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INTELLIGENCE Dropbox\Diseño DATA's\Tablas Madre\Género\Violencia contra Mujer\MODELOS\"/>
    </mc:Choice>
  </mc:AlternateContent>
  <xr:revisionPtr revIDLastSave="0" documentId="13_ncr:1_{E9C3FB6E-B83F-4173-9A90-56C464E677CE}" xr6:coauthVersionLast="47" xr6:coauthVersionMax="47" xr10:uidLastSave="{00000000-0000-0000-0000-000000000000}"/>
  <bookViews>
    <workbookView xWindow="-108" yWindow="-108" windowWidth="23256" windowHeight="12720" xr2:uid="{31C6B60C-928E-4B38-BAAC-718A79AA4037}"/>
  </bookViews>
  <sheets>
    <sheet name="RESUMEN" sheetId="13" r:id="rId1"/>
    <sheet name="Región" sheetId="20" r:id="rId2"/>
    <sheet name="Estructura" sheetId="9" r:id="rId3"/>
    <sheet name="REG-PROV-COM" sheetId="18" r:id="rId4"/>
    <sheet name="Dinamica" sheetId="15" r:id="rId5"/>
    <sheet name="BD" sheetId="7" r:id="rId6"/>
    <sheet name="TD BD" sheetId="8" r:id="rId7"/>
    <sheet name="Parametros" sheetId="6" r:id="rId8"/>
    <sheet name="Temporalidad" sheetId="5" r:id="rId9"/>
    <sheet name="Territorio" sheetId="4" r:id="rId10"/>
    <sheet name="Tipo_Gráfico" sheetId="3" r:id="rId11"/>
    <sheet name="unidad_medida" sheetId="2" r:id="rId12"/>
    <sheet name="Categorias" sheetId="19" r:id="rId13"/>
    <sheet name="Responsables" sheetId="11" r:id="rId14"/>
  </sheets>
  <definedNames>
    <definedName name="_xlnm._FilterDatabase" localSheetId="5" hidden="1">BD!$A$1:$T$677</definedName>
    <definedName name="_xlnm._FilterDatabase" localSheetId="0" hidden="1">RESUMEN!$A$1:$AQ$22</definedName>
    <definedName name="Categoria">Categoría[Categoría]</definedName>
    <definedName name="Comunas">Comuna[Comuna]</definedName>
    <definedName name="Cultivo">Categoría[Categoría]</definedName>
    <definedName name="DatosExternos_1" localSheetId="13" hidden="1">'Responsables'!$A$1:$C$14</definedName>
    <definedName name="DatosExternos_1" localSheetId="11" hidden="1">unidad_medida!$A$10:$E$88</definedName>
    <definedName name="DatosExternos_2" localSheetId="10" hidden="1">Tipo_Gráfico!$A$1:$D$5</definedName>
    <definedName name="DatosExternos_3" localSheetId="12" hidden="1">Categorias!$A$12:$M$269</definedName>
    <definedName name="DatosExternos_3" localSheetId="9" hidden="1">Territorio!$B$10:$H$3105</definedName>
    <definedName name="DatosExternos_4" localSheetId="8" hidden="1">Temporalidad!$A$11:$G$1782</definedName>
    <definedName name="DatosExternos_5" localSheetId="7" hidden="1">Parametros!$A$10:$E$127</definedName>
    <definedName name="Destinos">Destino[Destino]</definedName>
    <definedName name="Procesamiento">Tamaño[Mercado]</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Empresa">Tipo_Empresa[Mercado]</definedName>
    <definedName name="TipoEnvase">Embase[Tipo de Envase]</definedName>
  </definedNames>
  <calcPr calcId="191029"/>
  <pivotCaches>
    <pivotCache cacheId="0" r:id="rId15"/>
    <pivotCache cacheId="1"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20" l="1"/>
  <c r="C17" i="20"/>
  <c r="C16" i="20"/>
  <c r="C15" i="20"/>
  <c r="C14" i="20"/>
  <c r="C13" i="20"/>
  <c r="C12" i="20"/>
  <c r="C11" i="20"/>
  <c r="C10" i="20"/>
  <c r="C9" i="20"/>
  <c r="C8" i="20"/>
  <c r="C7" i="20"/>
  <c r="C6" i="20"/>
  <c r="C5" i="20"/>
  <c r="C4" i="20"/>
  <c r="C3" i="20"/>
  <c r="C2" i="20"/>
  <c r="Q31" i="13"/>
  <c r="Q32" i="13"/>
  <c r="Q33" i="13"/>
  <c r="Q34" i="13"/>
  <c r="B34" i="13"/>
  <c r="B33" i="13"/>
  <c r="W33" i="13" s="1"/>
  <c r="B32" i="13"/>
  <c r="W32" i="13" s="1"/>
  <c r="B31" i="13"/>
  <c r="W31" i="13" s="1"/>
  <c r="A31" i="13"/>
  <c r="M31" i="13"/>
  <c r="P31" i="13"/>
  <c r="R31" i="13"/>
  <c r="S31" i="13"/>
  <c r="T31" i="13"/>
  <c r="Z31" i="13" s="1"/>
  <c r="U31" i="13"/>
  <c r="X31" i="13"/>
  <c r="AA31" i="13"/>
  <c r="AB31" i="13"/>
  <c r="AC31" i="13"/>
  <c r="AD31" i="13"/>
  <c r="AD32" i="13" s="1"/>
  <c r="AD33" i="13" s="1"/>
  <c r="AD34" i="13" s="1"/>
  <c r="AE31" i="13"/>
  <c r="AE32" i="13" s="1"/>
  <c r="AE33" i="13" s="1"/>
  <c r="AE34" i="13" s="1"/>
  <c r="AF31" i="13"/>
  <c r="AF32" i="13" s="1"/>
  <c r="AF33" i="13" s="1"/>
  <c r="AF34" i="13" s="1"/>
  <c r="AG31" i="13"/>
  <c r="AH31" i="13"/>
  <c r="AI31" i="13"/>
  <c r="AJ31" i="13"/>
  <c r="AK31" i="13"/>
  <c r="AL31" i="13"/>
  <c r="AL32" i="13" s="1"/>
  <c r="AL33" i="13" s="1"/>
  <c r="AL34" i="13" s="1"/>
  <c r="AM31" i="13"/>
  <c r="AM32" i="13" s="1"/>
  <c r="AM33" i="13" s="1"/>
  <c r="AM34" i="13" s="1"/>
  <c r="AP31" i="13"/>
  <c r="AQ31" i="13"/>
  <c r="A32" i="13"/>
  <c r="M32" i="13"/>
  <c r="P32" i="13"/>
  <c r="R32" i="13"/>
  <c r="R33" i="13" s="1"/>
  <c r="S32" i="13"/>
  <c r="T32" i="13" s="1"/>
  <c r="Z32" i="13" s="1"/>
  <c r="U32" i="13"/>
  <c r="X32" i="13"/>
  <c r="AA32" i="13"/>
  <c r="AA33" i="13" s="1"/>
  <c r="AA34" i="13" s="1"/>
  <c r="AB32" i="13"/>
  <c r="AB33" i="13" s="1"/>
  <c r="AB34" i="13" s="1"/>
  <c r="AC32" i="13"/>
  <c r="AP32" i="13" s="1"/>
  <c r="AG32" i="13"/>
  <c r="AH32" i="13"/>
  <c r="AI32" i="13"/>
  <c r="AJ32" i="13"/>
  <c r="AK32" i="13"/>
  <c r="AQ32" i="13"/>
  <c r="A33" i="13"/>
  <c r="M33" i="13"/>
  <c r="P33" i="13"/>
  <c r="P34" i="13" s="1"/>
  <c r="AG34" i="13" s="1"/>
  <c r="S33" i="13"/>
  <c r="T33" i="13"/>
  <c r="U33" i="13"/>
  <c r="X33" i="13"/>
  <c r="X34" i="13" s="1"/>
  <c r="Z33" i="13"/>
  <c r="AH33" i="13"/>
  <c r="AH34" i="13" s="1"/>
  <c r="AI33" i="13"/>
  <c r="AJ33" i="13"/>
  <c r="AK33" i="13"/>
  <c r="A34" i="13"/>
  <c r="M34" i="13"/>
  <c r="S34" i="13"/>
  <c r="T34" i="13"/>
  <c r="Z34" i="13" s="1"/>
  <c r="U34" i="13"/>
  <c r="W34" i="13"/>
  <c r="AI34" i="13"/>
  <c r="AJ34" i="13"/>
  <c r="AK34" i="13"/>
  <c r="B22" i="13"/>
  <c r="B30" i="13"/>
  <c r="B29" i="13"/>
  <c r="B28" i="13"/>
  <c r="B27" i="13"/>
  <c r="B26" i="13"/>
  <c r="B25" i="13"/>
  <c r="B24" i="13"/>
  <c r="B23" i="13"/>
  <c r="B21" i="13"/>
  <c r="B20" i="13"/>
  <c r="B19" i="13"/>
  <c r="B18" i="13"/>
  <c r="B17" i="13"/>
  <c r="B16" i="13"/>
  <c r="B15" i="13"/>
  <c r="B14" i="13"/>
  <c r="B13" i="13"/>
  <c r="B12"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Q33" i="13" l="1"/>
  <c r="R34" i="13"/>
  <c r="AQ34" i="13" s="1"/>
  <c r="AG33" i="13"/>
  <c r="AC33" i="13"/>
  <c r="R11" i="13"/>
  <c r="AQ12" i="13" s="1"/>
  <c r="M13" i="13"/>
  <c r="M12" i="13"/>
  <c r="AO13" i="13"/>
  <c r="AN13" i="13"/>
  <c r="AM13" i="13"/>
  <c r="AK13" i="13"/>
  <c r="AJ13" i="13"/>
  <c r="AI13" i="13"/>
  <c r="AH13" i="13"/>
  <c r="AF13" i="13"/>
  <c r="AE13" i="13"/>
  <c r="AD13" i="13"/>
  <c r="AC13" i="13"/>
  <c r="AP13" i="13" s="1"/>
  <c r="AB13" i="13"/>
  <c r="AA13" i="13"/>
  <c r="X13" i="13"/>
  <c r="U13" i="13"/>
  <c r="S13" i="13"/>
  <c r="T13" i="13" s="1"/>
  <c r="Z13" i="13" s="1"/>
  <c r="Q13" i="13"/>
  <c r="P13" i="13"/>
  <c r="AG13" i="13" s="1"/>
  <c r="W13" i="13"/>
  <c r="A13" i="13"/>
  <c r="AO12" i="13"/>
  <c r="AN12" i="13"/>
  <c r="AM12" i="13"/>
  <c r="AK12" i="13"/>
  <c r="AJ12" i="13"/>
  <c r="AI12" i="13"/>
  <c r="AH12" i="13"/>
  <c r="AF12" i="13"/>
  <c r="AE12" i="13"/>
  <c r="AD12" i="13"/>
  <c r="AC12" i="13"/>
  <c r="AP12" i="13" s="1"/>
  <c r="AB12" i="13"/>
  <c r="AA12" i="13"/>
  <c r="X12" i="13"/>
  <c r="U12" i="13"/>
  <c r="S12" i="13"/>
  <c r="T12" i="13" s="1"/>
  <c r="Z12" i="13" s="1"/>
  <c r="Q12" i="13"/>
  <c r="P12" i="13"/>
  <c r="AG12" i="13" s="1"/>
  <c r="W12" i="13"/>
  <c r="A12"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P33" i="13" l="1"/>
  <c r="AC34" i="13"/>
  <c r="AP34" i="13" s="1"/>
  <c r="R13" i="13"/>
  <c r="AQ13" i="13" s="1"/>
  <c r="M11" i="13"/>
  <c r="M10" i="13"/>
  <c r="U10" i="13"/>
  <c r="AI10" i="13"/>
  <c r="AK10" i="13"/>
  <c r="U11" i="13"/>
  <c r="AI11" i="13"/>
  <c r="AK11" i="13"/>
  <c r="S10" i="13"/>
  <c r="T10" i="13" s="1"/>
  <c r="Z10" i="13" s="1"/>
  <c r="S11" i="13"/>
  <c r="T11" i="13" s="1"/>
  <c r="Z11" i="13" s="1"/>
  <c r="Q10" i="13"/>
  <c r="Q11" i="13"/>
  <c r="A10" i="13"/>
  <c r="A11" i="13"/>
  <c r="B9" i="13"/>
  <c r="W9" i="13" s="1"/>
  <c r="B8" i="13"/>
  <c r="W8" i="13" s="1"/>
  <c r="M6" i="13"/>
  <c r="M7" i="13"/>
  <c r="M9" i="13"/>
  <c r="M8" i="13"/>
  <c r="B7" i="13"/>
  <c r="W7" i="13" s="1"/>
  <c r="B6" i="13"/>
  <c r="W6" i="13" s="1"/>
  <c r="Q6" i="13"/>
  <c r="S6" i="13"/>
  <c r="T6" i="13" s="1"/>
  <c r="Z6" i="13" s="1"/>
  <c r="U6" i="13"/>
  <c r="AI6" i="13"/>
  <c r="AK6" i="13"/>
  <c r="Q7" i="13"/>
  <c r="S7" i="13"/>
  <c r="T7" i="13" s="1"/>
  <c r="Z7" i="13" s="1"/>
  <c r="U7" i="13"/>
  <c r="AI7" i="13"/>
  <c r="AK7" i="13"/>
  <c r="Q8" i="13"/>
  <c r="S8" i="13"/>
  <c r="T8" i="13" s="1"/>
  <c r="Z8" i="13" s="1"/>
  <c r="U8" i="13"/>
  <c r="AI8" i="13"/>
  <c r="AK8" i="13"/>
  <c r="Q9" i="13"/>
  <c r="S9" i="13"/>
  <c r="T9" i="13" s="1"/>
  <c r="Z9" i="13" s="1"/>
  <c r="U9" i="13"/>
  <c r="AI9" i="13"/>
  <c r="AK9" i="13"/>
  <c r="A5" i="13"/>
  <c r="A6" i="13"/>
  <c r="A7" i="13"/>
  <c r="A8" i="13"/>
  <c r="A9" i="13"/>
  <c r="A14" i="13"/>
  <c r="T14" i="13"/>
  <c r="Q5" i="13"/>
  <c r="Q14" i="13"/>
  <c r="Q15" i="13"/>
  <c r="Q16" i="13"/>
  <c r="Q17" i="13"/>
  <c r="Q18" i="13"/>
  <c r="Q19" i="13"/>
  <c r="Q20" i="13"/>
  <c r="Q21" i="13"/>
  <c r="Q22" i="13"/>
  <c r="Q23" i="13"/>
  <c r="Q24" i="13"/>
  <c r="Q25" i="13"/>
  <c r="Q26" i="13"/>
  <c r="Q27" i="13"/>
  <c r="Q28" i="13"/>
  <c r="Q29" i="13"/>
  <c r="Q30" i="13"/>
  <c r="U5" i="13"/>
  <c r="U14" i="13"/>
  <c r="U15" i="13"/>
  <c r="U16" i="13"/>
  <c r="U17" i="13"/>
  <c r="U18" i="13"/>
  <c r="U19" i="13"/>
  <c r="U20" i="13"/>
  <c r="U21" i="13"/>
  <c r="U22" i="13"/>
  <c r="U23" i="13"/>
  <c r="U24" i="13"/>
  <c r="U25" i="13"/>
  <c r="U26" i="13"/>
  <c r="U27" i="13"/>
  <c r="U28" i="13"/>
  <c r="U29" i="13"/>
  <c r="U30" i="13"/>
  <c r="AK5" i="13"/>
  <c r="AK14" i="13"/>
  <c r="AK15" i="13"/>
  <c r="AK16" i="13"/>
  <c r="AK17" i="13"/>
  <c r="AK18" i="13"/>
  <c r="AK19" i="13"/>
  <c r="AK20" i="13"/>
  <c r="AK21" i="13"/>
  <c r="AK22" i="13"/>
  <c r="AK23" i="13"/>
  <c r="AK24" i="13"/>
  <c r="AK25" i="13"/>
  <c r="AK26" i="13"/>
  <c r="AK27" i="13"/>
  <c r="AK28" i="13"/>
  <c r="AK29" i="13"/>
  <c r="AK30" i="13"/>
  <c r="AK4" i="13"/>
  <c r="M5" i="13"/>
  <c r="M4" i="13"/>
  <c r="M30" i="13"/>
  <c r="S30" i="13"/>
  <c r="T30" i="13" s="1"/>
  <c r="Z30" i="13" s="1"/>
  <c r="AI30" i="13"/>
  <c r="A30" i="13"/>
  <c r="C1" i="13"/>
  <c r="A20" i="13"/>
  <c r="A21" i="13"/>
  <c r="A22" i="13"/>
  <c r="A23" i="13"/>
  <c r="A24" i="13"/>
  <c r="A25" i="13"/>
  <c r="A26" i="13"/>
  <c r="A27" i="13"/>
  <c r="A28" i="13"/>
  <c r="A29" i="13"/>
  <c r="A15" i="13" l="1"/>
  <c r="A16" i="13"/>
  <c r="A17" i="13"/>
  <c r="A18" i="13"/>
  <c r="A19" i="13"/>
  <c r="A4" i="13"/>
  <c r="S23" i="13"/>
  <c r="T23" i="13" s="1"/>
  <c r="Z23" i="13" s="1"/>
  <c r="AI23" i="13"/>
  <c r="S24" i="13"/>
  <c r="T24" i="13" s="1"/>
  <c r="Z24" i="13" s="1"/>
  <c r="AI24" i="13"/>
  <c r="S25" i="13"/>
  <c r="T25" i="13" s="1"/>
  <c r="Z25" i="13" s="1"/>
  <c r="AI25" i="13"/>
  <c r="S26" i="13"/>
  <c r="T26" i="13" s="1"/>
  <c r="Z26" i="13" s="1"/>
  <c r="AI26" i="13"/>
  <c r="S27" i="13"/>
  <c r="T27" i="13" s="1"/>
  <c r="Z27" i="13" s="1"/>
  <c r="AI27" i="13"/>
  <c r="S28" i="13"/>
  <c r="T28" i="13" s="1"/>
  <c r="Z28" i="13" s="1"/>
  <c r="AI28" i="13"/>
  <c r="S29" i="13"/>
  <c r="T29" i="13" s="1"/>
  <c r="Z29" i="13" s="1"/>
  <c r="AI29" i="13"/>
  <c r="M23" i="13"/>
  <c r="M24" i="13"/>
  <c r="M25" i="13"/>
  <c r="M26" i="13"/>
  <c r="M27" i="13"/>
  <c r="M28" i="13"/>
  <c r="M29" i="13"/>
  <c r="M14" i="13"/>
  <c r="Q4"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30" i="13" l="1"/>
  <c r="AJ6" i="13"/>
  <c r="AJ7" i="13"/>
  <c r="AJ15" i="13"/>
  <c r="AJ23" i="13"/>
  <c r="AJ16" i="13"/>
  <c r="AJ24" i="13"/>
  <c r="AJ21" i="13"/>
  <c r="AJ17" i="13"/>
  <c r="AJ25" i="13"/>
  <c r="AJ28" i="13"/>
  <c r="AJ18" i="13"/>
  <c r="AJ26" i="13"/>
  <c r="AJ19" i="13"/>
  <c r="AJ27" i="13"/>
  <c r="AJ29" i="13"/>
  <c r="AJ20" i="13"/>
  <c r="AJ5" i="13"/>
  <c r="AJ14" i="13"/>
  <c r="AJ22" i="13"/>
  <c r="AJ10" i="13"/>
  <c r="AJ9" i="13"/>
  <c r="AJ11" i="13"/>
  <c r="AJ8" i="13"/>
  <c r="C3" i="9"/>
  <c r="C4" i="9"/>
  <c r="C5" i="9"/>
  <c r="C6" i="9"/>
  <c r="C7" i="9"/>
  <c r="C8" i="9"/>
  <c r="C9" i="9"/>
  <c r="C10" i="9"/>
  <c r="C11" i="9"/>
  <c r="C12" i="9"/>
  <c r="C13" i="9"/>
  <c r="C14" i="9"/>
  <c r="C15" i="9"/>
  <c r="C16" i="9"/>
  <c r="C17" i="9"/>
  <c r="C18" i="9"/>
  <c r="C19" i="9"/>
  <c r="L21" i="13" l="1"/>
  <c r="L20" i="13"/>
  <c r="P1" i="9"/>
  <c r="T1" i="9"/>
  <c r="Z14" i="13" l="1"/>
  <c r="S5" i="13"/>
  <c r="T5" i="13" s="1"/>
  <c r="Z5" i="13" s="1"/>
  <c r="S15" i="13"/>
  <c r="T15" i="13" s="1"/>
  <c r="Z15" i="13" s="1"/>
  <c r="S16" i="13"/>
  <c r="T16" i="13" s="1"/>
  <c r="Z16" i="13" s="1"/>
  <c r="S17" i="13"/>
  <c r="T17" i="13" s="1"/>
  <c r="Z17" i="13" s="1"/>
  <c r="S18" i="13"/>
  <c r="T18" i="13" s="1"/>
  <c r="Z18" i="13" s="1"/>
  <c r="S19" i="13"/>
  <c r="T19" i="13" s="1"/>
  <c r="Z19" i="13" s="1"/>
  <c r="S20" i="13"/>
  <c r="T20" i="13" s="1"/>
  <c r="Z20" i="13" s="1"/>
  <c r="S21" i="13"/>
  <c r="T21" i="13" s="1"/>
  <c r="Z21" i="13" s="1"/>
  <c r="S22" i="13"/>
  <c r="T22" i="13" s="1"/>
  <c r="Z22" i="13" s="1"/>
  <c r="M22" i="13"/>
  <c r="M21" i="13" l="1"/>
  <c r="M20" i="13"/>
  <c r="M19" i="13"/>
  <c r="M15" i="13"/>
  <c r="M17" i="13"/>
  <c r="M18" i="13"/>
  <c r="M16" i="13"/>
  <c r="R5" i="13" l="1"/>
  <c r="P5" i="13"/>
  <c r="P14" i="13" l="1"/>
  <c r="P15" i="13" s="1"/>
  <c r="P16" i="13" s="1"/>
  <c r="P17" i="13" s="1"/>
  <c r="P18" i="13" s="1"/>
  <c r="P19" i="13" s="1"/>
  <c r="P20" i="13" s="1"/>
  <c r="P21" i="13" s="1"/>
  <c r="P22" i="13" s="1"/>
  <c r="P23" i="13" s="1"/>
  <c r="P24" i="13" s="1"/>
  <c r="P6" i="13"/>
  <c r="R14" i="13"/>
  <c r="R15" i="13" s="1"/>
  <c r="R16" i="13" s="1"/>
  <c r="R17" i="13" s="1"/>
  <c r="R18" i="13" s="1"/>
  <c r="R19" i="13" s="1"/>
  <c r="R20" i="13" s="1"/>
  <c r="R21" i="13" s="1"/>
  <c r="R22" i="13" s="1"/>
  <c r="R23" i="13" s="1"/>
  <c r="R24" i="13" s="1"/>
  <c r="R6" i="13"/>
  <c r="AJ1" i="9"/>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S4" i="13"/>
  <c r="T4" i="13" s="1"/>
  <c r="Z4" i="13" s="1"/>
  <c r="AH5" i="13"/>
  <c r="AG4" i="13"/>
  <c r="B11" i="13" l="1"/>
  <c r="W11" i="13" s="1"/>
  <c r="B10" i="13"/>
  <c r="W10" i="13" s="1"/>
  <c r="AG23" i="13"/>
  <c r="AH14" i="13"/>
  <c r="AH15" i="13" s="1"/>
  <c r="AH16" i="13" s="1"/>
  <c r="AH17" i="13" s="1"/>
  <c r="AH18" i="13" s="1"/>
  <c r="AH19" i="13" s="1"/>
  <c r="AH20" i="13" s="1"/>
  <c r="AH21" i="13" s="1"/>
  <c r="AH22" i="13" s="1"/>
  <c r="AH23" i="13" s="1"/>
  <c r="AH24" i="13" s="1"/>
  <c r="AH25" i="13" s="1"/>
  <c r="AH26" i="13" s="1"/>
  <c r="AH27" i="13" s="1"/>
  <c r="AH28" i="13" s="1"/>
  <c r="AH29" i="13" s="1"/>
  <c r="AH30" i="13" s="1"/>
  <c r="AH6" i="13"/>
  <c r="AH7" i="13" s="1"/>
  <c r="AH8" i="13" s="1"/>
  <c r="AH9" i="13" s="1"/>
  <c r="AH10" i="13" s="1"/>
  <c r="AH11" i="13" s="1"/>
  <c r="AQ23" i="13"/>
  <c r="W30" i="13"/>
  <c r="B5" i="13"/>
  <c r="W5" i="13" s="1"/>
  <c r="B4" i="13"/>
  <c r="W4" i="13" s="1"/>
  <c r="W14" i="13"/>
  <c r="AQ6" i="13"/>
  <c r="R7" i="13"/>
  <c r="AG6" i="13"/>
  <c r="P7" i="13"/>
  <c r="P25" i="13"/>
  <c r="AG24" i="13"/>
  <c r="R25" i="13"/>
  <c r="AQ24" i="13"/>
  <c r="W23" i="13"/>
  <c r="W22" i="13"/>
  <c r="W29" i="13"/>
  <c r="W28" i="13"/>
  <c r="W27" i="13"/>
  <c r="W26" i="13"/>
  <c r="W18" i="13"/>
  <c r="W17" i="13"/>
  <c r="W15" i="13"/>
  <c r="W21" i="13"/>
  <c r="W20" i="13"/>
  <c r="W19" i="13"/>
  <c r="W25" i="13"/>
  <c r="W24" i="13"/>
  <c r="AQ18" i="13"/>
  <c r="AQ14" i="13"/>
  <c r="AQ5" i="13"/>
  <c r="AQ16" i="13"/>
  <c r="AQ17" i="13"/>
  <c r="AQ21" i="13"/>
  <c r="AQ15" i="13"/>
  <c r="AQ22" i="13"/>
  <c r="AQ20" i="13"/>
  <c r="AQ19" i="13"/>
  <c r="AN21" i="13"/>
  <c r="AO21" i="13"/>
  <c r="AG7" i="13" l="1"/>
  <c r="P8" i="13"/>
  <c r="R8" i="13"/>
  <c r="AQ7" i="13"/>
  <c r="R26" i="13"/>
  <c r="AQ25" i="13"/>
  <c r="P26" i="13"/>
  <c r="AG25" i="13"/>
  <c r="X5" i="13"/>
  <c r="X6" i="13" s="1"/>
  <c r="X7" i="13" s="1"/>
  <c r="X8" i="13" s="1"/>
  <c r="X9" i="13" s="1"/>
  <c r="X10" i="13" s="1"/>
  <c r="X11" i="13" s="1"/>
  <c r="W16" i="13"/>
  <c r="U4" i="13"/>
  <c r="AG8" i="13" l="1"/>
  <c r="P9" i="13"/>
  <c r="R9" i="13"/>
  <c r="AQ8" i="13"/>
  <c r="R27" i="13"/>
  <c r="AQ26" i="13"/>
  <c r="P27" i="13"/>
  <c r="AG26" i="13"/>
  <c r="AJ4" i="13"/>
  <c r="AI4" i="13"/>
  <c r="AM5" i="13"/>
  <c r="AF5" i="13"/>
  <c r="AE5" i="13"/>
  <c r="AD5" i="13"/>
  <c r="AC5" i="13"/>
  <c r="AC6" i="13" s="1"/>
  <c r="AB5" i="13"/>
  <c r="AA5" i="13"/>
  <c r="AI5" i="13"/>
  <c r="AN15" i="13"/>
  <c r="AO15" i="13"/>
  <c r="AN17" i="13"/>
  <c r="AO17" i="13"/>
  <c r="AN19" i="13"/>
  <c r="AO19" i="13"/>
  <c r="AO5" i="13"/>
  <c r="AO6" i="13" s="1"/>
  <c r="AO7" i="13" s="1"/>
  <c r="AO8" i="13" s="1"/>
  <c r="AO9" i="13" s="1"/>
  <c r="AO10" i="13" s="1"/>
  <c r="AO11" i="13" s="1"/>
  <c r="AN5" i="13"/>
  <c r="AN6" i="13" s="1"/>
  <c r="AN7" i="13" s="1"/>
  <c r="AN8" i="13" s="1"/>
  <c r="AN9" i="13" s="1"/>
  <c r="AN10" i="13" s="1"/>
  <c r="AN11" i="13" s="1"/>
  <c r="AL14" i="13"/>
  <c r="AL15" i="13" s="1"/>
  <c r="AL16" i="13" s="1"/>
  <c r="AL17" i="13" s="1"/>
  <c r="AL18" i="13" s="1"/>
  <c r="AL19" i="13" s="1"/>
  <c r="AL20" i="13" s="1"/>
  <c r="AL21" i="13" s="1"/>
  <c r="AL22" i="13" s="1"/>
  <c r="AL23" i="13" s="1"/>
  <c r="AL24" i="13" s="1"/>
  <c r="AL25" i="13" s="1"/>
  <c r="AL26" i="13" s="1"/>
  <c r="AL27" i="13" s="1"/>
  <c r="AL28" i="13" s="1"/>
  <c r="AL29" i="13" s="1"/>
  <c r="AL30" i="13" s="1"/>
  <c r="X14" i="13"/>
  <c r="X15" i="13" s="1"/>
  <c r="X16" i="13" s="1"/>
  <c r="X17" i="13" s="1"/>
  <c r="X18" i="13" s="1"/>
  <c r="X19" i="13" s="1"/>
  <c r="X20" i="13" s="1"/>
  <c r="X21" i="13" s="1"/>
  <c r="X22" i="13" s="1"/>
  <c r="X23" i="13" s="1"/>
  <c r="X24" i="13" s="1"/>
  <c r="X25" i="13" s="1"/>
  <c r="X26" i="13" s="1"/>
  <c r="X27" i="13" s="1"/>
  <c r="X28" i="13" s="1"/>
  <c r="X29" i="13" s="1"/>
  <c r="X30" i="13" s="1"/>
  <c r="AQ9" i="13" l="1"/>
  <c r="R10" i="13"/>
  <c r="AG9" i="13"/>
  <c r="P10" i="13"/>
  <c r="AB14" i="13"/>
  <c r="AB15" i="13" s="1"/>
  <c r="AB16" i="13" s="1"/>
  <c r="AB17" i="13" s="1"/>
  <c r="AB18" i="13" s="1"/>
  <c r="AB19" i="13" s="1"/>
  <c r="AB20" i="13" s="1"/>
  <c r="AB21" i="13" s="1"/>
  <c r="AB22" i="13" s="1"/>
  <c r="AB23" i="13" s="1"/>
  <c r="AB24" i="13" s="1"/>
  <c r="AB25" i="13" s="1"/>
  <c r="AB26" i="13" s="1"/>
  <c r="AB27" i="13" s="1"/>
  <c r="AB28" i="13" s="1"/>
  <c r="AB29" i="13" s="1"/>
  <c r="AB30" i="13" s="1"/>
  <c r="AB6" i="13"/>
  <c r="AB7" i="13" s="1"/>
  <c r="AB8" i="13" s="1"/>
  <c r="AB9" i="13" s="1"/>
  <c r="AB10" i="13" s="1"/>
  <c r="AB11" i="13" s="1"/>
  <c r="AP6" i="13"/>
  <c r="AC7" i="13"/>
  <c r="AD14" i="13"/>
  <c r="AD15" i="13" s="1"/>
  <c r="AD16" i="13" s="1"/>
  <c r="AD17" i="13" s="1"/>
  <c r="AD18" i="13" s="1"/>
  <c r="AD19" i="13" s="1"/>
  <c r="AD20" i="13" s="1"/>
  <c r="AD21" i="13" s="1"/>
  <c r="AD22" i="13" s="1"/>
  <c r="AD23" i="13" s="1"/>
  <c r="AD24" i="13" s="1"/>
  <c r="AD25" i="13" s="1"/>
  <c r="AD26" i="13" s="1"/>
  <c r="AD27" i="13" s="1"/>
  <c r="AD28" i="13" s="1"/>
  <c r="AD29" i="13" s="1"/>
  <c r="AD30" i="13" s="1"/>
  <c r="AD6" i="13"/>
  <c r="AD7" i="13" s="1"/>
  <c r="AD8" i="13" s="1"/>
  <c r="AD9" i="13" s="1"/>
  <c r="AD10" i="13" s="1"/>
  <c r="AD11" i="13" s="1"/>
  <c r="AE14" i="13"/>
  <c r="AE15" i="13" s="1"/>
  <c r="AE16" i="13" s="1"/>
  <c r="AE17" i="13" s="1"/>
  <c r="AE18" i="13" s="1"/>
  <c r="AE19" i="13" s="1"/>
  <c r="AE20" i="13" s="1"/>
  <c r="AE21" i="13" s="1"/>
  <c r="AE22" i="13" s="1"/>
  <c r="AE23" i="13" s="1"/>
  <c r="AE24" i="13" s="1"/>
  <c r="AE25" i="13" s="1"/>
  <c r="AE26" i="13" s="1"/>
  <c r="AE27" i="13" s="1"/>
  <c r="AE28" i="13" s="1"/>
  <c r="AE29" i="13" s="1"/>
  <c r="AE30" i="13" s="1"/>
  <c r="AE6" i="13"/>
  <c r="AE7" i="13" s="1"/>
  <c r="AE8" i="13" s="1"/>
  <c r="AE9" i="13" s="1"/>
  <c r="AE10" i="13" s="1"/>
  <c r="AE11" i="13" s="1"/>
  <c r="AF14" i="13"/>
  <c r="AF15" i="13" s="1"/>
  <c r="AF16" i="13" s="1"/>
  <c r="AF17" i="13" s="1"/>
  <c r="AF18" i="13" s="1"/>
  <c r="AF19" i="13" s="1"/>
  <c r="AF20" i="13" s="1"/>
  <c r="AF21" i="13" s="1"/>
  <c r="AF22" i="13" s="1"/>
  <c r="AF23" i="13" s="1"/>
  <c r="AF24" i="13" s="1"/>
  <c r="AF25" i="13" s="1"/>
  <c r="AF26" i="13" s="1"/>
  <c r="AF27" i="13" s="1"/>
  <c r="AF28" i="13" s="1"/>
  <c r="AF29" i="13" s="1"/>
  <c r="AF30" i="13" s="1"/>
  <c r="AF6" i="13"/>
  <c r="AF7" i="13" s="1"/>
  <c r="AF8" i="13" s="1"/>
  <c r="AF9" i="13" s="1"/>
  <c r="AF10" i="13" s="1"/>
  <c r="AF11" i="13" s="1"/>
  <c r="AM14" i="13"/>
  <c r="AM15" i="13" s="1"/>
  <c r="AM16" i="13" s="1"/>
  <c r="AM17" i="13" s="1"/>
  <c r="AM18" i="13" s="1"/>
  <c r="AM19" i="13" s="1"/>
  <c r="AM20" i="13" s="1"/>
  <c r="AM21" i="13" s="1"/>
  <c r="AM22" i="13" s="1"/>
  <c r="AM23" i="13" s="1"/>
  <c r="AM24" i="13" s="1"/>
  <c r="AM25" i="13" s="1"/>
  <c r="AM26" i="13" s="1"/>
  <c r="AM27" i="13" s="1"/>
  <c r="AM28" i="13" s="1"/>
  <c r="AM29" i="13" s="1"/>
  <c r="AM30" i="13" s="1"/>
  <c r="AM6" i="13"/>
  <c r="AM7" i="13" s="1"/>
  <c r="AM8" i="13" s="1"/>
  <c r="AM9" i="13" s="1"/>
  <c r="AM10" i="13" s="1"/>
  <c r="AM11" i="13" s="1"/>
  <c r="AA14" i="13"/>
  <c r="AA15" i="13" s="1"/>
  <c r="AA16" i="13" s="1"/>
  <c r="AA17" i="13" s="1"/>
  <c r="AA18" i="13" s="1"/>
  <c r="AA19" i="13" s="1"/>
  <c r="AA20" i="13" s="1"/>
  <c r="AA21" i="13" s="1"/>
  <c r="AA22" i="13" s="1"/>
  <c r="AA23" i="13" s="1"/>
  <c r="AA24" i="13" s="1"/>
  <c r="AA25" i="13" s="1"/>
  <c r="AA26" i="13" s="1"/>
  <c r="AA27" i="13" s="1"/>
  <c r="AA28" i="13" s="1"/>
  <c r="AA29" i="13" s="1"/>
  <c r="AA30" i="13" s="1"/>
  <c r="AA6" i="13"/>
  <c r="AA7" i="13" s="1"/>
  <c r="AA8" i="13" s="1"/>
  <c r="AA9" i="13" s="1"/>
  <c r="AA10" i="13" s="1"/>
  <c r="AA11" i="13" s="1"/>
  <c r="P28" i="13"/>
  <c r="AG27" i="13"/>
  <c r="R28" i="13"/>
  <c r="AQ27" i="13"/>
  <c r="AC14" i="13"/>
  <c r="AP5" i="13"/>
  <c r="AG5" i="13"/>
  <c r="AG10" i="13" l="1"/>
  <c r="P11" i="13"/>
  <c r="AG11" i="13" s="1"/>
  <c r="AQ11" i="13"/>
  <c r="AQ10" i="13"/>
  <c r="AP7" i="13"/>
  <c r="AC8" i="13"/>
  <c r="R29" i="13"/>
  <c r="AQ28" i="13"/>
  <c r="P29" i="13"/>
  <c r="AG28" i="13"/>
  <c r="AC15" i="13"/>
  <c r="AP14" i="13"/>
  <c r="AI14" i="13"/>
  <c r="AI19" i="13"/>
  <c r="AG14" i="13"/>
  <c r="AI18" i="13"/>
  <c r="AI15" i="13"/>
  <c r="AI16" i="13"/>
  <c r="AI17" i="13"/>
  <c r="AP8" i="13" l="1"/>
  <c r="AC9" i="13"/>
  <c r="P30" i="13"/>
  <c r="AG30" i="13" s="1"/>
  <c r="AG29" i="13"/>
  <c r="R30" i="13"/>
  <c r="AQ30" i="13" s="1"/>
  <c r="AQ29" i="13"/>
  <c r="AC16" i="13"/>
  <c r="AP15" i="13"/>
  <c r="AG15" i="13"/>
  <c r="AP9" i="13" l="1"/>
  <c r="AC10" i="13"/>
  <c r="AC17" i="13"/>
  <c r="AP16" i="13"/>
  <c r="AG16" i="13"/>
  <c r="AC11" i="13" l="1"/>
  <c r="AP11" i="13" s="1"/>
  <c r="AP10" i="13"/>
  <c r="AC18" i="13"/>
  <c r="AP17" i="13"/>
  <c r="AG17" i="13"/>
  <c r="AC19" i="13" l="1"/>
  <c r="AC20" i="13" s="1"/>
  <c r="AP18" i="13"/>
  <c r="AG18" i="13"/>
  <c r="AP20" i="13" l="1"/>
  <c r="AC21" i="13"/>
  <c r="AP19" i="13"/>
  <c r="AG19" i="13"/>
  <c r="AC22" i="13" l="1"/>
  <c r="AP21" i="13"/>
  <c r="AP22" i="13" l="1"/>
  <c r="AC23" i="13"/>
  <c r="AI20" i="13"/>
  <c r="AP23" i="13" l="1"/>
  <c r="AC24" i="13"/>
  <c r="AI21" i="13"/>
  <c r="AC25" i="13" l="1"/>
  <c r="AP24" i="13"/>
  <c r="AG20" i="13"/>
  <c r="AP25" i="13" l="1"/>
  <c r="AC26" i="13"/>
  <c r="AG21" i="13"/>
  <c r="AP26" i="13" l="1"/>
  <c r="AC27" i="13"/>
  <c r="AI22" i="13"/>
  <c r="AC28" i="13" l="1"/>
  <c r="AP27" i="13"/>
  <c r="AG22" i="13"/>
  <c r="AP28" i="13" l="1"/>
  <c r="AC29" i="13"/>
  <c r="AP29" i="13" l="1"/>
  <c r="AC30" i="13"/>
  <c r="AP30"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<sst xmlns="http://schemas.openxmlformats.org/spreadsheetml/2006/main" count="58504" uniqueCount="17607">
  <si>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</si>
  <si>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</si>
  <si>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</si>
  <si>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</si>
  <si>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</si>
  <si>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</si>
  <si>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</si>
  <si>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</si>
  <si>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</si>
  <si>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</si>
  <si>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</si>
  <si>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</si>
  <si>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</si>
  <si>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</si>
  <si>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</si>
  <si>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</si>
  <si>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</si>
  <si>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</si>
  <si>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</si>
  <si>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</si>
  <si>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</si>
  <si>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</si>
  <si>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</si>
  <si>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</si>
  <si>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</si>
  <si>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</si>
  <si>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</si>
  <si>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</si>
  <si>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</si>
  <si>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</si>
  <si>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</si>
  <si>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</si>
  <si>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</si>
  <si>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</si>
  <si>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</si>
  <si>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</si>
  <si>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</si>
  <si>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</si>
  <si>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</si>
  <si>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</si>
  <si>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</si>
  <si>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</si>
  <si>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</si>
  <si>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</si>
  <si>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</si>
  <si>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</si>
  <si>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</si>
  <si>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</si>
  <si>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</si>
  <si>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</si>
  <si>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</si>
  <si>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</si>
  <si>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</si>
  <si>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</si>
  <si>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</si>
  <si>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</si>
  <si>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</si>
  <si>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</si>
  <si>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</si>
  <si>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</si>
  <si>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</si>
  <si>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</si>
  <si>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</si>
  <si>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</si>
  <si>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</si>
  <si>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</si>
  <si>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</si>
  <si>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</si>
  <si>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</si>
  <si>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</si>
  <si>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</si>
  <si>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</si>
  <si>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</si>
  <si>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</si>
  <si>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</si>
  <si>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</si>
  <si>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</si>
  <si>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</si>
  <si>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</si>
  <si>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</si>
  <si>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</si>
  <si>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</si>
  <si>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</si>
  <si>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</si>
  <si>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</si>
  <si>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</si>
  <si>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</si>
  <si>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</si>
  <si>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</si>
  <si>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</si>
  <si>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</si>
  <si>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</si>
  <si>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</si>
  <si>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</si>
  <si>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</si>
  <si>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</si>
  <si>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</si>
  <si>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</si>
  <si>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</si>
  <si>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</si>
  <si>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</si>
  <si>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</si>
  <si>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</si>
  <si>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</si>
  <si>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</si>
  <si>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</si>
  <si>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</si>
  <si>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</si>
  <si>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</si>
  <si>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</si>
  <si>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</si>
  <si>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</si>
  <si>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</si>
  <si>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</si>
  <si>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</si>
  <si>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</si>
  <si>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</si>
  <si>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</si>
  <si>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</si>
  <si>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</si>
  <si>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</si>
  <si>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</si>
  <si>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</si>
  <si>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</si>
  <si>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</si>
  <si>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</si>
  <si>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</si>
  <si>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</si>
  <si>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</si>
  <si>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</si>
  <si>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</si>
  <si>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</si>
  <si>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</si>
  <si>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</si>
  <si>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</si>
  <si>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</si>
  <si>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</si>
  <si>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</si>
  <si>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</si>
  <si>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</si>
  <si>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</si>
  <si>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</si>
  <si>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</si>
  <si>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</si>
  <si>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</si>
  <si>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</si>
  <si>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</si>
  <si>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</si>
  <si>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</si>
  <si>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</si>
  <si>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</si>
  <si>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</si>
  <si>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</si>
  <si>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</si>
  <si>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</si>
  <si>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</si>
  <si>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</si>
  <si>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</si>
  <si>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</si>
  <si>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</si>
  <si>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</si>
  <si>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</si>
  <si>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</si>
  <si>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</si>
  <si>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</si>
  <si>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</si>
  <si>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</si>
  <si>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</si>
  <si>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</si>
  <si>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</si>
  <si>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</si>
  <si>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</si>
  <si>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</si>
  <si>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</si>
  <si>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</si>
  <si>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</si>
  <si>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</si>
  <si>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</si>
  <si>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</si>
  <si>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</si>
  <si>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</si>
  <si>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</si>
  <si>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</si>
  <si>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</si>
  <si>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</si>
  <si>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</si>
  <si>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</si>
  <si>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</si>
  <si>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</si>
  <si>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</si>
  <si>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</si>
  <si>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</si>
  <si>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</si>
  <si>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</si>
  <si>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</si>
  <si>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</si>
  <si>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</si>
  <si>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</si>
  <si>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</si>
  <si>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</si>
  <si>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</si>
  <si>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</si>
  <si>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</si>
  <si>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</si>
  <si>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</si>
  <si>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</si>
  <si>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</si>
  <si>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</si>
  <si>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</si>
  <si>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</si>
  <si>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</si>
  <si>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</si>
  <si>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</si>
  <si>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</si>
  <si>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</si>
  <si>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</si>
  <si>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</si>
  <si>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</si>
  <si>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</si>
  <si>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</si>
  <si>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</si>
  <si>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</si>
  <si>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</si>
  <si>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</si>
  <si>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</si>
  <si>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</si>
  <si>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</si>
  <si>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</si>
  <si>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</si>
  <si>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</si>
  <si>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</si>
  <si>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</si>
  <si>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</si>
  <si>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</si>
  <si>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</si>
  <si>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</si>
  <si>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</si>
  <si>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</si>
  <si>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</si>
  <si>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</si>
  <si>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</si>
  <si>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</si>
  <si>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</si>
  <si>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</si>
  <si>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</si>
  <si>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</si>
  <si>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</si>
  <si>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</si>
  <si>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</si>
  <si>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</si>
  <si>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</si>
  <si>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</si>
  <si>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</si>
  <si>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</si>
  <si>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</si>
  <si>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</si>
  <si>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</si>
  <si>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</si>
  <si>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</si>
  <si>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</si>
  <si>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</si>
  <si>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</si>
  <si>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</si>
  <si>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</si>
  <si>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</si>
  <si>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</si>
  <si>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</si>
  <si>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</si>
  <si>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</si>
  <si>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</si>
  <si>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</si>
  <si>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</si>
  <si>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</si>
  <si>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</si>
  <si>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</si>
  <si>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</si>
  <si>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</si>
  <si>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</si>
  <si>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</si>
  <si>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</si>
  <si>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</si>
  <si>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</si>
  <si>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</si>
  <si>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</si>
  <si>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</si>
  <si>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</si>
  <si>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</si>
  <si>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</si>
  <si>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</si>
  <si>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</si>
  <si>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</si>
  <si>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</si>
  <si>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</si>
  <si>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</si>
  <si>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</si>
  <si>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</si>
  <si>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</si>
  <si>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</si>
  <si>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</si>
  <si>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</si>
  <si>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</si>
  <si>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</si>
  <si>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</si>
  <si>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</si>
  <si>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</si>
  <si>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</si>
  <si>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</si>
  <si>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</si>
  <si>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</si>
  <si>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</si>
  <si>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</si>
  <si>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</si>
  <si>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</si>
  <si>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</si>
  <si>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</si>
  <si>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</si>
  <si>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</si>
  <si>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</si>
  <si>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</si>
  <si>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</si>
  <si>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</si>
  <si>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</si>
  <si>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</si>
  <si>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</si>
  <si>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</si>
  <si>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</si>
  <si>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</si>
  <si>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</si>
  <si>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</si>
  <si>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</si>
  <si>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</si>
  <si>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</si>
  <si>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</si>
  <si>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</si>
  <si>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</si>
  <si>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</si>
  <si>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</si>
  <si>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</si>
  <si>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</si>
  <si>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</si>
  <si>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</si>
  <si>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</si>
  <si>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</si>
  <si>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</si>
  <si>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</si>
  <si>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</si>
  <si>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</si>
  <si>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</si>
  <si>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</si>
  <si>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</si>
  <si>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</si>
  <si>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</si>
  <si>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</si>
  <si>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</si>
  <si>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</si>
  <si>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</si>
  <si>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</si>
  <si>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</si>
  <si>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</si>
  <si>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</si>
  <si>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</si>
  <si>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</si>
  <si>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</si>
  <si>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</si>
  <si>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</si>
  <si>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</si>
  <si>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</si>
  <si>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</si>
  <si>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</si>
  <si>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</si>
  <si>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</si>
  <si>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</si>
  <si>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</si>
  <si>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</si>
  <si>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</si>
  <si>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</si>
  <si>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</si>
  <si>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</si>
  <si>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</si>
  <si>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</si>
  <si>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</si>
  <si>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</si>
  <si>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</si>
  <si>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</si>
  <si>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</si>
  <si>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</si>
  <si>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</si>
  <si>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</si>
  <si>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</si>
  <si>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</si>
  <si>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</si>
  <si>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</si>
  <si>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</si>
  <si>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</si>
  <si>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</si>
  <si>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</si>
  <si>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</si>
  <si>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</si>
  <si>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</si>
  <si>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</si>
  <si>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</si>
  <si>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</si>
  <si>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</si>
  <si>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</si>
  <si>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</si>
  <si>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</si>
  <si>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</si>
  <si>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</si>
  <si>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</si>
  <si>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</si>
  <si>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</si>
  <si>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</si>
  <si>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</si>
  <si>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</si>
  <si>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</si>
  <si>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</si>
  <si>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</si>
  <si>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</si>
  <si>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</si>
  <si>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</si>
  <si>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</si>
  <si>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</si>
  <si>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</si>
  <si>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</si>
  <si>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</si>
  <si>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</si>
  <si>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</si>
  <si>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</si>
  <si>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</si>
  <si>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</si>
  <si>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</si>
  <si>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</si>
  <si>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</si>
  <si>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</si>
  <si>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</si>
  <si>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</si>
  <si>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</si>
  <si>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</si>
  <si>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</si>
  <si>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</si>
  <si>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</si>
  <si>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</si>
  <si>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</si>
  <si>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</si>
  <si>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</si>
  <si>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</si>
  <si>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</si>
  <si>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</si>
  <si>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</si>
  <si>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</si>
  <si>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</si>
  <si>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</si>
  <si>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</si>
  <si>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</si>
  <si>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</si>
  <si>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</si>
  <si>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</si>
  <si>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</si>
  <si>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</si>
  <si>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</si>
  <si>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</si>
  <si>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</si>
  <si>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</si>
  <si>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</si>
  <si>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</si>
  <si>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</si>
  <si>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</si>
  <si>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</si>
  <si>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</si>
  <si>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</si>
  <si>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</si>
  <si>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</si>
  <si>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</si>
  <si>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</si>
  <si>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</si>
  <si>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</si>
  <si>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</si>
  <si>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</si>
  <si>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</si>
  <si>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</si>
  <si>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</si>
  <si>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</si>
  <si>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</si>
  <si>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</si>
  <si>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</si>
  <si>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</si>
  <si>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</si>
  <si>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</si>
  <si>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</si>
  <si>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</si>
  <si>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</si>
  <si>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</si>
  <si>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</si>
  <si>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</si>
  <si>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</si>
  <si>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</si>
  <si>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</si>
  <si>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</si>
  <si>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</si>
  <si>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</si>
  <si>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</si>
  <si>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</si>
  <si>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</si>
  <si>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</si>
  <si>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</si>
  <si>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</si>
  <si>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</si>
  <si>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</si>
  <si>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</si>
  <si>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</si>
  <si>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</si>
  <si>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</si>
  <si>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</si>
  <si>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</si>
  <si>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</si>
  <si>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</si>
  <si>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</si>
  <si>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</si>
  <si>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</si>
  <si>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</si>
  <si>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</si>
  <si>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</si>
  <si>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</si>
  <si>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</si>
  <si>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</si>
  <si>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</si>
  <si>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</si>
  <si>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</si>
  <si>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</si>
  <si>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</si>
  <si>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</si>
  <si>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</si>
  <si>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</si>
  <si>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</si>
  <si>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</si>
  <si>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</si>
  <si>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</si>
  <si>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</si>
  <si>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</si>
  <si>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</si>
  <si>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</si>
  <si>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</si>
  <si>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</si>
  <si>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</si>
  <si>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</si>
  <si>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</si>
  <si>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</si>
  <si>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</si>
  <si>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</si>
  <si>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</si>
  <si>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</si>
  <si>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</si>
  <si>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</si>
  <si>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</si>
  <si>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</si>
  <si>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</si>
  <si>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</si>
  <si>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</si>
  <si>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</si>
  <si>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</si>
  <si>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</si>
  <si>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</si>
  <si>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</si>
  <si>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</si>
  <si>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</si>
  <si>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</si>
  <si>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</si>
  <si>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</si>
  <si>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</si>
  <si>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</si>
  <si>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</si>
  <si>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</si>
  <si>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</si>
  <si>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</si>
  <si>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</si>
  <si>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</si>
  <si>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</si>
  <si>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</si>
  <si>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</si>
  <si>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</si>
  <si>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</si>
  <si>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</si>
  <si>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</si>
  <si>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</si>
  <si>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</si>
  <si>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</si>
  <si>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</si>
  <si>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</si>
  <si>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</si>
  <si>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</si>
  <si>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</si>
  <si>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</si>
  <si>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</si>
  <si>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</si>
  <si>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</si>
  <si>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</si>
  <si>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</si>
  <si>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</si>
  <si>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</si>
  <si>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</si>
  <si>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</si>
  <si>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</si>
  <si>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</si>
  <si>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</si>
  <si>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</si>
  <si>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</si>
  <si>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</si>
  <si>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</si>
  <si>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</si>
  <si>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</si>
  <si>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</si>
  <si>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</si>
  <si>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</si>
  <si>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</si>
  <si>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</si>
  <si>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</si>
  <si>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</si>
  <si>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</si>
  <si>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</si>
  <si>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</si>
  <si>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</si>
  <si>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</si>
  <si>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</si>
  <si>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</si>
  <si>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</si>
  <si>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</si>
  <si>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</si>
  <si>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</si>
  <si>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</si>
  <si>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</si>
  <si>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</si>
  <si>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</si>
  <si>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</si>
  <si>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</si>
  <si>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</si>
  <si>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</si>
  <si>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</si>
  <si>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</si>
  <si>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</si>
  <si>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</si>
  <si>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</si>
  <si>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</si>
  <si>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</si>
  <si>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</si>
  <si>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</si>
  <si>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</si>
  <si>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</si>
  <si>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</si>
  <si>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</si>
  <si>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</si>
  <si>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</si>
  <si>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</si>
  <si>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</si>
  <si>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</si>
  <si>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</si>
  <si>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</si>
  <si>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</si>
  <si>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</si>
  <si>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</si>
  <si>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</si>
  <si>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</si>
  <si>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</si>
  <si>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</si>
  <si>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</si>
  <si>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</si>
  <si>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</si>
  <si>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</si>
  <si>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</si>
  <si>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</si>
  <si>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</si>
  <si>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</si>
  <si>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</si>
  <si>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</si>
  <si>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</si>
  <si>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</si>
  <si>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</si>
  <si>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</si>
  <si>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</si>
  <si>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</si>
  <si>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</si>
  <si>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</si>
  <si>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</si>
  <si>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</si>
  <si>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</si>
  <si>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</si>
  <si>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</si>
  <si>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</si>
  <si>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</si>
  <si>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</si>
  <si>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</si>
  <si>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</si>
  <si>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</si>
  <si>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</si>
  <si>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</si>
  <si>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</si>
  <si>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</si>
  <si>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</si>
  <si>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</si>
  <si>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</si>
  <si>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</si>
  <si>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</si>
  <si>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</si>
  <si>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</si>
  <si>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</si>
  <si>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</si>
  <si>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</si>
  <si>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</si>
  <si>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</si>
  <si>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</si>
  <si>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</si>
  <si>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</si>
  <si>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</si>
  <si>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</si>
  <si>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</si>
  <si>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</si>
  <si>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</si>
  <si>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</si>
  <si>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</si>
  <si>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</si>
  <si>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</si>
  <si>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</si>
  <si>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</si>
  <si>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</si>
  <si>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</si>
  <si>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</si>
  <si>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</si>
  <si>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</si>
  <si>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</si>
  <si>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</si>
  <si>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</si>
  <si>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</si>
  <si>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</si>
  <si>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</si>
  <si>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</si>
  <si>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</si>
  <si>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</si>
  <si>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</si>
  <si>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</si>
  <si>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</si>
  <si>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</si>
  <si>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</si>
  <si>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</si>
  <si>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</si>
  <si>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</si>
  <si>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</si>
  <si>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</si>
  <si>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</si>
  <si>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</si>
  <si>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</si>
  <si>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</si>
  <si>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</si>
  <si>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</si>
  <si>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</si>
  <si>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</si>
  <si>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</si>
  <si>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</si>
  <si>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</si>
  <si>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</si>
  <si>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</si>
  <si>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</si>
  <si>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</si>
  <si>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</si>
  <si>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</si>
  <si>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</si>
  <si>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</si>
  <si>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</si>
  <si>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</si>
  <si>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</si>
  <si>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</si>
  <si>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</si>
  <si>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</si>
  <si>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</si>
  <si>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</si>
  <si>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</si>
  <si>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</si>
  <si>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</si>
  <si>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</si>
  <si>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</si>
  <si>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</si>
  <si>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</si>
  <si>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</si>
  <si>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</si>
  <si>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</si>
  <si>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</si>
  <si>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</si>
  <si>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</si>
  <si>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</si>
  <si>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</si>
  <si>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</si>
  <si>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</si>
  <si>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</si>
  <si>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</si>
  <si>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</si>
  <si>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</si>
  <si>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</si>
  <si>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</si>
  <si>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</si>
  <si>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</si>
  <si>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</si>
  <si>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</si>
  <si>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</si>
  <si>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</si>
  <si>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</si>
  <si>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</si>
  <si>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</si>
  <si>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</si>
  <si>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</si>
  <si>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</si>
  <si>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</si>
  <si>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</si>
  <si>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</si>
  <si>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</si>
  <si>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</si>
  <si>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</si>
  <si>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</si>
  <si>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</si>
  <si>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</si>
  <si>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</si>
  <si>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</si>
  <si>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</si>
  <si>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</si>
  <si>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</si>
  <si>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</si>
  <si>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</si>
  <si>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</si>
  <si>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</si>
  <si>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</si>
  <si>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</si>
  <si>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</si>
  <si>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</si>
  <si>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</si>
  <si>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</si>
  <si>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</si>
  <si>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</si>
  <si>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</si>
  <si>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</si>
  <si>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</si>
  <si>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</si>
  <si>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</si>
  <si>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</si>
  <si>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</si>
  <si>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</si>
  <si>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</si>
  <si>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</si>
  <si>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</si>
  <si>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</si>
  <si>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</si>
  <si>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</si>
  <si>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</si>
  <si>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</si>
  <si>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</si>
  <si>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</si>
  <si>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</si>
  <si>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</si>
  <si>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</si>
  <si>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</si>
  <si>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</si>
  <si>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</si>
  <si>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</si>
  <si>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</si>
  <si>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</si>
  <si>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</si>
  <si>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</si>
  <si>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</si>
  <si>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</si>
  <si>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</si>
  <si>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</si>
  <si>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</si>
  <si>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</si>
  <si>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</si>
  <si>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</si>
  <si>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</si>
  <si>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</si>
  <si>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</si>
  <si>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</si>
  <si>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</si>
  <si>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</si>
  <si>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</si>
  <si>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</si>
  <si>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</si>
  <si>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</si>
  <si>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</si>
  <si>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</si>
  <si>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</si>
  <si>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</si>
  <si>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</si>
  <si>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</si>
  <si>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</si>
  <si>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</si>
  <si>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</si>
  <si>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</si>
  <si>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</si>
  <si>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</si>
  <si>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</si>
  <si>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</si>
  <si>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</si>
  <si>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</si>
  <si>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</si>
  <si>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</si>
  <si>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</si>
  <si>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</si>
  <si>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</si>
  <si>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</si>
  <si>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</si>
  <si>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</si>
  <si>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</si>
  <si>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</si>
  <si>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</si>
  <si>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</si>
  <si>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</si>
  <si>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</si>
  <si>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</si>
  <si>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</si>
  <si>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</si>
  <si>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</si>
  <si>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</si>
  <si>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</si>
  <si>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</si>
  <si>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</si>
  <si>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</si>
  <si>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</si>
  <si>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</si>
  <si>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</si>
  <si>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</si>
  <si>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</si>
  <si>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</si>
  <si>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</si>
  <si>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</si>
  <si>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</si>
  <si>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</si>
  <si>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</si>
  <si>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</si>
  <si>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</si>
  <si>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</si>
  <si>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</si>
  <si>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</si>
  <si>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</si>
  <si>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</si>
  <si>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</si>
  <si>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</si>
  <si>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</si>
  <si>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</si>
  <si>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</si>
  <si>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</si>
  <si>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</si>
  <si>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</si>
  <si>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</si>
  <si>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</si>
  <si>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</si>
  <si>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</si>
  <si>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</si>
  <si>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</si>
  <si>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</si>
  <si>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</si>
  <si>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</si>
  <si>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</si>
  <si>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</si>
  <si>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</si>
  <si>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</si>
  <si>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</si>
  <si>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</si>
  <si>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</si>
  <si>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</si>
  <si>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</si>
  <si>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</si>
  <si>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</si>
  <si>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</si>
  <si>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</si>
  <si>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</si>
  <si>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</si>
  <si>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</si>
  <si>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</si>
  <si>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</si>
  <si>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</si>
  <si>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</si>
  <si>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</si>
  <si>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</si>
  <si>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</si>
  <si>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</si>
  <si>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</si>
  <si>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</si>
  <si>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</si>
  <si>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</si>
  <si>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</si>
  <si>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</si>
  <si>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</si>
  <si>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</si>
  <si>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</si>
  <si>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</si>
  <si>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</si>
  <si>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</si>
  <si>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</si>
  <si>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</si>
  <si>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</si>
  <si>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</si>
  <si>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</si>
  <si>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</si>
  <si>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</si>
  <si>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</si>
  <si>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</si>
  <si>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</si>
  <si>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</si>
  <si>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</si>
  <si>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</si>
  <si>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</si>
  <si>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</si>
  <si>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</si>
  <si>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</si>
  <si>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</si>
  <si>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</si>
  <si>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</si>
  <si>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</si>
  <si>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</si>
  <si>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</si>
  <si>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</si>
  <si>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</si>
  <si>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</si>
  <si>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</si>
  <si>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</si>
  <si>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</si>
  <si>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</si>
  <si>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</si>
  <si>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</si>
  <si>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</si>
  <si>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</si>
  <si>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</si>
  <si>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</si>
  <si>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</si>
  <si>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</si>
  <si>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</si>
  <si>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</si>
  <si>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</si>
  <si>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</si>
  <si>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</si>
  <si>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</si>
  <si>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</si>
  <si>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</si>
  <si>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</si>
  <si>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</si>
  <si>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</si>
  <si>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</si>
  <si>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</si>
  <si>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</si>
  <si>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</si>
  <si>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</si>
  <si>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</si>
  <si>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</si>
  <si>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</si>
  <si>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</si>
  <si>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</si>
  <si>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</si>
  <si>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</si>
  <si>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</si>
  <si>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</si>
  <si>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</si>
  <si>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</si>
  <si>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</si>
  <si>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</si>
  <si>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</si>
  <si>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</si>
  <si>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</si>
  <si>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</si>
  <si>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</si>
  <si>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</si>
  <si>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</si>
  <si>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</si>
  <si>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</si>
  <si>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</si>
  <si>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</si>
  <si>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</si>
  <si>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</si>
  <si>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</si>
  <si>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</si>
  <si>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</si>
  <si>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</si>
  <si>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</si>
  <si>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</si>
  <si>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</si>
  <si>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</si>
  <si>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</si>
  <si>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</si>
  <si>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</si>
  <si>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</si>
  <si>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</si>
  <si>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</si>
  <si>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</si>
  <si>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</si>
  <si>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</si>
  <si>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</si>
  <si>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</si>
  <si>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</si>
  <si>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</si>
  <si>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</si>
  <si>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</si>
  <si>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</si>
  <si>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</si>
  <si>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</si>
  <si>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</si>
  <si>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</si>
  <si>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</si>
  <si>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</si>
  <si>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</si>
  <si>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</si>
  <si>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</si>
  <si>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</si>
  <si>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</si>
  <si>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</si>
  <si>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</si>
  <si>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</si>
  <si>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</si>
  <si>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</si>
  <si>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</si>
  <si>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</si>
  <si>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</si>
  <si>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</si>
  <si>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</si>
  <si>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</si>
  <si>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</si>
  <si>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</si>
  <si>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</si>
  <si>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</si>
  <si>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</si>
  <si>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</si>
  <si>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</si>
  <si>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</si>
  <si>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</si>
  <si>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</si>
  <si>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</si>
  <si>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</si>
  <si>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</si>
  <si>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</si>
  <si>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</si>
  <si>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</si>
  <si>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</si>
  <si>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</si>
  <si>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</si>
  <si>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</si>
  <si>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</si>
  <si>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</si>
  <si>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</si>
  <si>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</si>
  <si>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</si>
  <si>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</si>
  <si>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</si>
  <si>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</si>
  <si>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</si>
  <si>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</si>
  <si>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</si>
  <si>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</si>
  <si>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</si>
  <si>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</si>
  <si>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</si>
  <si>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</si>
  <si>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</si>
  <si>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</si>
  <si>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</si>
  <si>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</si>
  <si>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</si>
  <si>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</si>
  <si>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</si>
  <si>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</si>
  <si>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</si>
  <si>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</si>
  <si>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</si>
  <si>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</si>
  <si>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</si>
  <si>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</si>
  <si>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</si>
  <si>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</si>
  <si>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</si>
  <si>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</si>
  <si>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</si>
  <si>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</si>
  <si>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</si>
  <si>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</si>
  <si>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</si>
  <si>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</si>
  <si>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</si>
  <si>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</si>
  <si>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</si>
  <si>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</si>
  <si>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</si>
  <si>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</si>
  <si>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</si>
  <si>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</si>
  <si>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</si>
  <si>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</si>
  <si>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</si>
  <si>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</si>
  <si>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</si>
  <si>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</si>
  <si>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</si>
  <si>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</si>
  <si>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</si>
  <si>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</si>
  <si>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</si>
  <si>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</si>
  <si>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</si>
  <si>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</si>
  <si>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</si>
  <si>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</si>
  <si>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</si>
  <si>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</si>
  <si>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</si>
  <si>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</si>
  <si>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</si>
  <si>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</si>
  <si>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</si>
  <si>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</si>
  <si>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</si>
  <si>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</si>
  <si>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</si>
  <si>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</si>
  <si>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</si>
  <si>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</si>
  <si>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</si>
  <si>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</si>
  <si>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</si>
  <si>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</si>
  <si>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</si>
  <si>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</si>
  <si>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</si>
  <si>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</si>
  <si>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</si>
  <si>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</si>
  <si>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</si>
  <si>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</si>
  <si>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</si>
  <si>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</si>
  <si>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</si>
  <si>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</si>
  <si>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</si>
  <si>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</si>
  <si>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</si>
  <si>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</si>
  <si>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</si>
  <si>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</si>
  <si>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</si>
  <si>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</si>
  <si>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</si>
  <si>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</si>
  <si>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</si>
  <si>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</si>
  <si>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</si>
  <si>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</si>
  <si>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</si>
  <si>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</si>
  <si>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</si>
  <si>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</si>
  <si>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</si>
  <si>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</si>
  <si>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</si>
  <si>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</si>
  <si>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</si>
  <si>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</si>
  <si>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</si>
  <si>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</si>
  <si>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</si>
  <si>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</si>
  <si>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</si>
  <si>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</si>
  <si>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</si>
  <si>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</si>
  <si>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</si>
  <si>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</si>
  <si>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</si>
  <si>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</si>
  <si>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</si>
  <si>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</si>
  <si>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</si>
  <si>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</si>
  <si>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</si>
  <si>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</si>
  <si>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</si>
  <si>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</si>
  <si>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</si>
  <si>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</si>
  <si>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</si>
  <si>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</si>
  <si>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</si>
  <si>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</si>
  <si>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</si>
  <si>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</si>
  <si>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</si>
  <si>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</si>
  <si>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</si>
  <si>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</si>
  <si>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</si>
  <si>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</si>
  <si>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</si>
  <si>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</si>
  <si>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</si>
  <si>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</si>
  <si>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</si>
  <si>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</si>
  <si>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</si>
  <si>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</si>
  <si>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</si>
  <si>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</si>
  <si>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</si>
  <si>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</si>
  <si>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</si>
  <si>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</si>
  <si>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</si>
  <si>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</si>
  <si>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</si>
  <si>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</si>
  <si>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</si>
  <si>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</si>
  <si>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</si>
  <si>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</si>
  <si>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</si>
  <si>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</si>
  <si>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</si>
  <si>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</si>
  <si>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</si>
  <si>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</si>
  <si>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</si>
  <si>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</si>
  <si>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</si>
  <si>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</si>
  <si>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</si>
  <si>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</si>
  <si>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</si>
  <si>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</si>
  <si>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</si>
  <si>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</si>
  <si>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</si>
  <si>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</si>
  <si>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</si>
  <si>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</si>
  <si>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</si>
  <si>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</si>
  <si>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</si>
  <si>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</si>
  <si>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</si>
  <si>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</si>
  <si>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</si>
  <si>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</si>
  <si>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</si>
  <si>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</si>
  <si>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</si>
  <si>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</si>
  <si>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</si>
  <si>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</si>
  <si>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</si>
  <si>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</si>
  <si>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</si>
  <si>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</si>
  <si>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</si>
  <si>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</si>
  <si>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</si>
  <si>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</si>
  <si>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</si>
  <si>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</si>
  <si>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</si>
  <si>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</si>
  <si>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</si>
  <si>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</si>
  <si>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</si>
  <si>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</si>
  <si>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</si>
  <si>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</si>
  <si>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</si>
  <si>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</si>
  <si>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</si>
  <si>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</si>
  <si>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</si>
  <si>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</si>
  <si>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</si>
  <si>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</si>
  <si>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</si>
  <si>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</si>
  <si>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</si>
  <si>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</si>
  <si>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</si>
  <si>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</si>
  <si>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</si>
  <si>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</si>
  <si>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</si>
  <si>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</si>
  <si>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</si>
  <si>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</si>
  <si>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</si>
  <si>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</si>
  <si>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</si>
  <si>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</si>
  <si>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</si>
  <si>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</si>
  <si>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</si>
  <si>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</si>
  <si>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</si>
  <si>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</si>
  <si>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</si>
  <si>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</si>
  <si>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</si>
  <si>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</si>
  <si>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</si>
  <si>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</si>
  <si>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</si>
  <si>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</si>
  <si>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</si>
  <si>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</si>
  <si>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</si>
  <si>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</si>
  <si>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</si>
  <si>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</si>
  <si>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</si>
  <si>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</si>
  <si>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</si>
  <si>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</si>
  <si>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</si>
  <si>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</si>
  <si>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</si>
  <si>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</si>
  <si>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</si>
  <si>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</si>
  <si>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</si>
  <si>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</si>
  <si>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</si>
  <si>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</si>
  <si>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</si>
  <si>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</si>
  <si>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</si>
  <si>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</si>
  <si>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</si>
  <si>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</si>
  <si>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</si>
  <si>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</si>
  <si>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</si>
  <si>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</si>
  <si>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</si>
  <si>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</si>
  <si>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</si>
  <si>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</si>
  <si>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</si>
  <si>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</si>
  <si>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</si>
  <si>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</si>
  <si>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</si>
  <si>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</si>
  <si>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</si>
  <si>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</si>
  <si>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</si>
  <si>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</si>
  <si>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</si>
  <si>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</si>
  <si>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</si>
  <si>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</si>
  <si>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</si>
  <si>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</si>
  <si>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</si>
  <si>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</si>
  <si>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</si>
  <si>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</si>
  <si>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</si>
  <si>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</si>
  <si>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</si>
  <si>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</si>
  <si>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</si>
  <si>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</si>
  <si>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</si>
  <si>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</si>
  <si>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</si>
  <si>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</si>
  <si>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</si>
  <si>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</si>
  <si>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</si>
  <si>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</si>
  <si>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</si>
  <si>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</si>
  <si>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</si>
  <si>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</si>
  <si>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</si>
  <si>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</si>
  <si>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</si>
  <si>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</si>
  <si>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</si>
  <si>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</si>
  <si>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</si>
  <si>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</si>
  <si>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</si>
  <si>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</si>
  <si>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</si>
  <si>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</si>
  <si>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</si>
  <si>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</si>
  <si>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</si>
  <si>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</si>
  <si>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</si>
  <si>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</si>
  <si>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</si>
  <si>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</si>
  <si>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</si>
  <si>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</si>
  <si>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</si>
  <si>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</si>
  <si>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</si>
  <si>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</si>
  <si>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</si>
  <si>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</si>
  <si>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</si>
  <si>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</si>
  <si>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</si>
  <si>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</si>
  <si>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</si>
  <si>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</si>
  <si>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</si>
  <si>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</si>
  <si>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</si>
  <si>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</si>
  <si>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</si>
  <si>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</si>
  <si>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</si>
  <si>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</si>
  <si>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</si>
  <si>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</si>
  <si>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</si>
  <si>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</si>
  <si>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</si>
  <si>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</si>
  <si>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</si>
  <si>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</si>
  <si>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</si>
  <si>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</si>
  <si>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</si>
  <si>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</si>
  <si>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</si>
  <si>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</si>
  <si>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</si>
  <si>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</si>
  <si>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</si>
  <si>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</si>
  <si>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</si>
  <si>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</si>
  <si>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</si>
  <si>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</si>
  <si>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</si>
  <si>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</si>
  <si>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</si>
  <si>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</si>
  <si>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</si>
  <si>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</si>
  <si>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</si>
  <si>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</si>
  <si>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</si>
  <si>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</si>
  <si>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</si>
  <si>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</si>
  <si>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</si>
  <si>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</si>
  <si>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</si>
  <si>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</si>
  <si>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</si>
  <si>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</si>
  <si>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</si>
  <si>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</si>
  <si>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</si>
  <si>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</si>
  <si>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</si>
  <si>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</si>
  <si>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</si>
  <si>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</si>
  <si>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</si>
  <si>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</si>
  <si>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</si>
  <si>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</si>
  <si>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</si>
  <si>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</si>
  <si>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</si>
  <si>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</si>
  <si>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</si>
  <si>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</si>
  <si>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</si>
  <si>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</si>
  <si>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</si>
  <si>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</si>
  <si>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</si>
  <si>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</si>
  <si>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</si>
  <si>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</si>
  <si>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</si>
  <si>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</si>
  <si>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</si>
  <si>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</si>
  <si>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</si>
  <si>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</si>
  <si>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</si>
  <si>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</si>
  <si>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</si>
  <si>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</si>
  <si>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</si>
  <si>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</si>
  <si>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</si>
  <si>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</si>
  <si>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</si>
  <si>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</si>
  <si>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</si>
  <si>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</si>
  <si>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</si>
  <si>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</si>
  <si>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</si>
  <si>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</si>
  <si>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</si>
  <si>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</si>
  <si>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</si>
  <si>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</si>
  <si>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</si>
  <si>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</si>
  <si>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</si>
  <si>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</si>
  <si>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</si>
  <si>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</si>
  <si>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</si>
  <si>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</si>
  <si>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</si>
  <si>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</si>
  <si>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</si>
  <si>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</si>
  <si>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</si>
  <si>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</si>
  <si>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</si>
  <si>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</si>
  <si>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</si>
  <si>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</si>
  <si>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</si>
  <si>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</si>
  <si>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</si>
  <si>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</si>
  <si>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</si>
  <si>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</si>
  <si>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</si>
  <si>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</si>
  <si>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</si>
  <si>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</si>
  <si>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</si>
  <si>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</si>
  <si>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</si>
  <si>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</si>
  <si>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</si>
  <si>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</si>
  <si>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</si>
  <si>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</si>
  <si>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</si>
  <si>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</si>
  <si>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</si>
  <si>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</si>
  <si>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</si>
  <si>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</si>
  <si>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</si>
  <si>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</si>
  <si>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</si>
  <si>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</si>
  <si>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</si>
  <si>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</si>
  <si>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</si>
  <si>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</si>
  <si>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</si>
  <si>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</si>
  <si>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</si>
  <si>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</si>
  <si>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</si>
  <si>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</si>
  <si>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</si>
  <si>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</si>
  <si>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</si>
  <si>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</si>
  <si>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</si>
  <si>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</si>
  <si>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</si>
  <si>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</si>
  <si>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</si>
  <si>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</si>
  <si>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</si>
  <si>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</si>
  <si>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</si>
  <si>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</si>
  <si>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</si>
  <si>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</si>
  <si>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</si>
  <si>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</si>
  <si>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</si>
  <si>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</si>
  <si>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</si>
  <si>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</si>
  <si>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</si>
  <si>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</si>
  <si>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</si>
  <si>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</si>
  <si>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</si>
  <si>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</si>
  <si>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</si>
  <si>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</si>
  <si>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</si>
  <si>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</si>
  <si>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</si>
  <si>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</si>
  <si>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</si>
  <si>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</si>
  <si>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</si>
  <si>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</si>
  <si>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</si>
  <si>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</si>
  <si>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</si>
  <si>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</si>
  <si>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</si>
  <si>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</si>
  <si>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</si>
  <si>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</si>
  <si>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</si>
  <si>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</si>
  <si>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</si>
  <si>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</si>
  <si>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</si>
  <si>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</si>
  <si>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</si>
  <si>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</si>
  <si>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</si>
  <si>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</si>
  <si>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</si>
  <si>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</si>
  <si>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</si>
  <si>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</si>
  <si>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</si>
  <si>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</si>
  <si>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</si>
  <si>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</si>
  <si>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</si>
  <si>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</si>
  <si>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</si>
  <si>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</si>
  <si>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</si>
  <si>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</si>
  <si>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</si>
  <si>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</si>
  <si>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</si>
  <si>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</si>
  <si>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</si>
  <si>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</si>
  <si>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</si>
  <si>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</si>
  <si>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</si>
  <si>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</si>
  <si>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</si>
  <si>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</si>
  <si>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</si>
  <si>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</si>
  <si>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</si>
  <si>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</si>
  <si>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</si>
  <si>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</si>
  <si>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</si>
  <si>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</si>
  <si>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</si>
  <si>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</si>
  <si>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</si>
  <si>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</si>
  <si>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</si>
  <si>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</si>
  <si>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</si>
  <si>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</si>
  <si>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</si>
  <si>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</si>
  <si>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</si>
  <si>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</si>
  <si>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</si>
  <si>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</si>
  <si>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</si>
  <si>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</si>
  <si>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</si>
  <si>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</si>
  <si>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</si>
  <si>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</si>
  <si>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</si>
  <si>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</si>
  <si>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</si>
  <si>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</si>
  <si>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</si>
  <si>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</si>
  <si>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</si>
  <si>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</si>
  <si>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</si>
  <si>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</si>
  <si>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</si>
  <si>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</si>
  <si>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</si>
  <si>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</si>
  <si>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</si>
  <si>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</si>
  <si>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</si>
  <si>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</si>
  <si>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</si>
  <si>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</si>
  <si>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</si>
  <si>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</si>
  <si>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</si>
  <si>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</si>
  <si>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</si>
  <si>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</si>
  <si>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</si>
  <si>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</si>
  <si>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</si>
  <si>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</si>
  <si>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</si>
  <si>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</si>
  <si>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</si>
  <si>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</si>
  <si>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</si>
  <si>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</si>
  <si>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</si>
  <si>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</si>
  <si>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</si>
  <si>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</si>
  <si>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</si>
  <si>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</si>
  <si>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</si>
  <si>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</si>
  <si>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</si>
  <si>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</si>
  <si>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</si>
  <si>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</si>
  <si>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</si>
  <si>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</si>
  <si>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</si>
  <si>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</si>
  <si>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</si>
  <si>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</si>
  <si>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</si>
  <si>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</si>
  <si>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</si>
  <si>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</si>
  <si>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</si>
  <si>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</si>
  <si>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</si>
  <si>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</si>
  <si>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</si>
  <si>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</si>
  <si>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</si>
  <si>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</si>
  <si>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</si>
  <si>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</si>
  <si>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</si>
  <si>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</si>
  <si>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</si>
  <si>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</si>
  <si>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</si>
  <si>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</si>
  <si>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</si>
  <si>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</si>
  <si>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</si>
  <si>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</si>
  <si>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</si>
  <si>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</si>
  <si>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</si>
  <si>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</si>
  <si>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</si>
  <si>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</si>
  <si>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</si>
  <si>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</si>
  <si>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</si>
  <si>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</si>
  <si>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</si>
  <si>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</si>
  <si>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</si>
  <si>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</si>
  <si>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</si>
  <si>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</si>
  <si>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</si>
  <si>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</si>
  <si>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</si>
  <si>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</si>
  <si>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</si>
  <si>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</si>
  <si>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</si>
  <si>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</si>
  <si>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</si>
  <si>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</si>
  <si>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</si>
  <si>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</si>
  <si>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</si>
  <si>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</si>
  <si>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</si>
  <si>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</si>
  <si>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</si>
  <si>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</si>
  <si>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</si>
  <si>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</si>
  <si>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</si>
  <si>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</si>
  <si>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</si>
  <si>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</si>
  <si>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</si>
  <si>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</si>
  <si>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</si>
  <si>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</si>
  <si>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</si>
  <si>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</si>
  <si>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</si>
  <si>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</si>
  <si>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</si>
  <si>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</si>
  <si>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</si>
  <si>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</si>
  <si>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</si>
  <si>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</si>
  <si>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</si>
  <si>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</si>
  <si>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</si>
  <si>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</si>
  <si>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</si>
  <si>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</si>
  <si>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</si>
  <si>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</si>
  <si>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</si>
  <si>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</si>
  <si>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</si>
  <si>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</si>
  <si>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</si>
  <si>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</si>
  <si>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</si>
  <si>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</si>
  <si>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</si>
  <si>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</si>
  <si>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</si>
  <si>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</si>
  <si>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</si>
  <si>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</si>
  <si>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</si>
  <si>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</si>
  <si>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</si>
  <si>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</si>
  <si>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</si>
  <si>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</si>
  <si>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</si>
  <si>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</si>
  <si>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</si>
  <si>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</si>
  <si>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</si>
  <si>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</si>
  <si>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</si>
  <si>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</si>
  <si>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</si>
  <si>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</si>
  <si>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</si>
  <si>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</si>
  <si>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</si>
  <si>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</si>
  <si>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</si>
  <si>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</si>
  <si>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</si>
  <si>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</si>
  <si>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</si>
  <si>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</si>
  <si>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</si>
  <si>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</si>
  <si>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</si>
  <si>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</si>
  <si>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</si>
  <si>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</si>
  <si>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</si>
  <si>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</si>
  <si>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</si>
  <si>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</si>
  <si>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</si>
  <si>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</si>
  <si>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</si>
  <si>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</si>
  <si>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</si>
  <si>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</si>
  <si>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</si>
  <si>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</si>
  <si>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</si>
  <si>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</si>
  <si>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</si>
  <si>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</si>
  <si>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</si>
  <si>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</si>
  <si>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</si>
  <si>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</si>
  <si>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</si>
  <si>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</si>
  <si>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</si>
  <si>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</si>
  <si>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</si>
  <si>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</si>
  <si>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</si>
  <si>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</si>
  <si>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</si>
  <si>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</si>
  <si>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</si>
  <si>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</si>
  <si>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</si>
  <si>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</si>
  <si>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</si>
  <si>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</si>
  <si>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</si>
  <si>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</si>
  <si>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</si>
  <si>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</si>
  <si>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</si>
  <si>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</si>
  <si>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</si>
  <si>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</si>
  <si>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</si>
  <si>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</si>
  <si>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</si>
  <si>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</si>
  <si>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</si>
  <si>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</si>
  <si>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</si>
  <si>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</si>
  <si>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</si>
  <si>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</si>
  <si>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</si>
  <si>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</si>
  <si>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</si>
  <si>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</si>
  <si>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</si>
  <si>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</si>
  <si>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</si>
  <si>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</si>
  <si>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</si>
  <si>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</si>
  <si>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</si>
  <si>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</si>
  <si>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</si>
  <si>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</si>
  <si>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</si>
  <si>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</si>
  <si>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</si>
  <si>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</si>
  <si>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</si>
  <si>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</si>
  <si>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</si>
  <si>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</si>
  <si>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</si>
  <si>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</si>
  <si>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</si>
  <si>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</si>
  <si>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</si>
  <si>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</si>
  <si>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</si>
  <si>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</si>
  <si>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</si>
  <si>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</si>
  <si>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</si>
  <si>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</si>
  <si>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</si>
  <si>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</si>
  <si>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</si>
  <si>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</si>
  <si>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</si>
  <si>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</si>
  <si>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</si>
  <si>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</si>
  <si>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</si>
  <si>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</si>
  <si>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</si>
  <si>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</si>
  <si>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</si>
  <si>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</si>
  <si>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</si>
  <si>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</si>
  <si>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</si>
  <si>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</si>
  <si>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</si>
  <si>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</si>
  <si>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</si>
  <si>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</si>
  <si>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</si>
  <si>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</si>
  <si>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</si>
  <si>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</si>
  <si>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</si>
  <si>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</si>
  <si>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</si>
  <si>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</si>
  <si>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</si>
  <si>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</si>
  <si>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</si>
  <si>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</si>
  <si>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</si>
  <si>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</si>
  <si>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</si>
  <si>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</si>
  <si>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</si>
  <si>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</si>
  <si>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</si>
  <si>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</si>
  <si>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</si>
  <si>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</si>
  <si>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</si>
  <si>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</si>
  <si>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</si>
  <si>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</si>
  <si>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</si>
  <si>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</si>
  <si>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</si>
  <si>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</si>
  <si>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</si>
  <si>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</si>
  <si>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</si>
  <si>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</si>
  <si>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</si>
  <si>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</si>
  <si>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</si>
  <si>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</si>
  <si>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</si>
  <si>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</si>
  <si>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</si>
  <si>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</si>
  <si>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</si>
  <si>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</si>
  <si>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</si>
  <si>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</si>
  <si>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</si>
  <si>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</si>
  <si>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</si>
  <si>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</si>
  <si>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</si>
  <si>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</si>
  <si>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</si>
  <si>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</si>
  <si>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</si>
  <si>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</si>
  <si>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</si>
  <si>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</si>
  <si>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</si>
  <si>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</si>
  <si>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</si>
  <si>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</si>
  <si>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</si>
  <si>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</si>
  <si>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</si>
  <si>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</si>
  <si>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</si>
  <si>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</si>
  <si>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</si>
  <si>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</si>
  <si>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</si>
  <si>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</si>
  <si>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</si>
  <si>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</si>
  <si>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</si>
  <si>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</si>
  <si>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</si>
  <si>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</si>
  <si>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</si>
  <si>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</si>
  <si>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</si>
  <si>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</si>
  <si>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</si>
  <si>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</si>
  <si>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</si>
  <si>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</si>
  <si>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</si>
  <si>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</si>
  <si>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</si>
  <si>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</si>
  <si>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</si>
  <si>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</si>
  <si>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</si>
  <si>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</si>
  <si>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</si>
  <si>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</si>
  <si>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</si>
  <si>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</si>
  <si>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</si>
  <si>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</si>
  <si>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</si>
  <si>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</si>
  <si>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</si>
  <si>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</si>
  <si>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</si>
  <si>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</si>
  <si>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</si>
  <si>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</si>
  <si>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</si>
  <si>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</si>
  <si>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</si>
  <si>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</si>
  <si>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</si>
  <si>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</si>
  <si>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</si>
  <si>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</si>
  <si>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</si>
  <si>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</si>
  <si>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</si>
  <si>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</si>
  <si>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</si>
  <si>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</si>
  <si>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</si>
  <si>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</si>
  <si>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</si>
  <si>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</si>
  <si>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</si>
  <si>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</si>
  <si>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</si>
  <si>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</si>
  <si>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</si>
  <si>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</si>
  <si>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</si>
  <si>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</si>
  <si>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</si>
  <si>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</si>
  <si>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</si>
  <si>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</si>
  <si>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</si>
  <si>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</si>
  <si>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</si>
  <si>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</si>
  <si>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</si>
  <si>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</si>
  <si>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</si>
  <si>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</si>
  <si>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</si>
  <si>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</si>
  <si>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</si>
  <si>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</si>
  <si>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</si>
  <si>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</si>
  <si>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</si>
  <si>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</si>
  <si>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</si>
  <si>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</si>
  <si>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</si>
  <si>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</si>
  <si>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</si>
  <si>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</si>
  <si>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</si>
  <si>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</si>
  <si>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</si>
  <si>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</si>
  <si>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</si>
  <si>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</si>
  <si>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</si>
  <si>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</si>
  <si>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</si>
  <si>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</si>
  <si>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</si>
  <si>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</si>
  <si>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</si>
  <si>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</si>
  <si>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</si>
  <si>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</si>
  <si>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</si>
  <si>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</si>
  <si>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</si>
  <si>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</si>
  <si>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</si>
  <si>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</si>
  <si>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</si>
  <si>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</si>
  <si>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</si>
  <si>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</si>
  <si>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</si>
  <si>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</si>
  <si>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</si>
  <si>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</si>
  <si>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</si>
  <si>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</si>
  <si>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</si>
  <si>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</si>
  <si>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</si>
  <si>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</si>
  <si>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</si>
  <si>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</si>
  <si>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</si>
  <si>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</si>
  <si>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</si>
  <si>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</si>
  <si>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</si>
  <si>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</si>
  <si>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</si>
  <si>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</si>
  <si>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</si>
  <si>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</si>
  <si>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</si>
  <si>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</si>
  <si>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</si>
  <si>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</si>
  <si>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</si>
  <si>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</si>
  <si>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</si>
  <si>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</si>
  <si>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</si>
  <si>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</si>
  <si>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</si>
  <si>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</si>
  <si>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</si>
  <si>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</si>
  <si>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</si>
  <si>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</si>
  <si>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</si>
  <si>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</si>
  <si>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</si>
  <si>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</si>
  <si>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</si>
  <si>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</si>
  <si>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</si>
  <si>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</si>
  <si>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</si>
  <si>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</si>
  <si>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</si>
  <si>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</si>
  <si>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</si>
  <si>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</si>
  <si>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</si>
  <si>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</si>
  <si>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</si>
  <si>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</si>
  <si>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</si>
  <si>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</si>
  <si>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</si>
  <si>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</si>
  <si>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</si>
  <si>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</si>
  <si>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</si>
  <si>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</si>
  <si>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</si>
  <si>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</si>
  <si>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</si>
  <si>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</si>
  <si>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</si>
  <si>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</si>
  <si>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</si>
  <si>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</si>
  <si>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</si>
  <si>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</si>
  <si>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</si>
  <si>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</si>
  <si>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</si>
  <si>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</si>
  <si>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</si>
  <si>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</si>
  <si>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</si>
  <si>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</si>
  <si>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</si>
  <si>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</si>
  <si>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</si>
  <si>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</si>
  <si>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</si>
  <si>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</si>
  <si>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</si>
  <si>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</si>
  <si>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</si>
  <si>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</si>
  <si>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</si>
  <si>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</si>
  <si>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</si>
  <si>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</si>
  <si>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</si>
  <si>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</si>
  <si>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</si>
  <si>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</si>
  <si>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</si>
  <si>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</si>
  <si>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</si>
  <si>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</si>
  <si>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</si>
  <si>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</si>
  <si>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</si>
  <si>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</si>
  <si>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</si>
  <si>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</si>
  <si>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</si>
  <si>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</si>
  <si>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</si>
  <si>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</si>
  <si>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</si>
  <si>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</si>
  <si>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</si>
  <si>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</si>
  <si>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</si>
  <si>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</si>
  <si>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</si>
  <si>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</si>
  <si>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</si>
  <si>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</si>
  <si>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</si>
  <si>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</si>
  <si>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</si>
  <si>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</si>
  <si>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</si>
  <si>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</si>
  <si>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</si>
  <si>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</si>
  <si>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</si>
  <si>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</si>
  <si>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</si>
  <si>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</si>
  <si>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</si>
  <si>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</si>
  <si>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</si>
  <si>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</si>
  <si>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</si>
  <si>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</si>
  <si>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</si>
  <si>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</si>
  <si>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</si>
  <si>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</si>
  <si>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</si>
  <si>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</si>
  <si>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</si>
  <si>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</si>
  <si>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</si>
  <si>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</si>
  <si>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</si>
  <si>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</si>
  <si>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</si>
  <si>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</si>
  <si>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</si>
  <si>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</si>
  <si>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</si>
  <si>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</si>
  <si>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</si>
  <si>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</si>
  <si>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</si>
  <si>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</si>
  <si>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</si>
  <si>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</si>
  <si>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</si>
  <si>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</si>
  <si>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</si>
  <si>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</si>
  <si>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</si>
  <si>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</si>
  <si>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</si>
  <si>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</si>
  <si>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</si>
  <si>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</si>
  <si>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</si>
  <si>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</si>
  <si>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</si>
  <si>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</si>
  <si>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</si>
  <si>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</si>
  <si>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</si>
  <si>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</si>
  <si>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</si>
  <si>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</si>
  <si>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</si>
  <si>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</si>
  <si>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</si>
  <si>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</si>
  <si>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</si>
  <si>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</si>
  <si>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</si>
  <si>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</si>
  <si>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</si>
  <si>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</si>
  <si>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</si>
  <si>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</si>
  <si>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</si>
  <si>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</si>
  <si>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</si>
  <si>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</si>
  <si>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</si>
  <si>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</si>
  <si>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</si>
  <si>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</si>
  <si>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</si>
  <si>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</si>
  <si>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</si>
  <si>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</si>
  <si>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</si>
  <si>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</si>
  <si>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</si>
  <si>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</si>
  <si>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</si>
  <si>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</si>
  <si>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</si>
  <si>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</si>
  <si>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</si>
  <si>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</si>
  <si>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</si>
  <si>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</si>
  <si>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</si>
  <si>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</si>
  <si>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</si>
  <si>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</si>
  <si>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</si>
  <si>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</si>
  <si>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</si>
  <si>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</si>
  <si>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</si>
  <si>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</si>
  <si>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</si>
  <si>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</si>
  <si>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</si>
  <si>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</si>
  <si>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</si>
  <si>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</si>
  <si>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</si>
  <si>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</si>
  <si>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</si>
  <si>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</si>
  <si>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</si>
  <si>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</si>
  <si>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</si>
  <si>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</si>
  <si>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</si>
  <si>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</si>
  <si>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</si>
  <si>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</si>
  <si>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</si>
  <si>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</si>
  <si>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</si>
  <si>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</si>
  <si>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</si>
  <si>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</si>
  <si>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</si>
  <si>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</si>
  <si>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</si>
  <si>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</si>
  <si>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</si>
  <si>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</si>
  <si>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</si>
  <si>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</si>
  <si>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</si>
  <si>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</si>
  <si>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</si>
  <si>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</si>
  <si>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</si>
  <si>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</si>
  <si>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</si>
  <si>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</si>
  <si>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</si>
  <si>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</si>
  <si>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</si>
  <si>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</si>
  <si>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</si>
  <si>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</si>
  <si>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</si>
  <si>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</si>
  <si>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</si>
  <si>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</si>
  <si>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</si>
  <si>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</si>
  <si>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</si>
  <si>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</si>
  <si>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</si>
  <si>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</si>
  <si>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</si>
  <si>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</si>
  <si>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</si>
  <si>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</si>
  <si>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</si>
  <si>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</si>
  <si>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</si>
  <si>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</si>
  <si>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</si>
  <si>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</si>
  <si>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</si>
  <si>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</si>
  <si>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</si>
  <si>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</si>
  <si>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</si>
  <si>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</si>
  <si>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</si>
  <si>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</si>
  <si>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</si>
  <si>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</si>
  <si>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</si>
  <si>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</si>
  <si>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</si>
  <si>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</si>
  <si>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</si>
  <si>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</si>
  <si>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</si>
  <si>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</si>
  <si>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</si>
  <si>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</si>
  <si>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</si>
  <si>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</si>
  <si>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</si>
  <si>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</si>
  <si>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</si>
  <si>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</si>
  <si>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</si>
  <si>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</si>
  <si>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</si>
  <si>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</si>
  <si>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</si>
  <si>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</si>
  <si>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</si>
  <si>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</si>
  <si>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</si>
  <si>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</si>
  <si>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</si>
  <si>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</si>
  <si>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</si>
  <si>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</si>
  <si>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</si>
  <si>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</si>
  <si>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</si>
  <si>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</si>
  <si>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</si>
  <si>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</si>
  <si>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</si>
  <si>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</si>
  <si>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</si>
  <si>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</si>
  <si>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</si>
  <si>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</si>
  <si>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</si>
  <si>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</si>
  <si>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</si>
  <si>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</si>
  <si>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</si>
  <si>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</si>
  <si>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</si>
  <si>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</si>
  <si>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</si>
  <si>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</si>
  <si>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</si>
  <si>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</si>
  <si>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</si>
  <si>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</si>
  <si>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</si>
  <si>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</si>
  <si>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</si>
  <si>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</si>
  <si>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</si>
  <si>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</si>
  <si>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</si>
  <si>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</si>
  <si>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</si>
  <si>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</si>
  <si>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</si>
  <si>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</si>
  <si>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</si>
  <si>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</si>
  <si>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</si>
  <si>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</si>
  <si>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</si>
  <si>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</si>
  <si>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</si>
  <si>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</si>
  <si>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</si>
  <si>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</si>
  <si>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</si>
  <si>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</si>
  <si>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</si>
  <si>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</si>
  <si>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</si>
  <si>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</si>
  <si>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</si>
  <si>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</si>
  <si>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</si>
  <si>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</si>
  <si>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</si>
  <si>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</si>
  <si>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</si>
  <si>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</si>
  <si>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</si>
  <si>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</si>
  <si>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</si>
  <si>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</si>
  <si>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</si>
  <si>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</si>
  <si>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</si>
  <si>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</si>
  <si>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</si>
  <si>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</si>
  <si>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</si>
  <si>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</si>
  <si>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</si>
  <si>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</si>
  <si>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</si>
  <si>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</si>
  <si>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</si>
  <si>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</si>
  <si>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</si>
  <si>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</si>
  <si>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</si>
  <si>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</si>
  <si>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</si>
  <si>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</si>
  <si>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</si>
  <si>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</si>
  <si>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</si>
  <si>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</si>
  <si>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</si>
  <si>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</si>
  <si>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</si>
  <si>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</si>
  <si>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</si>
  <si>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</si>
  <si>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</si>
  <si>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</si>
  <si>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</si>
  <si>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</si>
  <si>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</si>
  <si>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</si>
  <si>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</si>
  <si>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</si>
  <si>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</si>
  <si>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</si>
  <si>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</si>
  <si>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</si>
  <si>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</si>
  <si>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</si>
  <si>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</si>
  <si>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</si>
  <si>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</si>
  <si>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</si>
  <si>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</si>
  <si>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</si>
  <si>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</si>
  <si>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</si>
  <si>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</si>
  <si>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</si>
  <si>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</si>
  <si>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</si>
  <si>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</si>
  <si>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</si>
  <si>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</si>
  <si>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</si>
  <si>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</si>
  <si>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</si>
  <si>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</si>
  <si>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</si>
  <si>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</si>
  <si>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</si>
  <si>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</si>
  <si>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</si>
  <si>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</si>
  <si>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</si>
  <si>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</si>
  <si>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</si>
  <si>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</si>
  <si>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</si>
  <si>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</si>
  <si>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</si>
  <si>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</si>
  <si>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</si>
  <si>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</si>
  <si>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</si>
  <si>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</si>
  <si>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</si>
  <si>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</si>
  <si>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</si>
  <si>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</si>
  <si>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</si>
  <si>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</si>
  <si>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</si>
  <si>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</si>
  <si>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</si>
  <si>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</si>
  <si>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</si>
  <si>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</si>
  <si>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</si>
  <si>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</si>
  <si>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</si>
  <si>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</si>
  <si>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</si>
  <si>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</si>
  <si>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</si>
  <si>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</si>
  <si>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</si>
  <si>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</si>
  <si>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</si>
  <si>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</si>
  <si>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</si>
  <si>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</si>
  <si>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</si>
  <si>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</si>
  <si>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</si>
  <si>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</si>
  <si>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</si>
  <si>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</si>
  <si>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</si>
  <si>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</si>
  <si>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</si>
  <si>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</si>
  <si>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</si>
  <si>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</si>
  <si>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</si>
  <si>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</si>
  <si>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</si>
  <si>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</si>
  <si>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</si>
  <si>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</si>
  <si>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</si>
  <si>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</si>
  <si>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</si>
  <si>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</si>
  <si>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</si>
  <si>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</si>
  <si>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</si>
  <si>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</si>
  <si>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</si>
  <si>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</si>
  <si>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</si>
  <si>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</si>
  <si>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</si>
  <si>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</si>
  <si>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</si>
  <si>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</si>
  <si>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</si>
  <si>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</si>
  <si>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</si>
  <si>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</si>
  <si>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</si>
  <si>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</si>
  <si>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</si>
  <si>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</si>
  <si>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</si>
  <si>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</si>
  <si>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</si>
  <si>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</si>
  <si>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</si>
  <si>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</si>
  <si>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</si>
  <si>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</si>
  <si>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</si>
  <si>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</si>
  <si>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</si>
  <si>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</si>
  <si>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</si>
  <si>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</si>
  <si>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</si>
  <si>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</si>
  <si>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</si>
  <si>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</si>
  <si>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</si>
  <si>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</si>
  <si>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</si>
  <si>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</si>
  <si>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</si>
  <si>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</si>
  <si>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</si>
  <si>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</si>
  <si>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</si>
  <si>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</si>
  <si>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</si>
  <si>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</si>
  <si>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</si>
  <si>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</si>
  <si>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</si>
  <si>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</si>
  <si>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</si>
  <si>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</si>
  <si>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</si>
  <si>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</si>
  <si>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</si>
  <si>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</si>
  <si>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</si>
  <si>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</si>
  <si>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</si>
  <si>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</si>
  <si>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</si>
  <si>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</si>
  <si>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</si>
  <si>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</si>
  <si>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</si>
  <si>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</si>
  <si>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</si>
  <si>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</si>
  <si>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</si>
  <si>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</si>
  <si>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</si>
  <si>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</si>
  <si>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</si>
  <si>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</si>
  <si>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</si>
  <si>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</si>
  <si>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</si>
  <si>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</si>
  <si>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</si>
  <si>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</si>
  <si>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</si>
  <si>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</si>
  <si>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</si>
  <si>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</si>
  <si>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</si>
  <si>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</si>
  <si>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</si>
  <si>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</si>
  <si>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</si>
  <si>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</si>
  <si>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</si>
  <si>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</si>
  <si>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</si>
  <si>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</si>
  <si>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</si>
  <si>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</si>
  <si>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</si>
  <si>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</si>
  <si>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</si>
  <si>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</si>
  <si>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</si>
  <si>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</si>
  <si>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</si>
  <si>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</si>
  <si>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</si>
  <si>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</si>
  <si>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</si>
  <si>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</si>
  <si>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</si>
  <si>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</si>
  <si>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</si>
  <si>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</si>
  <si>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</si>
  <si>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</si>
  <si>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</si>
  <si>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</si>
  <si>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</si>
  <si>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</si>
  <si>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</si>
  <si>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</si>
  <si>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</si>
  <si>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</si>
  <si>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</si>
  <si>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</si>
  <si>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</si>
  <si>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</si>
  <si>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</si>
  <si>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</si>
  <si>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</si>
  <si>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</si>
  <si>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</si>
  <si>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</si>
  <si>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</si>
  <si>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</si>
  <si>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</si>
  <si>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</si>
  <si>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</si>
  <si>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</si>
  <si>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</si>
  <si>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</si>
  <si>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</si>
  <si>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</si>
  <si>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</si>
  <si>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</si>
  <si>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</si>
  <si>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</si>
  <si>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</si>
  <si>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</si>
  <si>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</si>
  <si>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</si>
  <si>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</si>
  <si>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</si>
  <si>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</si>
  <si>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</si>
  <si>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</si>
  <si>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</si>
  <si>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</si>
  <si>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</si>
  <si>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</si>
  <si>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</si>
  <si>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</si>
  <si>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</si>
  <si>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</si>
  <si>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</si>
  <si>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</si>
  <si>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</si>
  <si>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</si>
  <si>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</si>
  <si>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</si>
  <si>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</si>
  <si>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</si>
  <si>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</si>
  <si>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</si>
  <si>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</si>
  <si>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</si>
  <si>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</si>
  <si>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</si>
  <si>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</si>
  <si>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</si>
  <si>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</si>
  <si>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</si>
  <si>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</si>
  <si>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</si>
  <si>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</si>
  <si>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</si>
  <si>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</si>
  <si>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</si>
  <si>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</si>
  <si>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</si>
  <si>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</si>
  <si>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</si>
  <si>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</si>
  <si>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</si>
  <si>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</si>
  <si>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</si>
  <si>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</si>
  <si>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</si>
  <si>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</si>
  <si>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</si>
  <si>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</si>
  <si>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</si>
  <si>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</si>
  <si>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</si>
  <si>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</si>
  <si>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</si>
  <si>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</si>
  <si>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</si>
  <si>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</si>
  <si>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</si>
  <si>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</si>
  <si>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</si>
  <si>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</si>
  <si>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</si>
  <si>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</si>
  <si>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</si>
  <si>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</si>
  <si>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</si>
  <si>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</si>
  <si>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</si>
  <si>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</si>
  <si>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</si>
  <si>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</si>
  <si>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</si>
  <si>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</si>
  <si>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</si>
  <si>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</si>
  <si>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</si>
  <si>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</si>
  <si>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</si>
  <si>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</si>
  <si>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</si>
  <si>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</si>
  <si>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</si>
  <si>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</si>
  <si>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</si>
  <si>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</si>
  <si>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</si>
  <si>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</si>
  <si>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</si>
  <si>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</si>
  <si>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</si>
  <si>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</si>
  <si>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</si>
  <si>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</si>
  <si>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</si>
  <si>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</si>
  <si>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</si>
  <si>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</si>
  <si>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</si>
  <si>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</si>
  <si>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</si>
  <si>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</si>
  <si>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</si>
  <si>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</si>
  <si>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</si>
  <si>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</si>
  <si>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</si>
  <si>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</si>
  <si>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</si>
  <si>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</si>
  <si>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</si>
  <si>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</si>
  <si>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</si>
  <si>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</si>
  <si>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</si>
  <si>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</si>
  <si>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</si>
  <si>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</si>
  <si>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</si>
  <si>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</si>
  <si>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</si>
  <si>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</si>
  <si>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</si>
  <si>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</si>
  <si>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</si>
  <si>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</si>
  <si>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</si>
  <si>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</si>
  <si>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</si>
  <si>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</si>
  <si>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</si>
  <si>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</si>
  <si>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</si>
  <si>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</si>
  <si>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</si>
  <si>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</si>
  <si>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</si>
  <si>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</si>
  <si>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</si>
  <si>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</si>
  <si>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</si>
  <si>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</si>
  <si>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</si>
  <si>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</si>
  <si>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</si>
  <si>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</si>
  <si>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</si>
  <si>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</si>
  <si>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</si>
  <si>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</si>
  <si>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</si>
  <si>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</si>
  <si>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</si>
  <si>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</si>
  <si>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</si>
  <si>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</si>
  <si>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</si>
  <si>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</si>
  <si>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</si>
  <si>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</si>
  <si>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</si>
  <si>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</si>
  <si>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</si>
  <si>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</si>
  <si>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</si>
  <si>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</si>
  <si>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</si>
  <si>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</si>
  <si>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</si>
  <si>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</si>
  <si>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</si>
  <si>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</si>
  <si>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</si>
  <si>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</si>
  <si>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</si>
  <si>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</si>
  <si>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</si>
  <si>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</si>
  <si>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</si>
  <si>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</si>
  <si>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</si>
  <si>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</si>
  <si>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</si>
  <si>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</si>
  <si>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</si>
  <si>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</si>
  <si>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</si>
  <si>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</si>
  <si>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</si>
  <si>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</si>
  <si>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</si>
  <si>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</si>
  <si>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</si>
  <si>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</si>
  <si>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</si>
  <si>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</si>
  <si>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</si>
  <si>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</si>
  <si>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</si>
  <si>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</si>
  <si>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</si>
  <si>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</si>
  <si>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</si>
  <si>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</si>
  <si>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</si>
  <si>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</si>
  <si>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</si>
  <si>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</si>
  <si>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</si>
  <si>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</si>
  <si>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</si>
  <si>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</si>
  <si>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</si>
  <si>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</si>
  <si>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</si>
  <si>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</si>
  <si>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</si>
  <si>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</si>
  <si>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</si>
  <si>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</si>
  <si>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</si>
  <si>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</si>
  <si>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</si>
  <si>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</si>
  <si>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</si>
  <si>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</si>
  <si>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</si>
  <si>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</si>
  <si>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</si>
  <si>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</si>
  <si>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</si>
  <si>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</si>
  <si>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</si>
  <si>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</si>
  <si>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</si>
  <si>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</si>
  <si>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</si>
  <si>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</si>
  <si>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</si>
  <si>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</si>
  <si>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</si>
  <si>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</si>
  <si>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</si>
  <si>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</si>
  <si>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</si>
  <si>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</si>
  <si>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</si>
  <si>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</si>
  <si>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</si>
  <si>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</si>
  <si>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</si>
  <si>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</si>
  <si>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</si>
  <si>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</si>
  <si>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</si>
  <si>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</si>
  <si>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</si>
  <si>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</si>
  <si>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</si>
  <si>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</si>
  <si>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</si>
  <si>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</si>
  <si>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</si>
  <si>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</si>
  <si>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</si>
  <si>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</si>
  <si>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</si>
  <si>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</si>
  <si>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</si>
  <si>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</si>
  <si>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</si>
  <si>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</si>
  <si>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</si>
  <si>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</si>
  <si>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</si>
  <si>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</si>
  <si>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</si>
  <si>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</si>
  <si>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</si>
  <si>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</si>
  <si>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</si>
  <si>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</si>
  <si>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</si>
  <si>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</si>
  <si>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</si>
  <si>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</si>
  <si>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</si>
  <si>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</si>
  <si>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</si>
  <si>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</si>
  <si>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</si>
  <si>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</si>
  <si>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</si>
  <si>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</si>
  <si>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</si>
  <si>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</si>
  <si>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</si>
  <si>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</si>
  <si>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</si>
  <si>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</si>
  <si>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</si>
  <si>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</si>
  <si>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</si>
  <si>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</si>
  <si>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</si>
  <si>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</si>
  <si>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</si>
  <si>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</si>
  <si>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</si>
  <si>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</si>
  <si>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</si>
  <si>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</si>
  <si>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</si>
  <si>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</si>
  <si>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</si>
  <si>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</si>
  <si>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</si>
  <si>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</si>
  <si>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</si>
  <si>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</si>
  <si>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</si>
  <si>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</si>
  <si>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</si>
  <si>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</si>
  <si>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</si>
  <si>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</si>
  <si>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</si>
  <si>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</si>
  <si>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</si>
  <si>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</si>
  <si>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</si>
  <si>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</si>
  <si>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</si>
  <si>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</si>
  <si>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</si>
  <si>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</si>
  <si>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</si>
  <si>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</si>
  <si>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</si>
  <si>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</si>
  <si>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</si>
  <si>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</si>
  <si>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</si>
  <si>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</si>
  <si>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</si>
  <si>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</si>
  <si>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</si>
  <si>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</si>
  <si>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</si>
  <si>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</si>
  <si>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</si>
  <si>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</si>
  <si>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</si>
  <si>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</si>
  <si>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</si>
  <si>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</si>
  <si>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</si>
  <si>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</si>
  <si>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</si>
  <si>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</si>
  <si>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</si>
  <si>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</si>
  <si>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</si>
  <si>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</si>
  <si>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</si>
  <si>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</si>
  <si>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</si>
  <si>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</si>
  <si>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</si>
  <si>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</si>
  <si>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</si>
  <si>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</si>
  <si>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</si>
  <si>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</si>
  <si>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</si>
  <si>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</si>
  <si>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</si>
  <si>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</si>
  <si>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</si>
  <si>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</si>
  <si>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</si>
  <si>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</si>
  <si>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</si>
  <si>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</si>
  <si>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</si>
  <si>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</si>
  <si>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</si>
  <si>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</si>
  <si>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</si>
  <si>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</si>
  <si>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</si>
  <si>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</si>
  <si>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</si>
  <si>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</si>
  <si>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</si>
  <si>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</si>
  <si>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</si>
  <si>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</si>
  <si>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</si>
  <si>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</si>
  <si>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</si>
  <si>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</si>
  <si>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</si>
  <si>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</si>
  <si>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</si>
  <si>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</si>
  <si>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</si>
  <si>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</si>
  <si>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</si>
  <si>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</si>
  <si>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</si>
  <si>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</si>
  <si>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</si>
  <si>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</si>
  <si>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</si>
  <si>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</si>
  <si>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</si>
  <si>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</si>
  <si>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</si>
  <si>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</si>
  <si>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</si>
  <si>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</si>
  <si>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</si>
  <si>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</si>
  <si>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</si>
  <si>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</si>
  <si>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</si>
  <si>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</si>
  <si>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</si>
  <si>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</si>
  <si>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</si>
  <si>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</si>
  <si>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</si>
  <si>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</si>
  <si>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</si>
  <si>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</si>
  <si>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</si>
  <si>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</si>
  <si>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</si>
  <si>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</si>
  <si>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</si>
  <si>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</si>
  <si>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</si>
  <si>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</si>
  <si>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</si>
  <si>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</si>
  <si>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</si>
  <si>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</si>
  <si>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</si>
  <si>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</si>
  <si>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</si>
  <si>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</si>
  <si>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</si>
  <si>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</si>
  <si>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</si>
  <si>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</si>
  <si>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</si>
  <si>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</si>
  <si>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</si>
  <si>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</si>
  <si>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</si>
  <si>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</si>
  <si>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</si>
  <si>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</si>
  <si>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</si>
  <si>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</si>
  <si>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</si>
  <si>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</si>
  <si>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</si>
  <si>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</si>
  <si>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</si>
  <si>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</si>
  <si>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</si>
  <si>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</si>
  <si>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</si>
  <si>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</si>
  <si>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</si>
  <si>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</si>
  <si>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</si>
  <si>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</si>
  <si>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</si>
  <si>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</si>
  <si>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</si>
  <si>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</si>
  <si>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</si>
  <si>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</si>
  <si>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</si>
  <si>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</si>
  <si>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</si>
  <si>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</si>
  <si>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</si>
  <si>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</si>
  <si>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</si>
  <si>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</si>
  <si>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</si>
  <si>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</si>
  <si>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</si>
  <si>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</si>
  <si>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</si>
  <si>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</si>
  <si>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</si>
  <si>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</si>
  <si>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</si>
  <si>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</si>
  <si>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</si>
  <si>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</si>
  <si>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</si>
  <si>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</si>
  <si>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</si>
  <si>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</si>
  <si>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</si>
  <si>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</si>
  <si>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</si>
  <si>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</si>
  <si>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</si>
  <si>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</si>
  <si>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</si>
  <si>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</si>
  <si>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</si>
  <si>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</si>
  <si>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</si>
  <si>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</si>
  <si>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</si>
  <si>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</si>
  <si>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</si>
  <si>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</si>
  <si>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</si>
  <si>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</si>
  <si>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</si>
  <si>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</si>
  <si>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</si>
  <si>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</si>
  <si>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</si>
  <si>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</si>
  <si>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</si>
  <si>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</si>
  <si>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</si>
  <si>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</si>
  <si>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</si>
  <si>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</si>
  <si>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</si>
  <si>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</si>
  <si>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</si>
  <si>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</si>
  <si>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</si>
  <si>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</si>
  <si>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</si>
  <si>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</si>
  <si>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</si>
  <si>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</si>
  <si>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</si>
  <si>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</si>
  <si>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</si>
  <si>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</si>
  <si>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</si>
  <si>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</si>
  <si>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</si>
  <si>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</si>
  <si>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</si>
  <si>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</si>
  <si>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</si>
  <si>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</si>
  <si>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</si>
  <si>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</si>
  <si>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</si>
  <si>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</si>
  <si>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</si>
  <si>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</si>
  <si>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</si>
  <si>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</si>
  <si>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</si>
  <si>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</si>
  <si>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</si>
  <si>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</si>
  <si>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</si>
  <si>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</si>
  <si>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</si>
  <si>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</si>
  <si>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</si>
  <si>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</si>
  <si>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</si>
  <si>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</si>
  <si>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</si>
  <si>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</si>
  <si>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</si>
  <si>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</si>
  <si>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</si>
  <si>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</si>
  <si>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</si>
  <si>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</si>
  <si>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</si>
  <si>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</si>
  <si>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</si>
  <si>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</si>
  <si>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</si>
  <si>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</si>
  <si>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</si>
  <si>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</si>
  <si>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</si>
  <si>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</si>
  <si>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</si>
  <si>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</si>
  <si>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</si>
  <si>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</si>
  <si>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</si>
  <si>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</si>
  <si>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</si>
  <si>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</si>
  <si>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</si>
  <si>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</si>
  <si>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</si>
  <si>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</si>
  <si>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</si>
  <si>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</si>
  <si>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</si>
  <si>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</si>
  <si>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</si>
  <si>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</si>
  <si>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</si>
  <si>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</si>
  <si>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</si>
  <si>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</si>
  <si>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</si>
  <si>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</si>
  <si>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</si>
  <si>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</si>
  <si>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</si>
  <si>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</si>
  <si>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</si>
  <si>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</si>
  <si>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</si>
  <si>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</si>
  <si>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</si>
  <si>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</si>
  <si>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</si>
  <si>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</si>
  <si>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</si>
  <si>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</si>
  <si>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</si>
  <si>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</si>
  <si>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</si>
  <si>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</si>
  <si>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</si>
  <si>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</si>
  <si>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</si>
  <si>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</si>
  <si>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</si>
  <si>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</si>
  <si>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</si>
  <si>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</si>
  <si>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</si>
  <si>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</si>
  <si>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</si>
  <si>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</si>
  <si>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</si>
  <si>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</si>
  <si>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</si>
  <si>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</si>
  <si>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</si>
  <si>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</si>
  <si>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</si>
  <si>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</si>
  <si>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</si>
  <si>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</si>
  <si>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</si>
  <si>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</si>
  <si>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</si>
  <si>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</si>
  <si>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</si>
  <si>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</si>
  <si>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</si>
  <si>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</si>
  <si>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</si>
  <si>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</si>
  <si>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</si>
  <si>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</si>
  <si>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</si>
  <si>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</si>
  <si>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</si>
  <si>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</si>
  <si>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</si>
  <si>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</si>
  <si>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</si>
  <si>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</si>
  <si>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</si>
  <si>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</si>
  <si>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</si>
  <si>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</si>
  <si>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</si>
  <si>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</si>
  <si>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</si>
  <si>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</si>
  <si>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</si>
  <si>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</si>
  <si>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</si>
  <si>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</si>
  <si>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</si>
  <si>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</si>
  <si>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</si>
  <si>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</si>
  <si>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</si>
  <si>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</si>
  <si>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</si>
  <si>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</si>
  <si>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</si>
  <si>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</si>
  <si>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</si>
  <si>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</si>
  <si>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</si>
  <si>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</si>
  <si>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</si>
  <si>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</si>
  <si>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</si>
  <si>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</si>
  <si>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</si>
  <si>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</si>
  <si>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</si>
  <si>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</si>
  <si>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</si>
  <si>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</si>
  <si>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</si>
  <si>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</si>
  <si>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</si>
  <si>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</si>
  <si>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</si>
  <si>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</si>
  <si>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</si>
  <si>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</si>
  <si>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</si>
  <si>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</si>
  <si>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</si>
  <si>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</si>
  <si>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</si>
  <si>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</si>
  <si>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</si>
  <si>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</si>
  <si>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</si>
  <si>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</si>
  <si>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</si>
  <si>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</si>
  <si>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</si>
  <si>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</si>
  <si>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</si>
  <si>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</si>
  <si>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</si>
  <si>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</si>
  <si>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</si>
  <si>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</si>
  <si>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</si>
  <si>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</si>
  <si>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</si>
  <si>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</si>
  <si>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</si>
  <si>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</si>
  <si>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</si>
  <si>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</si>
  <si>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</si>
  <si>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</si>
  <si>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</si>
  <si>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</si>
  <si>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</si>
  <si>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</si>
  <si>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</si>
  <si>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</si>
  <si>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</si>
  <si>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</si>
  <si>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</si>
  <si>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</si>
  <si>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</si>
  <si>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</si>
  <si>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</si>
  <si>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</si>
  <si>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</si>
  <si>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</si>
  <si>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</si>
  <si>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</si>
  <si>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</si>
  <si>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</si>
  <si>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</si>
  <si>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</si>
  <si>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</si>
  <si>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</si>
  <si>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</si>
  <si>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</si>
  <si>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</si>
  <si>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</si>
  <si>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</si>
  <si>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</si>
  <si>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</si>
  <si>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</si>
  <si>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</si>
  <si>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</si>
  <si>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</si>
  <si>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</si>
  <si>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</si>
  <si>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</si>
  <si>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</si>
  <si>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</si>
  <si>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</si>
  <si>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</si>
  <si>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</si>
  <si>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</si>
  <si>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</si>
  <si>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</si>
  <si>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</si>
  <si>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</si>
  <si>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</si>
  <si>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</si>
  <si>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</si>
  <si>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</si>
  <si>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</si>
  <si>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</si>
  <si>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</si>
  <si>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</si>
  <si>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</si>
  <si>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</si>
  <si>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</si>
  <si>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</si>
  <si>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</si>
  <si>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</si>
  <si>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</si>
  <si>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</si>
  <si>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</si>
  <si>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</si>
  <si>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</si>
  <si>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</si>
  <si>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</si>
  <si>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</si>
  <si>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</si>
  <si>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</si>
  <si>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</si>
  <si>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</si>
  <si>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</si>
  <si>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</si>
  <si>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</si>
  <si>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</si>
  <si>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</si>
  <si>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</si>
  <si>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</si>
  <si>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</si>
  <si>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</si>
  <si>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</si>
  <si>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</si>
  <si>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</si>
  <si>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</si>
  <si>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</si>
  <si>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</si>
  <si>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</si>
  <si>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</si>
  <si>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</si>
  <si>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</si>
  <si>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</si>
  <si>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</si>
  <si>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</si>
  <si>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</si>
  <si>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</si>
  <si>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</si>
  <si>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</si>
  <si>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</si>
  <si>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</si>
  <si>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</si>
  <si>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</si>
  <si>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</si>
  <si>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</si>
  <si>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</si>
  <si>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</si>
  <si>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</si>
  <si>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</si>
  <si>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</si>
  <si>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</si>
  <si>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</si>
  <si>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</si>
  <si>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</si>
  <si>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</si>
  <si>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</si>
  <si>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</si>
  <si>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</si>
  <si>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</si>
  <si>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</si>
  <si>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</si>
  <si>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</si>
  <si>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</si>
  <si>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</si>
  <si>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</si>
  <si>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</si>
  <si>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</si>
  <si>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</si>
  <si>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</si>
  <si>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</si>
  <si>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</si>
  <si>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</si>
  <si>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</si>
  <si>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</si>
  <si>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</si>
  <si>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</si>
  <si>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</si>
  <si>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</si>
  <si>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</si>
  <si>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</si>
  <si>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</si>
  <si>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</si>
  <si>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</si>
  <si>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</si>
  <si>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</si>
  <si>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</si>
  <si>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</si>
  <si>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</si>
  <si>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</si>
  <si>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</si>
  <si>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</si>
  <si>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</si>
  <si>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</si>
  <si>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</si>
  <si>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</si>
  <si>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</si>
  <si>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</si>
  <si>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</si>
  <si>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</si>
  <si>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</si>
  <si>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</si>
  <si>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</si>
  <si>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</si>
  <si>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</si>
  <si>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</si>
  <si>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</si>
  <si>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</si>
  <si>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</si>
  <si>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</si>
  <si>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</si>
  <si>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</si>
  <si>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</si>
  <si>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</si>
  <si>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</si>
  <si>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</si>
  <si>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</si>
  <si>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</si>
  <si>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</si>
  <si>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</si>
  <si>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</si>
  <si>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</si>
  <si>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</si>
  <si>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</si>
  <si>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</si>
  <si>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</si>
  <si>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</si>
  <si>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</si>
  <si>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</si>
  <si>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</si>
  <si>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</si>
  <si>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</si>
  <si>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</si>
  <si>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</si>
  <si>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</si>
  <si>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</si>
  <si>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</si>
  <si>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</si>
  <si>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</si>
  <si>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</si>
  <si>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</si>
  <si>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</si>
  <si>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</si>
  <si>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</si>
  <si>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</si>
  <si>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</si>
  <si>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</si>
  <si>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</si>
  <si>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</si>
  <si>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</si>
  <si>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</si>
  <si>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</si>
  <si>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</si>
  <si>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</si>
  <si>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</si>
  <si>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</si>
  <si>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</si>
  <si>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</si>
  <si>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</si>
  <si>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</si>
  <si>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</si>
  <si>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</si>
  <si>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</si>
  <si>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</si>
  <si>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</si>
  <si>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</si>
  <si>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</si>
  <si>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</si>
  <si>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</si>
  <si>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</si>
  <si>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</si>
  <si>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</si>
  <si>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</si>
  <si>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</si>
  <si>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</si>
  <si>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</si>
  <si>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</si>
  <si>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</si>
  <si>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</si>
  <si>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</si>
  <si>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</si>
  <si>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</si>
  <si>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</si>
  <si>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</si>
  <si>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</si>
  <si>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</si>
  <si>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</si>
  <si>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</si>
  <si>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</si>
  <si>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</si>
  <si>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</si>
  <si>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</si>
  <si>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</si>
  <si>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</si>
  <si>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</si>
  <si>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</si>
  <si>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</si>
  <si>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</si>
  <si>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</si>
  <si>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</si>
  <si>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</si>
  <si>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</si>
  <si>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</si>
  <si>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</si>
  <si>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</si>
  <si>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</si>
  <si>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</si>
  <si>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</si>
  <si>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</si>
  <si>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</si>
  <si>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</si>
  <si>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</si>
  <si>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</si>
  <si>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</si>
  <si>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</si>
  <si>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</si>
  <si>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</si>
  <si>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</si>
  <si>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</si>
  <si>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</si>
  <si>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</si>
  <si>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</si>
  <si>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</si>
  <si>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</si>
  <si>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</si>
  <si>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</si>
  <si>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</si>
  <si>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</si>
  <si>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</si>
  <si>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</si>
  <si>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</si>
  <si>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</si>
  <si>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</si>
  <si>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</si>
  <si>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</si>
  <si>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</si>
  <si>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</si>
  <si>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</si>
  <si>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</si>
  <si>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</si>
  <si>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</si>
  <si>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</si>
  <si>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</si>
  <si>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</si>
  <si>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</si>
  <si>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</si>
  <si>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</si>
  <si>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</si>
  <si>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</si>
  <si>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</si>
  <si>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</si>
  <si>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</si>
  <si>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</si>
  <si>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</si>
  <si>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</si>
  <si>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</si>
  <si>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</si>
  <si>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</si>
  <si>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</si>
  <si>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</si>
  <si>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</si>
  <si>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</si>
  <si>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</si>
  <si>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</si>
  <si>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</si>
  <si>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</si>
  <si>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</si>
  <si>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</si>
  <si>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</si>
  <si>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</si>
  <si>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</si>
  <si>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</si>
  <si>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</si>
  <si>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</si>
  <si>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</si>
  <si>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</si>
  <si>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</si>
  <si>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</si>
  <si>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</si>
  <si>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</si>
  <si>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</si>
  <si>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</si>
  <si>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</si>
  <si>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</si>
  <si>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</si>
  <si>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</si>
  <si>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</si>
  <si>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</si>
  <si>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</si>
  <si>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</si>
  <si>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</si>
  <si>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</si>
  <si>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</si>
  <si>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</si>
  <si>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</si>
  <si>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</si>
  <si>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</si>
  <si>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</si>
  <si>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</si>
  <si>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</si>
  <si>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</si>
  <si>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</si>
  <si>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</si>
  <si>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</si>
  <si>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</si>
  <si>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</si>
  <si>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</si>
  <si>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</si>
  <si>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</si>
  <si>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</si>
  <si>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</si>
  <si>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</si>
  <si>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</si>
  <si>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</si>
  <si>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</si>
  <si>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</si>
  <si>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</si>
  <si>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</si>
  <si>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</si>
  <si>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</si>
  <si>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</si>
  <si>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</si>
  <si>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</si>
  <si>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</si>
  <si>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</si>
  <si>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</si>
  <si>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</si>
  <si>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</si>
  <si>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</si>
  <si>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</si>
  <si>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</si>
  <si>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</si>
  <si>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</si>
  <si>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</si>
  <si>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</si>
  <si>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</si>
  <si>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</si>
  <si>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</si>
  <si>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</si>
  <si>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</si>
  <si>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</si>
  <si>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</si>
  <si>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</si>
  <si>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</si>
  <si>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</si>
  <si>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</si>
  <si>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</si>
  <si>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</si>
  <si>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</si>
  <si>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</si>
  <si>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</si>
  <si>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</si>
  <si>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</si>
  <si>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</si>
  <si>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</si>
  <si>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</si>
  <si>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</si>
  <si>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</si>
  <si>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</si>
  <si>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</si>
  <si>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</si>
  <si>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</si>
  <si>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</si>
  <si>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</si>
  <si>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</si>
  <si>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</si>
  <si>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</si>
  <si>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</si>
  <si>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</si>
  <si>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</si>
  <si>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</si>
  <si>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</si>
  <si>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</si>
  <si>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</si>
  <si>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</si>
  <si>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</si>
  <si>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</si>
  <si>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</si>
  <si>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</si>
  <si>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</si>
  <si>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</si>
  <si>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</si>
  <si>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</si>
  <si>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</si>
  <si>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</si>
  <si>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</si>
  <si>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</si>
  <si>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</si>
  <si>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</si>
  <si>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</si>
  <si>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</si>
  <si>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</si>
  <si>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</si>
  <si>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</si>
  <si>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</si>
  <si>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</si>
  <si>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</si>
  <si>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</si>
  <si>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</si>
  <si>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</si>
  <si>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</si>
  <si>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</si>
  <si>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</si>
  <si>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</si>
  <si>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</si>
  <si>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</si>
  <si>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</si>
  <si>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</si>
  <si>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</si>
  <si>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</si>
  <si>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</si>
  <si>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</si>
  <si>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</si>
  <si>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</si>
  <si>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</si>
  <si>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</si>
  <si>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</si>
  <si>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</si>
  <si>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</si>
  <si>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</si>
  <si>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</si>
  <si>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</si>
  <si>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</si>
  <si>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</si>
  <si>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</si>
  <si>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</si>
  <si>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</si>
  <si>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</si>
  <si>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</si>
  <si>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</si>
  <si>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</si>
  <si>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</si>
  <si>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</si>
  <si>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</si>
  <si>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</si>
  <si>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</si>
  <si>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</si>
  <si>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</si>
  <si>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</si>
  <si>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</si>
  <si>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</si>
  <si>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</si>
  <si>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</si>
  <si>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</si>
  <si>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</si>
  <si>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</si>
  <si>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</si>
  <si>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</si>
  <si>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</si>
  <si>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</si>
  <si>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</si>
  <si>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</si>
  <si>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</si>
  <si>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</si>
  <si>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</si>
  <si>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</si>
  <si>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</si>
  <si>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</si>
  <si>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</si>
  <si>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</si>
  <si>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</si>
  <si>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</si>
  <si>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</si>
  <si>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</si>
  <si>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</si>
  <si>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</si>
  <si>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</si>
  <si>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</si>
  <si>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</si>
  <si>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</si>
  <si>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</si>
  <si>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</si>
  <si>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</si>
  <si>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</si>
  <si>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</si>
  <si>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</si>
  <si>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</si>
  <si>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</si>
  <si>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</si>
  <si>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</si>
  <si>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</si>
  <si>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</si>
  <si>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</si>
  <si>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</si>
  <si>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</si>
  <si>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</si>
  <si>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</si>
  <si>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</si>
  <si>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</si>
  <si>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</si>
  <si>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</si>
  <si>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</si>
  <si>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</si>
  <si>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</si>
  <si>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</si>
  <si>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</si>
  <si>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</si>
  <si>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</si>
  <si>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</si>
  <si>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</si>
  <si>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</si>
  <si>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</si>
  <si>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</si>
  <si>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</si>
  <si>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</si>
  <si>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</si>
  <si>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</si>
  <si>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</si>
  <si>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</si>
  <si>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</si>
  <si>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</si>
  <si>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</si>
  <si>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</si>
  <si>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</si>
  <si>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</si>
  <si>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</si>
  <si>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</si>
  <si>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</si>
  <si>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</si>
  <si>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</si>
  <si>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</si>
  <si>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</si>
  <si>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</si>
  <si>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</si>
  <si>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</si>
  <si>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</si>
  <si>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</si>
  <si>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</si>
  <si>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</si>
  <si>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</si>
  <si>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</si>
  <si>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</si>
  <si>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</si>
  <si>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</si>
  <si>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</si>
  <si>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</si>
  <si>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</si>
  <si>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</si>
  <si>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</si>
  <si>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</si>
  <si>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</si>
  <si>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</si>
  <si>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</si>
  <si>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</si>
  <si>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</si>
  <si>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</si>
  <si>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</si>
  <si>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</si>
  <si>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</si>
  <si>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</si>
  <si>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</si>
  <si>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</si>
  <si>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</si>
  <si>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</si>
  <si>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</si>
  <si>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</si>
  <si>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</si>
  <si>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</si>
  <si>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</si>
  <si>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</si>
  <si>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</si>
  <si>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</si>
  <si>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</si>
  <si>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</si>
  <si>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</si>
  <si>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</si>
  <si>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</si>
  <si>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</si>
  <si>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</si>
  <si>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</si>
  <si>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</si>
  <si>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</si>
  <si>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</si>
  <si>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</si>
  <si>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</si>
  <si>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</si>
  <si>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</si>
  <si>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</si>
  <si>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</si>
  <si>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</si>
  <si>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</si>
  <si>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</si>
  <si>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</si>
  <si>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</si>
  <si>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</si>
  <si>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</si>
  <si>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</si>
  <si>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</si>
  <si>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</si>
  <si>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</si>
  <si>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</si>
  <si>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</si>
  <si>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</si>
  <si>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</si>
  <si>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</si>
  <si>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</si>
  <si>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</si>
  <si>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</si>
  <si>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</si>
  <si>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</si>
  <si>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</si>
  <si>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</si>
  <si>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</si>
  <si>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</si>
  <si>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</si>
  <si>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</si>
  <si>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</si>
  <si>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</si>
  <si>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</si>
  <si>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</si>
  <si>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</si>
  <si>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</si>
  <si>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</si>
  <si>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</si>
  <si>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</si>
  <si>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</si>
  <si>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</si>
  <si>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</si>
  <si>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</si>
  <si>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</si>
  <si>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</si>
  <si>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</si>
  <si>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</si>
  <si>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</si>
  <si>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</si>
  <si>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</si>
  <si>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</si>
  <si>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</si>
  <si>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</si>
  <si>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</si>
  <si>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</si>
  <si>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</si>
  <si>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</si>
  <si>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</si>
  <si>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</si>
  <si>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</si>
  <si>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</si>
  <si>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</si>
  <si>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</si>
  <si>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</si>
  <si>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</si>
  <si>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</si>
  <si>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</si>
  <si>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</si>
  <si>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</si>
  <si>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</si>
  <si>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</si>
  <si>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</si>
  <si>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</si>
  <si>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</si>
  <si>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</si>
  <si>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</si>
  <si>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</si>
  <si>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</si>
  <si>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</si>
  <si>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</si>
  <si>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</si>
  <si>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</si>
  <si>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</si>
  <si>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</si>
  <si>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</si>
  <si>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</si>
  <si>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</si>
  <si>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</si>
  <si>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</si>
  <si>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</si>
  <si>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</si>
  <si>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</si>
  <si>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</si>
  <si>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</si>
  <si>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</si>
  <si>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</si>
  <si>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</si>
  <si>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</si>
  <si>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</si>
  <si>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</si>
  <si>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</si>
  <si>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</si>
  <si>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</si>
  <si>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</si>
  <si>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</si>
  <si>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</si>
  <si>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</si>
  <si>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</si>
  <si>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</si>
  <si>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</si>
  <si>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</si>
  <si>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</si>
  <si>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</si>
  <si>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</si>
  <si>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</si>
  <si>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</si>
  <si>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</si>
  <si>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</si>
  <si>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</si>
  <si>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</si>
  <si>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</si>
  <si>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</si>
  <si>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</si>
  <si>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</si>
  <si>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</si>
  <si>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</si>
  <si>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</si>
  <si>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</si>
  <si>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</si>
  <si>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</si>
  <si>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</si>
  <si>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</si>
  <si>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</si>
  <si>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</si>
  <si>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</si>
  <si>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</si>
  <si>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</si>
  <si>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</si>
  <si>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</si>
  <si>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</si>
  <si>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</si>
  <si>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</si>
  <si>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</si>
  <si>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</si>
  <si>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</si>
  <si>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</si>
  <si>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</si>
  <si>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</si>
  <si>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</si>
  <si>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</si>
  <si>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</si>
  <si>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</si>
  <si>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</si>
  <si>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</si>
  <si>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</si>
  <si>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</si>
  <si>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</si>
  <si>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</si>
  <si>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</si>
  <si>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</si>
  <si>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</si>
  <si>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</si>
  <si>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</si>
  <si>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</si>
  <si>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</si>
  <si>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</si>
  <si>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</si>
  <si>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</si>
  <si>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</si>
  <si>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</si>
  <si>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</si>
  <si>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</si>
  <si>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</si>
  <si>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</si>
  <si>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</si>
  <si>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</si>
  <si>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</si>
  <si>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</si>
  <si>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</si>
  <si>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</si>
  <si>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</si>
  <si>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</si>
  <si>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</si>
  <si>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</si>
  <si>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</si>
  <si>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</si>
  <si>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</si>
  <si>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</si>
  <si>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</si>
  <si>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</si>
  <si>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</si>
  <si>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</si>
  <si>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</si>
  <si>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</si>
  <si>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</si>
  <si>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</si>
  <si>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</si>
  <si>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</si>
  <si>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</si>
  <si>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</si>
  <si>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</si>
  <si>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</si>
  <si>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</si>
  <si>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</si>
  <si>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</si>
  <si>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</si>
  <si>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</si>
  <si>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</si>
  <si>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</si>
  <si>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</si>
  <si>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</si>
  <si>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</si>
  <si>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</si>
  <si>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</si>
  <si>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</si>
  <si>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</si>
  <si>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</si>
  <si>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</si>
  <si>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</si>
  <si>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</si>
  <si>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</si>
  <si>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</si>
  <si>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</si>
  <si>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</si>
  <si>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</si>
  <si>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</si>
  <si>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</si>
  <si>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</si>
  <si>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</si>
  <si>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</si>
  <si>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</si>
  <si>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</si>
  <si>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</si>
  <si>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</si>
  <si>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</si>
  <si>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</si>
  <si>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</si>
  <si>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</si>
  <si>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</si>
  <si>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</si>
  <si>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</si>
  <si>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</si>
  <si>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</si>
  <si>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</si>
  <si>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</si>
  <si>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</si>
  <si>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</si>
  <si>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</si>
  <si>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</si>
  <si>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</si>
  <si>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</si>
  <si>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</si>
  <si>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</si>
  <si>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</si>
  <si>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</si>
  <si>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</si>
  <si>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</si>
  <si>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</si>
  <si>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</si>
  <si>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</si>
  <si>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</si>
  <si>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</si>
  <si>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</si>
  <si>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</si>
  <si>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</si>
  <si>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</si>
  <si>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</si>
  <si>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</si>
  <si>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</si>
  <si>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</si>
  <si>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</si>
  <si>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</si>
  <si>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</si>
  <si>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</si>
  <si>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</si>
  <si>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</si>
  <si>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</si>
  <si>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</si>
  <si>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</si>
  <si>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</si>
  <si>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</si>
  <si>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</si>
  <si>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</si>
  <si>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</si>
  <si>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</si>
  <si>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</si>
  <si>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</si>
  <si>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</si>
  <si>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</si>
  <si>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</si>
  <si>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</si>
  <si>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</si>
  <si>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</si>
  <si>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</si>
  <si>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</si>
  <si>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</si>
  <si>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</si>
  <si>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</si>
  <si>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</si>
  <si>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</si>
  <si>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</si>
  <si>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</si>
  <si>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</si>
  <si>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</si>
  <si>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</si>
  <si>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</si>
  <si>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</si>
  <si>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</si>
  <si>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</si>
  <si>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</si>
  <si>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</si>
  <si>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</si>
  <si>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</si>
  <si>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</si>
  <si>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</si>
  <si>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</si>
  <si>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</si>
  <si>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</si>
  <si>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</si>
  <si>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</si>
  <si>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</si>
  <si>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</si>
  <si>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</si>
  <si>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</si>
  <si>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</si>
  <si>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</si>
  <si>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</si>
  <si>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</si>
  <si>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</si>
  <si>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</si>
  <si>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</si>
  <si>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</si>
  <si>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</si>
  <si>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</si>
  <si>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</si>
  <si>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</si>
  <si>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</si>
  <si>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</si>
  <si>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</si>
  <si>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</si>
  <si>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</si>
  <si>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</si>
  <si>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</si>
  <si>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</si>
  <si>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</si>
  <si>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</si>
  <si>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</si>
  <si>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</si>
  <si>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</si>
  <si>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</si>
  <si>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</si>
  <si>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</si>
  <si>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</si>
  <si>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</si>
  <si>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</si>
  <si>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</si>
  <si>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</si>
  <si>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</si>
  <si>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</si>
  <si>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</si>
  <si>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</si>
  <si>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</si>
  <si>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</si>
  <si>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</si>
  <si>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</si>
  <si>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</si>
  <si>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</si>
  <si>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</si>
  <si>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</si>
  <si>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</si>
  <si>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</si>
  <si>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</si>
  <si>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</si>
  <si>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</si>
  <si>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</si>
  <si>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</si>
  <si>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</si>
  <si>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</si>
  <si>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</si>
  <si>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</si>
  <si>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</si>
  <si>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</si>
  <si>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</si>
  <si>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</si>
  <si>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</si>
  <si>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</si>
  <si>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</si>
  <si>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</si>
  <si>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</si>
  <si>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</si>
  <si>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</si>
  <si>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</si>
  <si>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</si>
  <si>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</si>
  <si>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</si>
  <si>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</si>
  <si>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</si>
  <si>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</si>
  <si>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</si>
  <si>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</si>
  <si>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</si>
  <si>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</si>
  <si>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</si>
  <si>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</si>
  <si>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</si>
  <si>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</si>
  <si>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</si>
  <si>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</si>
  <si>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</si>
  <si>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</si>
  <si>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</si>
  <si>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</si>
  <si>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</si>
  <si>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</si>
  <si>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</si>
  <si>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</si>
  <si>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</si>
  <si>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</si>
  <si>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</si>
  <si>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</si>
  <si>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</si>
  <si>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</si>
  <si>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</si>
  <si>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</si>
  <si>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</si>
  <si>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</si>
  <si>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</si>
  <si>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</si>
  <si>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</si>
  <si>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</si>
  <si>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</si>
  <si>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</si>
  <si>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</si>
  <si>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</si>
  <si>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</si>
  <si>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</si>
  <si>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</si>
  <si>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</si>
  <si>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</si>
  <si>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</si>
  <si>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</si>
  <si>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</si>
  <si>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</si>
  <si>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</si>
  <si>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</si>
  <si>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</si>
  <si>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</si>
  <si>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</si>
  <si>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</si>
  <si>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</si>
  <si>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</si>
  <si>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</si>
  <si>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</si>
  <si>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</si>
  <si>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</si>
  <si>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</si>
  <si>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</si>
  <si>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</si>
  <si>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</si>
  <si>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</si>
  <si>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</si>
  <si>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</si>
  <si>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</si>
  <si>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</si>
  <si>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</si>
  <si>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</si>
  <si>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</si>
  <si>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</si>
  <si>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</si>
  <si>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</si>
  <si>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</si>
  <si>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</si>
  <si>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</si>
  <si>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</si>
  <si>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</si>
  <si>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</si>
  <si>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</si>
  <si>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</si>
  <si>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</si>
  <si>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</si>
  <si>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</si>
  <si>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</si>
  <si>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</si>
  <si>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</si>
  <si>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</si>
  <si>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</si>
  <si>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</si>
  <si>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</si>
  <si>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</si>
  <si>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</si>
  <si>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</si>
  <si>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</si>
  <si>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</si>
  <si>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</si>
  <si>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</si>
  <si>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</si>
  <si>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</si>
  <si>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</si>
  <si>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</si>
  <si>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</si>
  <si>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</si>
  <si>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</si>
  <si>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</si>
  <si>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</si>
  <si>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</si>
  <si>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</si>
  <si>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</si>
  <si>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</si>
  <si>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</si>
  <si>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</si>
  <si>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</si>
  <si>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</si>
  <si>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</si>
  <si>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</si>
  <si>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</si>
  <si>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</si>
  <si>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</si>
  <si>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</si>
  <si>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</si>
  <si>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</si>
  <si>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</si>
  <si>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</si>
  <si>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</si>
  <si>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</si>
  <si>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</si>
  <si>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</si>
  <si>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</si>
  <si>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</si>
  <si>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</si>
  <si>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</si>
  <si>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</si>
  <si>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</si>
  <si>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</si>
  <si>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</si>
  <si>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</si>
  <si>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</si>
  <si>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</si>
  <si>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</si>
  <si>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</si>
  <si>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</si>
  <si>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</si>
  <si>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</si>
  <si>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</si>
  <si>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</si>
  <si>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</si>
  <si>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</si>
  <si>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</si>
  <si>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</si>
  <si>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</si>
  <si>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</si>
  <si>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</si>
  <si>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</si>
  <si>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</si>
  <si>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</si>
  <si>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</si>
  <si>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</si>
  <si>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</si>
  <si>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</si>
  <si>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</si>
  <si>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</si>
  <si>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</si>
  <si>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</si>
  <si>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</si>
  <si>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</si>
  <si>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</si>
  <si>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</si>
  <si>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</si>
  <si>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</si>
  <si>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</si>
  <si>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</si>
  <si>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</si>
  <si>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</si>
  <si>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</si>
  <si>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</si>
  <si>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</si>
  <si>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</si>
  <si>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</si>
  <si>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</si>
  <si>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</si>
  <si>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</si>
  <si>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</si>
  <si>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</si>
  <si>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</si>
  <si>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</si>
  <si>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</si>
  <si>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</si>
  <si>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</si>
  <si>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</si>
  <si>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</si>
  <si>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</si>
  <si>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</si>
  <si>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</si>
  <si>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</si>
  <si>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</si>
  <si>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</si>
  <si>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</si>
  <si>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</si>
  <si>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</si>
  <si>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</si>
  <si>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</si>
  <si>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</si>
  <si>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</si>
  <si>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</si>
  <si>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</si>
  <si>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</si>
  <si>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</si>
  <si>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</si>
  <si>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</si>
  <si>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</si>
  <si>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</si>
  <si>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</si>
  <si>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</si>
  <si>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</si>
  <si>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</si>
  <si>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</si>
  <si>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</si>
  <si>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</si>
  <si>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</si>
  <si>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</si>
  <si>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</si>
  <si>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</si>
  <si>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</si>
  <si>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</si>
  <si>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</si>
  <si>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</si>
  <si>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</si>
  <si>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</si>
  <si>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</si>
  <si>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</si>
  <si>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</si>
  <si>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</si>
  <si>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</si>
  <si>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</si>
  <si>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</si>
  <si>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</si>
  <si>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</si>
  <si>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</si>
  <si>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</si>
  <si>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</si>
  <si>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</si>
  <si>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</si>
  <si>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</si>
  <si>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</si>
  <si>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</si>
  <si>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</si>
  <si>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</si>
  <si>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</si>
  <si>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</si>
  <si>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</si>
  <si>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</si>
  <si>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</si>
  <si>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</si>
  <si>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</si>
  <si>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</si>
  <si>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</si>
  <si>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</si>
  <si>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</si>
  <si>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</si>
  <si>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</si>
  <si>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</si>
  <si>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</si>
  <si>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</si>
  <si>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</si>
  <si>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</si>
  <si>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</si>
  <si>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</si>
  <si>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</si>
  <si>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</si>
  <si>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</si>
  <si>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</si>
  <si>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</si>
  <si>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</si>
  <si>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</si>
  <si>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</si>
  <si>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</si>
  <si>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</si>
  <si>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</si>
  <si>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</si>
  <si>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</si>
  <si>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</si>
  <si>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</si>
  <si>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</si>
  <si>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</si>
  <si>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</si>
  <si>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</si>
  <si>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</si>
  <si>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</si>
  <si>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</si>
  <si>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</si>
  <si>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</si>
  <si>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</si>
  <si>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</si>
  <si>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</si>
  <si>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</si>
  <si>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</si>
  <si>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</si>
  <si>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</si>
  <si>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</si>
  <si>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</si>
  <si>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</si>
  <si>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</si>
  <si>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</si>
  <si>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</si>
  <si>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</si>
  <si>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</si>
  <si>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</si>
  <si>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</si>
  <si>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</si>
  <si>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</si>
  <si>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</si>
  <si>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</si>
  <si>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</si>
  <si>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</si>
  <si>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</si>
  <si>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</si>
  <si>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</si>
  <si>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</si>
  <si>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</si>
  <si>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</si>
  <si>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</si>
  <si>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</si>
  <si>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</si>
  <si>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</si>
  <si>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</si>
  <si>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</si>
  <si>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</si>
  <si>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</si>
  <si>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</si>
  <si>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</si>
  <si>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</si>
  <si>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</si>
  <si>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</si>
  <si>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</si>
  <si>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</si>
  <si>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</si>
  <si>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</si>
  <si>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</si>
  <si>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</si>
  <si>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</si>
  <si>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</si>
  <si>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</si>
  <si>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</si>
  <si>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</si>
  <si>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</si>
  <si>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</si>
  <si>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</si>
  <si>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</si>
  <si>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</si>
  <si>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</si>
  <si>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</si>
  <si>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</si>
  <si>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</si>
  <si>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</si>
  <si>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</si>
  <si>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</si>
  <si>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</si>
  <si>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</si>
  <si>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</si>
  <si>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</si>
  <si>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</si>
  <si>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</si>
  <si>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</si>
  <si>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</si>
  <si>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</si>
  <si>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</si>
  <si>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</si>
  <si>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</si>
  <si>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</si>
  <si>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</si>
  <si>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</si>
  <si>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</si>
  <si>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</si>
  <si>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</si>
  <si>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</si>
  <si>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</si>
  <si>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</si>
  <si>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</si>
  <si>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</si>
  <si>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</si>
  <si>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</si>
  <si>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</si>
  <si>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</si>
  <si>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</si>
  <si>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</si>
  <si>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</si>
  <si>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</si>
  <si>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</si>
  <si>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</si>
  <si>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</si>
  <si>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</si>
  <si>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</si>
  <si>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</si>
  <si>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</si>
  <si>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</si>
  <si>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</si>
  <si>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</si>
  <si>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</si>
  <si>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</si>
  <si>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</si>
  <si>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</si>
  <si>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</si>
  <si>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</si>
  <si>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</si>
  <si>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</si>
  <si>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</si>
  <si>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</si>
  <si>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</si>
  <si>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</si>
  <si>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</si>
  <si>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</si>
  <si>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</si>
  <si>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</si>
  <si>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</si>
  <si>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</si>
  <si>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</si>
  <si>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</si>
  <si>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</si>
  <si>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</si>
  <si>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</si>
  <si>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</si>
  <si>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</si>
  <si>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</si>
  <si>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</si>
  <si>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</si>
  <si>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</si>
  <si>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</si>
  <si>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</si>
  <si>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</si>
  <si>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</si>
  <si>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</si>
  <si>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</si>
  <si>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</si>
  <si>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</si>
  <si>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</si>
  <si>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</si>
  <si>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</si>
  <si>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</si>
  <si>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</si>
  <si>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</si>
  <si>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</si>
  <si>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</si>
  <si>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</si>
  <si>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</si>
  <si>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</si>
  <si>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</si>
  <si>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</si>
  <si>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</si>
  <si>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</si>
  <si>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</si>
  <si>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</si>
  <si>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</si>
  <si>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</si>
  <si>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</si>
  <si>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</si>
  <si>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</si>
  <si>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</si>
  <si>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</si>
  <si>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</si>
  <si>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</si>
  <si>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</si>
  <si>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</si>
  <si>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</si>
  <si>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</si>
  <si>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</si>
  <si>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</si>
  <si>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</si>
  <si>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</si>
  <si>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</si>
  <si>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</si>
  <si>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</si>
  <si>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</si>
  <si>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</si>
  <si>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</si>
  <si>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</si>
  <si>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</si>
  <si>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</si>
  <si>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</si>
  <si>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</si>
  <si>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</si>
  <si>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</si>
  <si>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</si>
  <si>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</si>
  <si>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</si>
  <si>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</si>
  <si>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</si>
  <si>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</si>
  <si>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</si>
  <si>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</si>
  <si>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</si>
  <si>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</si>
  <si>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</si>
  <si>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</si>
  <si>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</si>
  <si>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</si>
  <si>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</si>
  <si>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</si>
  <si>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</si>
  <si>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</si>
  <si>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</si>
  <si>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</si>
  <si>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</si>
  <si>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</si>
  <si>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</si>
  <si>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</si>
  <si>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</si>
  <si>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</si>
  <si>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</si>
  <si>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</si>
  <si>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</si>
  <si>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</si>
  <si>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</si>
  <si>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</si>
  <si>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</si>
  <si>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</si>
  <si>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</si>
  <si>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</si>
  <si>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</si>
  <si>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</si>
  <si>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</si>
  <si>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</si>
  <si>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</si>
  <si>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</si>
  <si>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</si>
  <si>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</si>
  <si>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</si>
  <si>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</si>
  <si>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</si>
  <si>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</si>
  <si>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</si>
  <si>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</si>
  <si>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</si>
  <si>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</si>
  <si>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</si>
  <si>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</si>
  <si>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</si>
  <si>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</si>
  <si>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</si>
  <si>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</si>
  <si>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</si>
  <si>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</si>
  <si>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</si>
  <si>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</si>
  <si>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</si>
  <si>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</si>
  <si>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</si>
  <si>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</si>
  <si>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</si>
  <si>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</si>
  <si>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</si>
  <si>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</si>
  <si>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</si>
  <si>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</si>
  <si>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</si>
  <si>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</si>
  <si>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</si>
  <si>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</si>
  <si>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</si>
  <si>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</si>
  <si>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</si>
  <si>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</si>
  <si>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</si>
  <si>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</si>
  <si>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</si>
  <si>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</si>
  <si>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</si>
  <si>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</si>
  <si>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</si>
  <si>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</si>
  <si>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</si>
  <si>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</si>
  <si>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</si>
  <si>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</si>
  <si>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</si>
  <si>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</si>
  <si>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</si>
  <si>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</si>
  <si>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</si>
  <si>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</si>
  <si>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</si>
  <si>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</si>
  <si>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</si>
  <si>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</si>
  <si>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</si>
  <si>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</si>
  <si>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</si>
  <si>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</si>
  <si>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</si>
  <si>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</si>
  <si>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</si>
  <si>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</si>
  <si>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</si>
  <si>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</si>
  <si>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</si>
  <si>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</si>
  <si>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</si>
  <si>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</si>
  <si>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</si>
  <si>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</si>
  <si>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</si>
  <si>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</si>
  <si>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</si>
  <si>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</si>
  <si>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</si>
  <si>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</si>
  <si>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</si>
  <si>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</si>
  <si>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</si>
  <si>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</si>
  <si>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</si>
  <si>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</si>
  <si>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</si>
  <si>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</si>
  <si>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</si>
  <si>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</si>
  <si>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</si>
  <si>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</si>
  <si>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</si>
  <si>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</si>
  <si>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</si>
  <si>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</si>
  <si>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</si>
  <si>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</si>
  <si>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</si>
  <si>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</si>
  <si>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</si>
  <si>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</si>
  <si>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</si>
  <si>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</si>
  <si>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</si>
  <si>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</si>
  <si>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</si>
  <si>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</si>
  <si>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</si>
  <si>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</si>
  <si>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</si>
  <si>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</si>
  <si>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</si>
  <si>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</si>
  <si>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</si>
  <si>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</si>
  <si>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</si>
  <si>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</si>
  <si>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</si>
  <si>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</si>
  <si>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</si>
  <si>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</si>
  <si>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</si>
  <si>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</si>
  <si>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</si>
  <si>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</si>
  <si>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</si>
  <si>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</si>
  <si>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</si>
  <si>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</si>
  <si>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</si>
  <si>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</si>
  <si>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</si>
  <si>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</si>
  <si>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</si>
  <si>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</si>
  <si>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</si>
  <si>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</si>
  <si>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</si>
  <si>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</si>
  <si>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</si>
  <si>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</si>
  <si>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</si>
  <si>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</si>
  <si>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</si>
  <si>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</si>
  <si>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</si>
  <si>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</si>
  <si>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</si>
  <si>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</si>
  <si>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</si>
  <si>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</si>
  <si>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</si>
  <si>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</si>
  <si>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</si>
  <si>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</si>
  <si>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</si>
  <si>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</si>
  <si>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</si>
  <si>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</si>
  <si>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</si>
  <si>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</si>
  <si>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</si>
  <si>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</si>
  <si>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</si>
  <si>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</si>
  <si>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</si>
  <si>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</si>
  <si>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</si>
  <si>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</si>
  <si>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</si>
  <si>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</si>
  <si>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</si>
  <si>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</si>
  <si>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</si>
  <si>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</si>
  <si>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</si>
  <si>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</si>
  <si>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</si>
  <si>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</si>
  <si>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</si>
  <si>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</si>
  <si>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</si>
  <si>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</si>
  <si>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</si>
  <si>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</si>
  <si>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</si>
  <si>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</si>
  <si>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</si>
  <si>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</si>
  <si>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</si>
  <si>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</si>
  <si>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</si>
  <si>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</si>
  <si>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</si>
  <si>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</si>
  <si>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</si>
  <si>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</si>
  <si>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</si>
  <si>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</si>
  <si>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</si>
  <si>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</si>
  <si>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</si>
  <si>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</si>
  <si>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</si>
  <si>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</si>
  <si>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</si>
  <si>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</si>
  <si>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</si>
  <si>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</si>
  <si>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</si>
  <si>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</si>
  <si>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</si>
  <si>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</si>
  <si>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</si>
  <si>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</si>
  <si>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</si>
  <si>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</si>
  <si>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</si>
  <si>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</si>
  <si>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</si>
  <si>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</si>
  <si>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</si>
  <si>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</si>
  <si>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</si>
  <si>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</si>
  <si>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</si>
  <si>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</si>
  <si>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</si>
  <si>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</si>
  <si>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</si>
  <si>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</si>
  <si>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</si>
  <si>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</si>
  <si>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</si>
  <si>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</si>
  <si>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</si>
  <si>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</si>
  <si>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</si>
  <si>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</si>
  <si>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</si>
  <si>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</si>
  <si>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</si>
  <si>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</si>
  <si>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</si>
  <si>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</si>
  <si>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</si>
  <si>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</si>
  <si>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</si>
  <si>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</si>
  <si>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</si>
  <si>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</si>
  <si>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</si>
  <si>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</si>
  <si>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</si>
  <si>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</si>
  <si>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</si>
  <si>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</si>
  <si>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</si>
  <si>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</si>
  <si>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</si>
  <si>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</si>
  <si>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</si>
  <si>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</si>
  <si>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</si>
  <si>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</si>
  <si>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</si>
  <si>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</si>
  <si>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</si>
  <si>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</si>
  <si>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</si>
  <si>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</si>
  <si>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</si>
  <si>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</si>
  <si>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</si>
  <si>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</si>
  <si>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</si>
  <si>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</si>
  <si>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</si>
  <si>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</si>
  <si>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</si>
  <si>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</si>
  <si>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</si>
  <si>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</si>
  <si>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</si>
  <si>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</si>
  <si>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</si>
  <si>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</si>
  <si>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</si>
  <si>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</si>
  <si>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</si>
  <si>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</si>
  <si>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</si>
  <si>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</si>
  <si>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</si>
  <si>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</si>
  <si>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</si>
  <si>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</si>
  <si>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</si>
  <si>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</si>
  <si>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</si>
  <si>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</si>
  <si>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</si>
  <si>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</si>
  <si>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</si>
  <si>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</si>
  <si>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</si>
  <si>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</si>
  <si>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</si>
  <si>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</si>
  <si>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</si>
  <si>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</si>
  <si>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</si>
  <si>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</si>
  <si>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</si>
  <si>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</si>
  <si>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</si>
  <si>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</si>
  <si>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</si>
  <si>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</si>
  <si>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</si>
  <si>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</si>
  <si>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</si>
  <si>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</si>
  <si>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</si>
  <si>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</si>
  <si>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</si>
  <si>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</si>
  <si>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</si>
  <si>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</si>
  <si>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</si>
  <si>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</si>
  <si>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</si>
  <si>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</si>
  <si>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</si>
  <si>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</si>
  <si>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</si>
  <si>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</si>
  <si>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</si>
  <si>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</si>
  <si>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</si>
  <si>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</si>
  <si>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</si>
  <si>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</si>
  <si>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</si>
  <si>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</si>
  <si>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</si>
  <si>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</si>
  <si>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</si>
  <si>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</si>
  <si>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</si>
  <si>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</si>
  <si>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</si>
  <si>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</si>
  <si>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</si>
  <si>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</si>
  <si>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</si>
  <si>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</si>
  <si>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</si>
  <si>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</si>
  <si>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</si>
  <si>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</si>
  <si>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</si>
  <si>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</si>
  <si>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</si>
  <si>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</si>
  <si>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</si>
  <si>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</si>
  <si>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</si>
  <si>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</si>
  <si>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</si>
  <si>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</si>
  <si>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</si>
  <si>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</si>
  <si>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</si>
  <si>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</si>
  <si>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</si>
  <si>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</si>
  <si>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</si>
  <si>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</si>
  <si>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</si>
  <si>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</si>
  <si>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</si>
  <si>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</si>
  <si>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</si>
  <si>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</si>
  <si>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</si>
  <si>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</si>
  <si>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</si>
  <si>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</si>
  <si>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</si>
  <si>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</si>
  <si>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</si>
  <si>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</si>
  <si>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</si>
  <si>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</si>
  <si>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</si>
  <si>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</si>
  <si>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</si>
  <si>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</si>
  <si>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</si>
  <si>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</si>
  <si>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</si>
  <si>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</si>
  <si>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</si>
  <si>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</si>
  <si>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</si>
  <si>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</si>
  <si>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</si>
  <si>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</si>
  <si>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</si>
  <si>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</si>
  <si>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</si>
  <si>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</si>
  <si>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</si>
  <si>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</si>
  <si>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</si>
  <si>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</si>
  <si>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</si>
  <si>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</si>
  <si>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</si>
  <si>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</si>
  <si>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</si>
  <si>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</si>
  <si>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</si>
  <si>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</si>
  <si>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</si>
  <si>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</si>
  <si>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</si>
  <si>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</si>
  <si>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</si>
  <si>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</si>
  <si>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</si>
  <si>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</si>
  <si>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</si>
  <si>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</si>
  <si>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</si>
  <si>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</si>
  <si>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</si>
  <si>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</si>
  <si>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</si>
  <si>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</si>
  <si>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</si>
  <si>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</si>
  <si>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</si>
  <si>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</si>
  <si>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</si>
  <si>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</si>
  <si>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</si>
  <si>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</si>
  <si>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</si>
  <si>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</si>
  <si>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</si>
  <si>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</si>
  <si>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</si>
  <si>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</si>
  <si>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</si>
  <si>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</si>
  <si>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</si>
  <si>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</si>
  <si>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</si>
  <si>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</si>
  <si>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</si>
  <si>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</si>
  <si>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</si>
  <si>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</si>
  <si>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</si>
  <si>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</si>
  <si>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</si>
  <si>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</si>
  <si>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</si>
  <si>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</si>
  <si>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</si>
  <si>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</si>
  <si>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</si>
  <si>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</si>
  <si>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</si>
  <si>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</si>
  <si>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</si>
  <si>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</si>
  <si>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</si>
  <si>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</si>
  <si>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</si>
  <si>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</si>
  <si>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</si>
  <si>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</si>
  <si>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</si>
  <si>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</si>
  <si>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</si>
  <si>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</si>
  <si>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</si>
  <si>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</si>
  <si>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</si>
  <si>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</si>
  <si>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</si>
  <si>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</si>
  <si>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</si>
  <si>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</si>
  <si>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</si>
  <si>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</si>
  <si>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</si>
  <si>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</si>
  <si>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</si>
  <si>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</si>
  <si>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</si>
  <si>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</si>
  <si>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</si>
  <si>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</si>
  <si>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</si>
  <si>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</si>
  <si>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</si>
  <si>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</si>
  <si>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</si>
  <si>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</si>
  <si>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</si>
  <si>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</si>
  <si>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</si>
  <si>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</si>
  <si>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</si>
  <si>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</si>
  <si>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</si>
  <si>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</si>
  <si>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</si>
  <si>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</si>
  <si>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</si>
  <si>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</si>
  <si>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</si>
  <si>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</si>
  <si>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</si>
  <si>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</si>
  <si>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</si>
  <si>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</si>
  <si>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</si>
  <si>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</si>
  <si>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</si>
  <si>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</si>
  <si>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</si>
  <si>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</si>
  <si>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</si>
  <si>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</si>
  <si>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</si>
  <si>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</si>
  <si>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</si>
  <si>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</si>
  <si>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</si>
  <si>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</si>
  <si>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</si>
  <si>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</si>
  <si>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</si>
  <si>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</si>
  <si>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</si>
  <si>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</si>
  <si>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</si>
  <si>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</si>
  <si>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</si>
  <si>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</si>
  <si>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</si>
  <si>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</si>
  <si>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</si>
  <si>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</si>
  <si>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</si>
  <si>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</si>
  <si>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</si>
  <si>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</si>
  <si>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</si>
  <si>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</si>
  <si>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</si>
  <si>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</si>
  <si>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</si>
  <si>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</si>
  <si>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</si>
  <si>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</si>
  <si>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</si>
  <si>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</si>
  <si>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</si>
  <si>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</si>
  <si>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</si>
  <si>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</si>
  <si>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</si>
  <si>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</si>
  <si>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</si>
  <si>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</si>
  <si>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</si>
  <si>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</si>
  <si>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</si>
  <si>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</si>
  <si>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</si>
  <si>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</si>
  <si>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</si>
  <si>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</si>
  <si>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</si>
  <si>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</si>
  <si>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</si>
  <si>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</si>
  <si>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</si>
  <si>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</si>
  <si>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</si>
  <si>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</si>
  <si>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</si>
  <si>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</si>
  <si>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</si>
  <si>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</si>
  <si>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</si>
  <si>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</si>
  <si>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</si>
  <si>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</si>
  <si>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</si>
  <si>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</si>
  <si>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</si>
  <si>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</si>
  <si>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</si>
  <si>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</si>
  <si>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</si>
  <si>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</si>
  <si>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</si>
  <si>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</si>
  <si>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</si>
  <si>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</si>
  <si>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</si>
  <si>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</si>
  <si>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</si>
  <si>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</si>
  <si>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</si>
  <si>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</si>
  <si>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</si>
  <si>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</si>
  <si>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</si>
  <si>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</si>
  <si>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</si>
  <si>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</si>
  <si>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</si>
  <si>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</si>
  <si>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</si>
  <si>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</si>
  <si>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</si>
  <si>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</si>
  <si>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</si>
  <si>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</si>
  <si>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</si>
  <si>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</si>
  <si>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</si>
  <si>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</si>
  <si>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</si>
  <si>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</si>
  <si>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</si>
  <si>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</si>
  <si>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</si>
  <si>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</si>
  <si>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</si>
  <si>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</si>
  <si>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</si>
  <si>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</si>
  <si>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</si>
  <si>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</si>
  <si>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</si>
  <si>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</si>
  <si>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</si>
  <si>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</si>
  <si>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</si>
  <si>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</si>
  <si>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</si>
  <si>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</si>
  <si>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</si>
  <si>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</si>
  <si>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</si>
  <si>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</si>
  <si>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</si>
  <si>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</si>
  <si>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</si>
  <si>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</si>
  <si>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</si>
  <si>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</si>
  <si>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</si>
  <si>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</si>
  <si>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</si>
  <si>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</si>
  <si>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</si>
  <si>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</si>
  <si>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</si>
  <si>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</si>
  <si>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</si>
  <si>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</si>
  <si>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</si>
  <si>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</si>
  <si>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</si>
  <si>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</si>
  <si>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</si>
  <si>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</si>
  <si>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</si>
  <si>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</si>
  <si>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</si>
  <si>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</si>
  <si>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</si>
  <si>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</si>
  <si>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</si>
  <si>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</si>
  <si>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</si>
  <si>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</si>
  <si>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</si>
  <si>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</si>
  <si>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</si>
  <si>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</si>
  <si>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</si>
  <si>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</si>
  <si>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</si>
  <si>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</si>
  <si>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</si>
  <si>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</si>
  <si>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</si>
  <si>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</si>
  <si>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</si>
  <si>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</si>
  <si>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</si>
  <si>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</si>
  <si>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</si>
  <si>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</si>
  <si>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</si>
  <si>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</si>
  <si>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</si>
  <si>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</si>
  <si>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</si>
  <si>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</si>
  <si>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</si>
  <si>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</si>
  <si>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</si>
  <si>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</si>
  <si>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</si>
  <si>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</si>
  <si>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</si>
  <si>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</si>
  <si>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</si>
  <si>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</si>
  <si>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</si>
  <si>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</si>
  <si>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</si>
  <si>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</si>
  <si>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</si>
  <si>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</si>
  <si>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</si>
  <si>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</si>
  <si>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</si>
  <si>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</si>
  <si>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</si>
  <si>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</si>
  <si>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</si>
  <si>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</si>
  <si>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</si>
  <si>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</si>
  <si>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</si>
  <si>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</si>
  <si>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</si>
  <si>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</si>
  <si>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</si>
  <si>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</si>
  <si>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</si>
  <si>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</si>
  <si>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</si>
  <si>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</si>
  <si>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</si>
  <si>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</si>
  <si>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</si>
  <si>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</si>
  <si>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</si>
  <si>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</si>
  <si>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</si>
  <si>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</si>
  <si>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</si>
  <si>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</si>
  <si>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</si>
  <si>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</si>
  <si>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</si>
  <si>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</si>
  <si>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</si>
  <si>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</si>
  <si>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</si>
  <si>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</si>
  <si>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</si>
  <si>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</si>
  <si>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</si>
  <si>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</si>
  <si>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</si>
  <si>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</si>
  <si>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</si>
  <si>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</si>
  <si>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</si>
  <si>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</si>
  <si>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</si>
  <si>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</si>
  <si>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</si>
  <si>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</si>
  <si>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</si>
  <si>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</si>
  <si>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</si>
  <si>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</si>
  <si>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</si>
  <si>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</si>
  <si>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</si>
  <si>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</si>
  <si>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</si>
  <si>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</si>
  <si>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</si>
  <si>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</si>
  <si>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</si>
  <si>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</si>
  <si>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</si>
  <si>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</si>
  <si>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</si>
  <si>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</si>
  <si>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</si>
  <si>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</si>
  <si>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</si>
  <si>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</si>
  <si>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</si>
  <si>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</si>
  <si>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</si>
  <si>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</si>
  <si>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</si>
  <si>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</si>
  <si>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</si>
  <si>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</si>
  <si>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</si>
  <si>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</si>
  <si>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</si>
  <si>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</si>
  <si>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</si>
  <si>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</si>
  <si>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</si>
  <si>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</si>
  <si>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</si>
  <si>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</si>
  <si>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</si>
  <si>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</si>
  <si>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</si>
  <si>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</si>
  <si>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</si>
  <si>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</si>
  <si>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</si>
  <si>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</si>
  <si>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</si>
  <si>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</si>
  <si>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</si>
  <si>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</si>
  <si>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</si>
  <si>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</si>
  <si>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</si>
  <si>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</si>
  <si>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</si>
  <si>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</si>
  <si>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</si>
  <si>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</si>
  <si>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</si>
  <si>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</si>
  <si>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</si>
  <si>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</si>
  <si>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</si>
  <si>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</si>
  <si>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</si>
  <si>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</si>
  <si>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</si>
  <si>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</si>
  <si>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</si>
  <si>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</si>
  <si>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</si>
  <si>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</si>
  <si>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</si>
  <si>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</si>
  <si>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</si>
  <si>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</si>
  <si>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</si>
  <si>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</si>
  <si>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</si>
  <si>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</si>
  <si>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</si>
  <si>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</si>
  <si>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</si>
  <si>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</si>
  <si>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</si>
  <si>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</si>
  <si>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</si>
  <si>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</si>
  <si>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</si>
  <si>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</si>
  <si>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</si>
  <si>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</si>
  <si>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</si>
  <si>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</si>
  <si>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</si>
  <si>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</si>
  <si>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</si>
  <si>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</si>
  <si>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</si>
  <si>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</si>
  <si>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</si>
  <si>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</si>
  <si>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</si>
  <si>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</si>
  <si>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</si>
  <si>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</si>
  <si>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</si>
  <si>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</si>
  <si>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</si>
  <si>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</si>
  <si>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</si>
  <si>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</si>
  <si>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</si>
  <si>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</si>
  <si>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</si>
  <si>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</si>
  <si>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</si>
  <si>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</si>
  <si>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</si>
  <si>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</si>
  <si>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</si>
  <si>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</si>
  <si>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</si>
  <si>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</si>
  <si>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</si>
  <si>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</si>
  <si>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</si>
  <si>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</si>
  <si>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</si>
  <si>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</si>
  <si>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</si>
  <si>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</si>
  <si>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</si>
  <si>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</si>
  <si>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</si>
  <si>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</si>
  <si>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</si>
  <si>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</si>
  <si>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</si>
  <si>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</si>
  <si>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</si>
  <si>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</si>
  <si>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</si>
  <si>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</si>
  <si>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</si>
  <si>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</si>
  <si>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</si>
  <si>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</si>
  <si>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</si>
  <si>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</si>
  <si>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</si>
  <si>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</si>
  <si>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</si>
  <si>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</si>
  <si>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</si>
  <si>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</si>
  <si>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</si>
  <si>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</si>
  <si>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</si>
  <si>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</si>
  <si>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</si>
  <si>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</si>
  <si>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</si>
  <si>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</si>
  <si>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</si>
  <si>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</si>
  <si>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</si>
  <si>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</si>
  <si>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</si>
  <si>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</si>
  <si>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</si>
  <si>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</si>
  <si>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</si>
  <si>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</si>
  <si>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</si>
  <si>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</si>
  <si>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</si>
  <si>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</si>
  <si>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</si>
  <si>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</si>
  <si>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</si>
  <si>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</si>
  <si>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</si>
  <si>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</si>
  <si>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</si>
  <si>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</si>
  <si>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</si>
  <si>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</si>
  <si>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</si>
  <si>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</si>
  <si>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</si>
  <si>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</si>
  <si>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</si>
  <si>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</si>
  <si>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</si>
  <si>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</si>
  <si>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</si>
  <si>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</si>
  <si>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</si>
  <si>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</si>
  <si>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</si>
  <si>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</si>
  <si>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</si>
  <si>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</si>
  <si>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</si>
  <si>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</si>
  <si>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</si>
  <si>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</si>
  <si>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</si>
  <si>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</si>
  <si>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</si>
  <si>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</si>
  <si>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</si>
  <si>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</si>
  <si>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</si>
  <si>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</si>
  <si>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</si>
  <si>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</si>
  <si>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</si>
  <si>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</si>
  <si>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</si>
  <si>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</si>
  <si>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</si>
  <si>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</si>
  <si>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</si>
  <si>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</si>
  <si>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</si>
  <si>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</si>
  <si>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</si>
  <si>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</si>
  <si>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</si>
  <si>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</si>
  <si>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</si>
  <si>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</si>
  <si>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</si>
  <si>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</si>
  <si>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</si>
  <si>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</si>
  <si>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</si>
  <si>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</si>
  <si>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</si>
  <si>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</si>
  <si>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</si>
  <si>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</si>
  <si>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</si>
  <si>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</si>
  <si>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</si>
  <si>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</si>
  <si>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</si>
  <si>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</si>
  <si>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</si>
  <si>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</si>
  <si>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</si>
  <si>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</si>
  <si>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</si>
  <si>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</si>
  <si>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</si>
  <si>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</si>
  <si>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</si>
  <si>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</si>
  <si>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</si>
  <si>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</si>
  <si>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</si>
  <si>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</si>
  <si>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</si>
  <si>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</si>
  <si>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</si>
  <si>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</si>
  <si>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</si>
  <si>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</si>
  <si>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</si>
  <si>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</si>
  <si>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</si>
  <si>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</si>
  <si>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</si>
  <si>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</si>
  <si>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</si>
  <si>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</si>
  <si>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</si>
  <si>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</si>
  <si>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</si>
  <si>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</si>
  <si>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</si>
  <si>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</si>
  <si>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</si>
  <si>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</si>
  <si>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</si>
  <si>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</si>
  <si>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</si>
  <si>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</si>
  <si>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</si>
  <si>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</si>
  <si>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</si>
  <si>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</si>
  <si>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</si>
  <si>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</si>
  <si>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</si>
  <si>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</si>
  <si>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</si>
  <si>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</si>
  <si>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</si>
  <si>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</si>
  <si>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</si>
  <si>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</si>
  <si>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</si>
  <si>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</si>
  <si>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</si>
  <si>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</si>
  <si>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</si>
  <si>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</si>
  <si>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</si>
  <si>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</si>
  <si>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</si>
  <si>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</si>
  <si>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</si>
  <si>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</si>
  <si>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</si>
  <si>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</si>
  <si>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</si>
  <si>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</si>
  <si>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</si>
  <si>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</si>
  <si>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</si>
  <si>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</si>
  <si>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</si>
  <si>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</si>
  <si>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</si>
  <si>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</si>
  <si>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</si>
  <si>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</si>
  <si>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</si>
  <si>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</si>
  <si>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</si>
  <si>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</si>
  <si>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</si>
  <si>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</si>
  <si>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</si>
  <si>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</si>
  <si>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</si>
  <si>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</si>
  <si>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</si>
  <si>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</si>
  <si>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</si>
  <si>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</si>
  <si>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</si>
  <si>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</si>
  <si>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</si>
  <si>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</si>
  <si>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</si>
  <si>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</si>
  <si>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</si>
  <si>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</si>
  <si>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</si>
  <si>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</si>
  <si>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</si>
  <si>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</si>
  <si>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</si>
  <si>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</si>
  <si>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</si>
  <si>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</si>
  <si>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</si>
  <si>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</si>
  <si>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</si>
  <si>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</si>
  <si>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</si>
  <si>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</si>
  <si>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</si>
  <si>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</si>
  <si>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</si>
  <si>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</si>
  <si>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</si>
  <si>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</si>
  <si>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</si>
  <si>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</si>
  <si>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</si>
  <si>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</si>
  <si>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</si>
  <si>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</si>
  <si>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</si>
  <si>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</si>
  <si>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</si>
  <si>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</si>
  <si>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</si>
  <si>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</si>
  <si>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</si>
  <si>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</si>
  <si>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</si>
  <si>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</si>
  <si>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</si>
  <si>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</si>
  <si>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</si>
  <si>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</si>
  <si>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</si>
  <si>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</si>
  <si>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</si>
  <si>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</si>
  <si>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</si>
  <si>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</si>
  <si>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</si>
  <si>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</si>
  <si>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</si>
  <si>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</si>
  <si>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</si>
  <si>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</si>
  <si>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</si>
  <si>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</si>
  <si>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</si>
  <si>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</si>
  <si>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</si>
  <si>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</si>
  <si>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</si>
  <si>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</si>
  <si>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</si>
  <si>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</si>
  <si>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</si>
  <si>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</si>
  <si>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</si>
  <si>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</si>
  <si>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</si>
  <si>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</si>
  <si>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</si>
  <si>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</si>
  <si>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</si>
  <si>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</si>
  <si>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</si>
  <si>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</si>
  <si>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</si>
  <si>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</si>
  <si>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</si>
  <si>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</si>
  <si>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</si>
  <si>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</si>
  <si>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</si>
  <si>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</si>
  <si>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</si>
  <si>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</si>
  <si>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</si>
  <si>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</si>
  <si>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</si>
  <si>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</si>
  <si>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</si>
  <si>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</si>
  <si>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</si>
  <si>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</si>
  <si>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</si>
  <si>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</si>
  <si>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</si>
  <si>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</si>
  <si>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</si>
  <si>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</si>
  <si>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</si>
  <si>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</si>
  <si>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</si>
  <si>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</si>
  <si>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</si>
  <si>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</si>
  <si>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</si>
  <si>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</si>
  <si>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</si>
  <si>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</si>
  <si>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</si>
  <si>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</si>
  <si>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</si>
  <si>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</si>
  <si>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</si>
  <si>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</si>
  <si>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</si>
  <si>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</si>
  <si>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</si>
  <si>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</si>
  <si>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</si>
  <si>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</si>
  <si>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</si>
  <si>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</si>
  <si>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</si>
  <si>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</si>
  <si>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</si>
  <si>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</si>
  <si>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</si>
  <si>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</si>
  <si>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</si>
  <si>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</si>
  <si>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</si>
  <si>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</si>
  <si>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</si>
  <si>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</si>
  <si>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</si>
  <si>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</si>
  <si>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</si>
  <si>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</si>
  <si>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</si>
  <si>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</si>
  <si>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</si>
  <si>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</si>
  <si>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</si>
  <si>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</si>
  <si>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</si>
  <si>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</si>
  <si>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</si>
  <si>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</si>
  <si>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</si>
  <si>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</si>
  <si>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</si>
  <si>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</si>
  <si>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</si>
  <si>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</si>
  <si>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</si>
  <si>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</si>
  <si>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</si>
  <si>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</si>
  <si>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</si>
  <si>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</si>
  <si>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</si>
  <si>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</si>
  <si>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</si>
  <si>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</si>
  <si>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</si>
  <si>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</si>
  <si>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</si>
  <si>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</si>
  <si>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</si>
  <si>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</si>
  <si>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</si>
  <si>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</si>
  <si>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</si>
  <si>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</si>
  <si>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</si>
  <si>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</si>
  <si>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</si>
  <si>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</si>
  <si>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</si>
  <si>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</si>
  <si>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</si>
  <si>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</si>
  <si>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</si>
  <si>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</si>
  <si>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</si>
  <si>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</si>
  <si>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</si>
  <si>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</si>
  <si>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</si>
  <si>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</si>
  <si>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</si>
  <si>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</si>
  <si>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</si>
  <si>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</si>
  <si>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</si>
  <si>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</si>
  <si>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</si>
  <si>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</si>
  <si>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</si>
  <si>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</si>
  <si>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</si>
  <si>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</si>
  <si>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</si>
  <si>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</si>
  <si>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</si>
  <si>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</si>
  <si>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</si>
  <si>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</si>
  <si>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</si>
  <si>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</si>
  <si>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</si>
  <si>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</si>
  <si>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</si>
  <si>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</si>
  <si>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</si>
  <si>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</si>
  <si>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</si>
  <si>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</si>
  <si>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</si>
  <si>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</si>
  <si>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</si>
  <si>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</si>
  <si>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</si>
  <si>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</si>
  <si>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</si>
  <si>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</si>
  <si>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</si>
  <si>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</si>
  <si>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</si>
  <si>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</si>
  <si>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</si>
  <si>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</si>
  <si>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</si>
  <si>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</si>
  <si>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</si>
  <si>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</si>
  <si>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</si>
  <si>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</si>
  <si>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</si>
  <si>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</si>
  <si>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</si>
  <si>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</si>
  <si>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</si>
  <si>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</si>
  <si>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</si>
  <si>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</si>
  <si>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</si>
  <si>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</si>
  <si>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</si>
  <si>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</si>
  <si>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</si>
  <si>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</si>
  <si>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</si>
  <si>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</si>
  <si>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</si>
  <si>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</si>
  <si>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</si>
  <si>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</si>
  <si>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</si>
  <si>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</si>
  <si>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</si>
  <si>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</si>
  <si>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</si>
  <si>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</si>
  <si>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</si>
  <si>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</si>
  <si>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</si>
  <si>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</si>
  <si>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</si>
  <si>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</si>
  <si>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</si>
  <si>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</si>
  <si>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</si>
  <si>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</si>
  <si>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</si>
  <si>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</si>
  <si>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</si>
  <si>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</si>
  <si>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</si>
  <si>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</si>
  <si>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</si>
  <si>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</si>
  <si>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</si>
  <si>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</si>
  <si>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</si>
  <si>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</si>
  <si>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</si>
  <si>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</si>
  <si>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</si>
  <si>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</si>
  <si>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</si>
  <si>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</si>
  <si>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</si>
  <si>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</si>
  <si>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</si>
  <si>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</si>
  <si>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</si>
  <si>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</si>
  <si>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</si>
  <si>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</si>
  <si>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</si>
  <si>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</si>
  <si>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</si>
  <si>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</si>
  <si>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</si>
  <si>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</si>
  <si>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</si>
  <si>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</si>
  <si>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</si>
  <si>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</si>
  <si>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</si>
  <si>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</si>
  <si>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</si>
  <si>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</si>
  <si>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</si>
  <si>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</si>
  <si>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</si>
  <si>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</si>
  <si>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</si>
  <si>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</si>
  <si>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</si>
  <si>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</si>
  <si>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</si>
  <si>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</si>
  <si>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</si>
  <si>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</si>
  <si>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</si>
  <si>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</si>
  <si>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</si>
  <si>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</si>
  <si>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</si>
  <si>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</si>
  <si>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</si>
  <si>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</si>
  <si>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</si>
  <si>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</si>
  <si>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</si>
  <si>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</si>
  <si>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</si>
  <si>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</si>
  <si>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</si>
  <si>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</si>
  <si>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</si>
  <si>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</si>
  <si>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</si>
  <si>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</si>
  <si>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</si>
  <si>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</si>
  <si>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</si>
  <si>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</si>
  <si>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</si>
  <si>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</si>
  <si>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</si>
  <si>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</si>
  <si>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</si>
  <si>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</si>
  <si>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</si>
  <si>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</si>
  <si>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</si>
  <si>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</si>
  <si>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</si>
  <si>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</si>
  <si>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</si>
  <si>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</si>
  <si>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</si>
  <si>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</si>
  <si>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</si>
  <si>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</si>
  <si>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</si>
  <si>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</si>
  <si>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</si>
  <si>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</si>
  <si>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</si>
  <si>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</si>
  <si>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</si>
  <si>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</si>
  <si>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</si>
  <si>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</si>
  <si>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</si>
  <si>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</si>
  <si>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</si>
  <si>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</si>
  <si>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</si>
  <si>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</si>
  <si>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</si>
  <si>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</si>
  <si>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</si>
  <si>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</si>
  <si>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</si>
  <si>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</si>
  <si>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</si>
  <si>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</si>
  <si>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</si>
  <si>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</si>
  <si>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</si>
  <si>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</si>
  <si>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</si>
  <si>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</si>
  <si>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</si>
  <si>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</si>
  <si>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</si>
  <si>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</si>
  <si>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</si>
  <si>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</si>
  <si>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</si>
  <si>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</si>
  <si>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</si>
  <si>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</si>
  <si>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</si>
  <si>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</si>
  <si>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</si>
  <si>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</si>
  <si>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</si>
  <si>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</si>
  <si>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</si>
  <si>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</si>
  <si>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</si>
  <si>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</si>
  <si>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</si>
  <si>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</si>
  <si>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</si>
  <si>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</si>
  <si>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</si>
  <si>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</si>
  <si>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</si>
  <si>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</si>
  <si>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</si>
  <si>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</si>
  <si>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</si>
  <si>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</si>
  <si>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</si>
  <si>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</si>
  <si>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</si>
  <si>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</si>
  <si>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</si>
  <si>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</si>
  <si>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</si>
  <si>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</si>
  <si>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</si>
  <si>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</si>
  <si>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</si>
  <si>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</si>
  <si>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</si>
  <si>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</si>
  <si>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</si>
  <si>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</si>
  <si>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</si>
  <si>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</si>
  <si>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</si>
  <si>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</si>
  <si>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</si>
  <si>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</si>
  <si>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</si>
  <si>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</si>
  <si>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</si>
  <si>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</si>
  <si>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</si>
  <si>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</si>
  <si>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</si>
  <si>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</si>
  <si>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</si>
  <si>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</si>
  <si>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</si>
  <si>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</si>
  <si>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</si>
  <si>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</si>
  <si>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</si>
  <si>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</si>
  <si>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</si>
  <si>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</si>
  <si>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</si>
  <si>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</si>
  <si>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</si>
  <si>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</si>
  <si>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</si>
  <si>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</si>
  <si>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</si>
  <si>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</si>
  <si>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</si>
  <si>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</si>
  <si>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</si>
  <si>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</si>
  <si>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</si>
  <si>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</si>
  <si>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</si>
  <si>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</si>
  <si>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</si>
  <si>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</si>
  <si>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</si>
  <si>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</si>
  <si>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</si>
  <si>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</si>
  <si>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</si>
  <si>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</si>
  <si>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</si>
  <si>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</si>
  <si>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</si>
  <si>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</si>
  <si>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</si>
  <si>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</si>
  <si>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</si>
  <si>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</si>
  <si>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</si>
  <si>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</si>
  <si>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</si>
  <si>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</si>
  <si>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</si>
  <si>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</si>
  <si>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</si>
  <si>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</si>
  <si>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</si>
  <si>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</si>
  <si>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</si>
  <si>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</si>
  <si>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</si>
  <si>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</si>
  <si>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</si>
  <si>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</si>
  <si>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</si>
  <si>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</si>
  <si>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</si>
  <si>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</si>
  <si>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</si>
  <si>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</si>
  <si>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</si>
  <si>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</si>
  <si>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</si>
  <si>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</si>
  <si>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</si>
  <si>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</si>
  <si>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</si>
  <si>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</si>
  <si>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</si>
  <si>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</si>
  <si>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</si>
  <si>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</si>
  <si>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</si>
  <si>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</si>
  <si>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</si>
  <si>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</si>
  <si>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</si>
  <si>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</si>
  <si>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</si>
  <si>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</si>
  <si>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</si>
  <si>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</si>
  <si>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</si>
  <si>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</si>
  <si>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</si>
  <si>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</si>
  <si>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</si>
  <si>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</si>
  <si>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</si>
  <si>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</si>
  <si>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</si>
  <si>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</si>
  <si>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</si>
  <si>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</si>
  <si>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</si>
  <si>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</si>
  <si>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</si>
  <si>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</si>
  <si>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</si>
  <si>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</si>
  <si>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</si>
  <si>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</si>
  <si>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</si>
  <si>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</si>
  <si>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</si>
  <si>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</si>
  <si>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</si>
  <si>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</si>
  <si>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</si>
  <si>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</si>
  <si>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</si>
  <si>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</si>
  <si>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</si>
  <si>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</si>
  <si>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</si>
  <si>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</si>
  <si>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</si>
  <si>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</si>
  <si>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</si>
  <si>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</si>
  <si>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</si>
  <si>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</si>
  <si>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</si>
  <si>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</si>
  <si>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</si>
  <si>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</si>
  <si>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</si>
  <si>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</si>
  <si>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</si>
  <si>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</si>
  <si>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</si>
  <si>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</si>
  <si>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</si>
  <si>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</si>
  <si>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</si>
  <si>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</si>
  <si>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</si>
  <si>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</si>
  <si>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</si>
  <si>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</si>
  <si>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</si>
  <si>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</si>
  <si>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</si>
  <si>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</si>
  <si>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</si>
  <si>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</si>
  <si>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</si>
  <si>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</si>
  <si>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</si>
  <si>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</si>
  <si>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</si>
  <si>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</si>
  <si>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</si>
  <si>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</si>
  <si>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</si>
  <si>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</si>
  <si>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</si>
  <si>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</si>
  <si>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</si>
  <si>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</si>
  <si>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</si>
  <si>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</si>
  <si>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</si>
  <si>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</si>
  <si>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</si>
  <si>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</si>
  <si>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</si>
  <si>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</si>
  <si>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</si>
  <si>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</si>
  <si>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</si>
  <si>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</si>
  <si>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</si>
  <si>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</si>
  <si>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</si>
  <si>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</si>
  <si>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</si>
  <si>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</si>
  <si>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</si>
  <si>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</si>
  <si>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</si>
  <si>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</si>
  <si>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</si>
  <si>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</si>
  <si>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</si>
  <si>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</si>
  <si>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</si>
  <si>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</si>
  <si>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</si>
  <si>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</si>
  <si>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</si>
  <si>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</si>
  <si>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</si>
  <si>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</si>
  <si>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</si>
  <si>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</si>
  <si>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</si>
  <si>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</si>
  <si>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</si>
  <si>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</si>
  <si>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</si>
  <si>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</si>
  <si>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</si>
  <si>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</si>
  <si>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</si>
  <si>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</si>
  <si>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</si>
  <si>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</si>
  <si>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</si>
  <si>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</si>
  <si>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</si>
  <si>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</si>
  <si>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</si>
  <si>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</si>
  <si>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</si>
  <si>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</si>
  <si>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</si>
  <si>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</si>
  <si>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</si>
  <si>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</si>
  <si>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</si>
  <si>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</si>
  <si>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</si>
  <si>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</si>
  <si>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</si>
  <si>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</si>
  <si>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</si>
  <si>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</si>
  <si>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</si>
  <si>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</si>
  <si>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</si>
  <si>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</si>
  <si>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</si>
  <si>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</si>
  <si>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</si>
  <si>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</si>
  <si>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</si>
  <si>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</si>
  <si>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</si>
  <si>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</si>
  <si>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</si>
  <si>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</si>
  <si>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</si>
  <si>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</si>
  <si>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</si>
  <si>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</si>
  <si>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</si>
  <si>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</si>
  <si>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</si>
  <si>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</si>
  <si>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</si>
  <si>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</si>
  <si>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</si>
  <si>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</si>
  <si>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</si>
  <si>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</si>
  <si>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</si>
  <si>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</si>
  <si>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</si>
  <si>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</si>
  <si>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</si>
  <si>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</si>
  <si>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</si>
  <si>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</si>
  <si>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</si>
  <si>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</si>
  <si>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</si>
  <si>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</si>
  <si>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</si>
  <si>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</si>
  <si>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</si>
  <si>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</si>
  <si>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</si>
  <si>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</si>
  <si>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</si>
  <si>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</si>
  <si>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</si>
  <si>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</si>
  <si>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</si>
  <si>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</si>
  <si>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</si>
  <si>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</si>
  <si>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</si>
  <si>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</si>
  <si>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</si>
  <si>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</si>
  <si>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</si>
  <si>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</si>
  <si>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</si>
  <si>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</si>
  <si>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</si>
  <si>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</si>
  <si>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</si>
  <si>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</si>
  <si>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</si>
  <si>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</si>
  <si>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</si>
  <si>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</si>
  <si>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</si>
  <si>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</si>
  <si>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</si>
  <si>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</si>
  <si>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</si>
  <si>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</si>
  <si>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</si>
  <si>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</si>
  <si>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</si>
  <si>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</si>
  <si>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</si>
  <si>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</si>
  <si>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</si>
  <si>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</si>
  <si>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</si>
  <si>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</si>
  <si>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</si>
  <si>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</si>
  <si>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</si>
  <si>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</si>
  <si>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</si>
  <si>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</si>
  <si>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</si>
  <si>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</si>
  <si>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</si>
  <si>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</si>
  <si>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</si>
  <si>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</si>
  <si>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</si>
  <si>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</si>
  <si>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</si>
  <si>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</si>
  <si>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</si>
  <si>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</si>
  <si>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</si>
  <si>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</si>
  <si>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</si>
  <si>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</si>
  <si>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</si>
  <si>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</si>
  <si>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</si>
  <si>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</si>
  <si>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</si>
  <si>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</si>
  <si>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</si>
  <si>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</si>
  <si>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</si>
  <si>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</si>
  <si>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</si>
  <si>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</si>
  <si>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</si>
  <si>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</si>
  <si>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</si>
  <si>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</si>
  <si>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</si>
  <si>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</si>
  <si>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</si>
  <si>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</si>
  <si>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</si>
  <si>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</si>
  <si>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</si>
  <si>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</si>
  <si>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</si>
  <si>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</si>
  <si>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</si>
  <si>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</si>
  <si>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</si>
  <si>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</si>
  <si>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</si>
  <si>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</si>
  <si>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</si>
  <si>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</si>
  <si>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</si>
  <si>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</si>
  <si>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</si>
  <si>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</si>
  <si>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</si>
  <si>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</si>
  <si>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</si>
  <si>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</si>
  <si>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</si>
  <si>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</si>
  <si>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</si>
  <si>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</si>
  <si>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</si>
  <si>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</si>
  <si>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</si>
  <si>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</si>
  <si>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</si>
  <si>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</si>
  <si>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</si>
  <si>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</si>
  <si>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</si>
  <si>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</si>
  <si>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</si>
  <si>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</si>
  <si>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</si>
  <si>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</si>
  <si>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</si>
  <si>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</si>
  <si>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</si>
  <si>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</si>
  <si>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</si>
  <si>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</si>
  <si>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</si>
  <si>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</si>
  <si>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</si>
  <si>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</si>
  <si>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</si>
  <si>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</si>
  <si>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</si>
  <si>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</si>
  <si>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</si>
  <si>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</si>
  <si>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</si>
  <si>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</si>
  <si>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</si>
  <si>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</si>
  <si>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</si>
  <si>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</si>
  <si>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</si>
  <si>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</si>
  <si>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</si>
  <si>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</si>
  <si>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</si>
  <si>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</si>
  <si>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</si>
  <si>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</si>
  <si>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</si>
  <si>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</si>
  <si>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</si>
  <si>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</si>
  <si>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</si>
  <si>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</si>
  <si>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</si>
  <si>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</si>
  <si>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</si>
  <si>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</si>
  <si>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</si>
  <si>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</si>
  <si>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</si>
  <si>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</si>
  <si>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</si>
  <si>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</si>
  <si>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</si>
  <si>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</si>
  <si>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</si>
  <si>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</si>
  <si>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</si>
  <si>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</si>
  <si>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</si>
  <si>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</si>
  <si>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</si>
  <si>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</si>
  <si>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</si>
  <si>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</si>
  <si>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</si>
  <si>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</si>
  <si>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</si>
  <si>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</si>
  <si>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</si>
  <si>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</si>
  <si>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</si>
  <si>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</si>
  <si>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</si>
  <si>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</si>
  <si>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</si>
  <si>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</si>
  <si>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</si>
  <si>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</si>
  <si>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</si>
  <si>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</si>
  <si>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</si>
  <si>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</si>
  <si>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</si>
  <si>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</si>
  <si>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</si>
  <si>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</si>
  <si>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</si>
  <si>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</si>
  <si>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</si>
  <si>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</si>
  <si>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</si>
  <si>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</si>
  <si>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</si>
  <si>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</si>
  <si>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</si>
  <si>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</si>
  <si>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</si>
  <si>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</si>
  <si>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</si>
  <si>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</si>
  <si>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</si>
  <si>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</si>
  <si>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</si>
  <si>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</si>
  <si>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</si>
  <si>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</si>
  <si>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</si>
  <si>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</si>
  <si>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</si>
  <si>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</si>
  <si>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</si>
  <si>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</si>
  <si>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</si>
  <si>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</si>
  <si>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</si>
  <si>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</si>
  <si>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</si>
  <si>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</si>
  <si>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</si>
  <si>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</si>
  <si>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</si>
  <si>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</si>
  <si>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</si>
  <si>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</si>
  <si>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</si>
  <si>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</si>
  <si>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</si>
  <si>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</si>
  <si>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</si>
  <si>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</si>
  <si>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</si>
  <si>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</si>
  <si>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</si>
  <si>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</si>
  <si>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</si>
  <si>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</si>
  <si>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</si>
  <si>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</si>
  <si>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</si>
  <si>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</si>
  <si>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</si>
  <si>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</si>
  <si>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</si>
  <si>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</si>
  <si>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</si>
  <si>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</si>
  <si>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</si>
  <si>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</si>
  <si>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</si>
  <si>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</si>
  <si>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</si>
  <si>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</si>
  <si>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</si>
  <si>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</si>
  <si>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</si>
  <si>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</si>
  <si>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</si>
  <si>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</si>
  <si>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</si>
  <si>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</si>
  <si>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</si>
  <si>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</si>
  <si>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</si>
  <si>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</si>
  <si>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</si>
  <si>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</si>
  <si>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</si>
  <si>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</si>
  <si>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</si>
  <si>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</si>
  <si>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</si>
  <si>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</si>
  <si>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</si>
  <si>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</si>
  <si>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</si>
  <si>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</si>
  <si>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</si>
  <si>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</si>
  <si>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</si>
  <si>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</si>
  <si>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</si>
  <si>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</si>
  <si>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</si>
  <si>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</si>
  <si>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</si>
  <si>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</si>
  <si>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</si>
  <si>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</si>
  <si>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</si>
  <si>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</si>
  <si>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</si>
  <si>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</si>
  <si>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</si>
  <si>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</si>
  <si>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</si>
  <si>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</si>
  <si>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</si>
  <si>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</si>
  <si>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</si>
  <si>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</si>
  <si>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</si>
  <si>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</si>
  <si>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</si>
  <si>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</si>
  <si>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</si>
  <si>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</si>
  <si>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</si>
  <si>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</si>
  <si>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</si>
  <si>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</si>
  <si>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</si>
  <si>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</si>
  <si>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</si>
  <si>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</si>
  <si>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</si>
  <si>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</si>
  <si>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</si>
  <si>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</si>
  <si>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</si>
  <si>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</si>
  <si>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</si>
  <si>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</si>
  <si>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</si>
  <si>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</si>
  <si>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</si>
  <si>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</si>
  <si>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</si>
  <si>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</si>
  <si>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</si>
  <si>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</si>
  <si>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</si>
  <si>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</si>
  <si>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</si>
  <si>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</si>
  <si>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</si>
  <si>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</si>
  <si>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</si>
  <si>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</si>
  <si>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</si>
  <si>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</si>
  <si>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</si>
  <si>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</si>
  <si>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</si>
  <si>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</si>
  <si>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</si>
  <si>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</si>
  <si>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</si>
  <si>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</si>
  <si>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</si>
  <si>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</si>
  <si>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</si>
  <si>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</si>
  <si>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</si>
  <si>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</si>
  <si>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</si>
  <si>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</si>
  <si>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</si>
  <si>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</si>
  <si>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</si>
  <si>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</si>
  <si>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</si>
  <si>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</si>
  <si>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</si>
  <si>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</si>
  <si>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</si>
  <si>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</si>
  <si>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</si>
  <si>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</si>
  <si>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</si>
  <si>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</si>
  <si>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</si>
  <si>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</si>
  <si>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</si>
  <si>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</si>
  <si>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</si>
  <si>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</si>
  <si>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</si>
  <si>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</si>
  <si>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</si>
  <si>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</si>
  <si>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</si>
  <si>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</si>
  <si>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</si>
  <si>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</si>
  <si>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</si>
  <si>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</si>
  <si>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</si>
  <si>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</si>
  <si>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</si>
  <si>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</si>
  <si>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</si>
  <si>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</si>
  <si>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</si>
  <si>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</si>
  <si>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</si>
  <si>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</si>
  <si>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</si>
  <si>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</si>
  <si>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</si>
  <si>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</si>
  <si>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</si>
  <si>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</si>
  <si>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</si>
  <si>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</si>
  <si>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</si>
  <si>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</si>
  <si>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</si>
  <si>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</si>
  <si>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</si>
  <si>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</si>
  <si>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</si>
  <si>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</si>
  <si>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</si>
  <si>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</si>
  <si>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</si>
  <si>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</si>
  <si>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</si>
  <si>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</si>
  <si>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</si>
  <si>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</si>
  <si>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</si>
  <si>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</si>
  <si>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</si>
  <si>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</si>
  <si>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</si>
  <si>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</si>
  <si>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</si>
  <si>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</si>
  <si>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</si>
  <si>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</si>
  <si>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</si>
  <si>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</si>
  <si>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</si>
  <si>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</si>
  <si>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</si>
  <si>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</si>
  <si>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</si>
  <si>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</si>
  <si>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</si>
  <si>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</si>
  <si>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</si>
  <si>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</si>
  <si>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</si>
  <si>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</si>
  <si>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</si>
  <si>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</si>
  <si>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</si>
  <si>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</si>
  <si>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</si>
  <si>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</si>
  <si>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</si>
  <si>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</si>
  <si>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</si>
  <si>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</si>
  <si>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</si>
  <si>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</si>
  <si>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</si>
  <si>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</si>
  <si>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</si>
  <si>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</si>
  <si>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</si>
  <si>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</si>
  <si>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</si>
  <si>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</si>
  <si>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</si>
  <si>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</si>
  <si>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</si>
  <si>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</si>
  <si>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</si>
  <si>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</si>
  <si>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</si>
  <si>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</si>
  <si>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</si>
  <si>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</si>
  <si>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</si>
  <si>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</si>
  <si>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</si>
  <si>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</si>
  <si>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</si>
  <si>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</si>
  <si>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</si>
  <si>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</si>
  <si>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</si>
  <si>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</si>
  <si>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</si>
  <si>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</si>
  <si>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</si>
  <si>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</si>
  <si>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</si>
  <si>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</si>
  <si>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</si>
  <si>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</si>
  <si>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</si>
  <si>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</si>
  <si>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</si>
  <si>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</si>
  <si>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</si>
  <si>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</si>
  <si>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</si>
  <si>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</si>
  <si>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</si>
  <si>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</si>
  <si>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</si>
  <si>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</si>
  <si>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</si>
  <si>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</si>
  <si>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</si>
  <si>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</si>
  <si>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</si>
  <si>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</si>
  <si>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</si>
  <si>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</si>
  <si>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</si>
  <si>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</si>
  <si>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</si>
  <si>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</si>
  <si>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</si>
  <si>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</si>
  <si>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</si>
  <si>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</si>
  <si>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</si>
  <si>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</si>
  <si>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</si>
  <si>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</si>
  <si>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</si>
  <si>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</si>
  <si>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</si>
  <si>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</si>
  <si>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</si>
  <si>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</si>
  <si>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</si>
  <si>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</si>
  <si>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</si>
  <si>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</si>
  <si>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</si>
  <si>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</si>
  <si>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</si>
  <si>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</si>
  <si>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</si>
  <si>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</si>
  <si>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</si>
  <si>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</si>
  <si>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</si>
  <si>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</si>
  <si>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</si>
  <si>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</si>
  <si>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</si>
  <si>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</si>
  <si>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</si>
  <si>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</si>
  <si>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</si>
  <si>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</si>
  <si>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</si>
  <si>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</si>
  <si>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</si>
  <si>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</si>
  <si>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</si>
  <si>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</si>
  <si>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</si>
  <si>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</si>
  <si>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</si>
  <si>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</si>
  <si>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</si>
  <si>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</si>
  <si>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</si>
  <si>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</si>
  <si>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</si>
  <si>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</si>
  <si>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</si>
  <si>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</si>
  <si>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</si>
  <si>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</si>
  <si>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</si>
  <si>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</si>
  <si>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</si>
  <si>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</si>
  <si>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</si>
  <si>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</si>
  <si>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</si>
  <si>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</si>
  <si>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</si>
  <si>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</si>
  <si>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</si>
  <si>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</si>
  <si>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</si>
  <si>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</si>
  <si>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</si>
  <si>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</si>
  <si>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</si>
  <si>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</si>
  <si>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</si>
  <si>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</si>
  <si>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</si>
  <si>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</si>
  <si>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</si>
  <si>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</si>
  <si>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</si>
  <si>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</si>
  <si>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</si>
  <si>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</si>
  <si>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</si>
  <si>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</si>
  <si>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</si>
  <si>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</si>
  <si>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</si>
  <si>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</si>
  <si>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</si>
  <si>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</si>
  <si>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</si>
  <si>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</si>
  <si>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</si>
  <si>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</si>
  <si>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</si>
  <si>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</si>
  <si>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</si>
  <si>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</si>
  <si>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</si>
  <si>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</si>
  <si>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</si>
  <si>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</si>
  <si>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</si>
  <si>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</si>
  <si>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</si>
  <si>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</si>
  <si>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</si>
  <si>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</si>
  <si>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</si>
  <si>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</si>
  <si>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</si>
  <si>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</si>
  <si>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</si>
  <si>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</si>
  <si>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</si>
  <si>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</si>
  <si>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</si>
  <si>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</si>
  <si>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</si>
  <si>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</si>
  <si>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</si>
  <si>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</si>
  <si>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</si>
  <si>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</si>
  <si>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</si>
  <si>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</si>
  <si>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</si>
  <si>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</si>
  <si>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</si>
  <si>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</si>
  <si>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</si>
  <si>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</si>
  <si>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</si>
  <si>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</si>
  <si>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</si>
  <si>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</si>
  <si>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</si>
  <si>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</si>
  <si>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</si>
  <si>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</si>
  <si>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</si>
  <si>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</si>
  <si>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</si>
  <si>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</si>
  <si>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</si>
  <si>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</si>
  <si>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</si>
  <si>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</si>
  <si>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</si>
  <si>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</si>
  <si>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</si>
  <si>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</si>
  <si>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</si>
  <si>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</si>
  <si>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</si>
  <si>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</si>
  <si>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</si>
  <si>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</si>
  <si>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</si>
  <si>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</si>
  <si>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</si>
  <si>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</si>
  <si>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</si>
  <si>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</si>
  <si>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</si>
  <si>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</si>
  <si>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</si>
  <si>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</si>
  <si>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</si>
  <si>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</si>
  <si>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</si>
  <si>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</si>
  <si>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</si>
  <si>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</si>
  <si>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</si>
  <si>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</si>
  <si>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</si>
  <si>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</si>
  <si>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</si>
  <si>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</si>
  <si>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</si>
  <si>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</si>
  <si>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</si>
  <si>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</si>
  <si>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</si>
  <si>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</si>
  <si>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</si>
  <si>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</si>
  <si>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</si>
  <si>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</si>
  <si>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</si>
  <si>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</si>
  <si>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</si>
  <si>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</si>
  <si>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</si>
  <si>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</si>
  <si>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</si>
  <si>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</si>
  <si>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</si>
  <si>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</si>
  <si>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</si>
  <si>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</si>
  <si>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</si>
  <si>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</si>
  <si>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</si>
  <si>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</si>
  <si>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</si>
  <si>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</si>
  <si>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</si>
  <si>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</si>
  <si>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</si>
  <si>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</si>
  <si>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</si>
  <si>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</si>
  <si>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</si>
  <si>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</si>
  <si>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</si>
  <si>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</si>
  <si>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</si>
  <si>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</si>
  <si>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</si>
  <si>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</si>
  <si>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</si>
  <si>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</si>
  <si>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</si>
  <si>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</si>
  <si>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</si>
  <si>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</si>
  <si>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</si>
  <si>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</si>
  <si>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</si>
  <si>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</si>
  <si>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</si>
  <si>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</si>
  <si>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</si>
  <si>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</si>
  <si>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</si>
  <si>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</si>
  <si>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</si>
  <si>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</si>
  <si>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</si>
  <si>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</si>
  <si>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</si>
  <si>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</si>
  <si>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</si>
  <si>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</si>
  <si>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</si>
  <si>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</si>
  <si>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</si>
  <si>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</si>
  <si>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</si>
  <si>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</si>
  <si>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</si>
  <si>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</si>
  <si>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</si>
  <si>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</si>
  <si>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</si>
  <si>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</si>
  <si>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</si>
  <si>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</si>
  <si>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</si>
  <si>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</si>
  <si>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</si>
  <si>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</si>
  <si>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</si>
  <si>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</si>
  <si>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</si>
  <si>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</si>
  <si>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</si>
  <si>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</si>
  <si>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</si>
  <si>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</si>
  <si>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</si>
  <si>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</si>
  <si>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</si>
  <si>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</si>
  <si>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</si>
  <si>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</si>
  <si>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</si>
  <si>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</si>
  <si>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</si>
  <si>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</si>
  <si>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</si>
  <si>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</si>
  <si>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</si>
  <si>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</si>
  <si>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</si>
  <si>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</si>
  <si>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</si>
  <si>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</si>
  <si>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</si>
  <si>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</si>
  <si>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</si>
  <si>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</si>
  <si>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</si>
  <si>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</si>
  <si>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</si>
  <si>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</si>
  <si>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</si>
  <si>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</si>
  <si>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</si>
  <si>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</si>
  <si>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</si>
  <si>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</si>
  <si>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</si>
  <si>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</si>
  <si>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</si>
  <si>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</si>
  <si>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</si>
  <si>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</si>
  <si>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</si>
  <si>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</si>
  <si>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</si>
  <si>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</si>
  <si>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</si>
  <si>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</si>
  <si>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</si>
  <si>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</si>
  <si>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</si>
  <si>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</si>
  <si>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</si>
  <si>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</si>
  <si>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</si>
  <si>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</si>
  <si>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</si>
  <si>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</si>
  <si>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</si>
  <si>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</si>
  <si>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</si>
  <si>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</si>
  <si>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</si>
  <si>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</si>
  <si>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</si>
  <si>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</si>
  <si>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</si>
  <si>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</si>
  <si>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</si>
  <si>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</si>
  <si>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</si>
  <si>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</si>
  <si>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</si>
  <si>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</si>
  <si>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</si>
  <si>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</si>
  <si>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</si>
  <si>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</si>
  <si>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</si>
  <si>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</si>
  <si>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</si>
  <si>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</si>
  <si>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</si>
  <si>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</si>
  <si>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</si>
  <si>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</si>
  <si>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</si>
  <si>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</si>
  <si>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</si>
  <si>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</si>
  <si>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</si>
  <si>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</si>
  <si>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</si>
  <si>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</si>
  <si>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</si>
  <si>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</si>
  <si>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</si>
  <si>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</si>
  <si>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</si>
  <si>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</si>
  <si>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</si>
  <si>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</si>
  <si>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</si>
  <si>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</si>
  <si>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</si>
  <si>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</si>
  <si>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</si>
  <si>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</si>
  <si>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</si>
  <si>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</si>
  <si>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</si>
  <si>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</si>
  <si>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</si>
  <si>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</si>
  <si>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</si>
  <si>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</si>
  <si>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</si>
  <si>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</si>
  <si>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</si>
  <si>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</si>
  <si>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</si>
  <si>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</si>
  <si>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</si>
  <si>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</si>
  <si>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</si>
  <si>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</si>
  <si>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</si>
  <si>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</si>
  <si>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</si>
  <si>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</si>
  <si>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</si>
  <si>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</si>
  <si>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</si>
  <si>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</si>
  <si>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</si>
  <si>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</si>
  <si>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</si>
  <si>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</si>
  <si>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</si>
  <si>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</si>
  <si>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</si>
  <si>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</si>
  <si>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</si>
  <si>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</si>
  <si>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</si>
  <si>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</si>
  <si>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</si>
  <si>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</si>
  <si>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</si>
  <si>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</si>
  <si>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</si>
  <si>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</si>
  <si>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</si>
  <si>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</si>
  <si>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</si>
  <si>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</si>
  <si>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</si>
  <si>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</si>
  <si>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</si>
  <si>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</si>
  <si>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</si>
  <si>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</si>
  <si>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</si>
  <si>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</si>
  <si>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</si>
  <si>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</si>
  <si>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</si>
  <si>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</si>
  <si>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</si>
  <si>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</si>
  <si>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</si>
  <si>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</si>
  <si>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</si>
  <si>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</si>
  <si>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</si>
  <si>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</si>
  <si>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</si>
  <si>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</si>
  <si>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</si>
  <si>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</si>
  <si>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</si>
  <si>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</si>
  <si>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</si>
  <si>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</si>
  <si>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</si>
  <si>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</si>
  <si>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</si>
  <si>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</si>
  <si>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</si>
  <si>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</si>
  <si>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</si>
  <si>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</si>
  <si>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</si>
  <si>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</si>
  <si>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</si>
  <si>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</si>
  <si>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</si>
  <si>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</si>
  <si>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</si>
  <si>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</si>
  <si>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</si>
  <si>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</si>
  <si>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</si>
  <si>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</si>
  <si>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</si>
  <si>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</si>
  <si>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</si>
  <si>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</si>
  <si>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</si>
  <si>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</si>
  <si>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</si>
  <si>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</si>
  <si>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</si>
  <si>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</si>
  <si>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</si>
  <si>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</si>
  <si>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</si>
  <si>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</si>
  <si>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</si>
  <si>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</si>
  <si>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</si>
  <si>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</si>
  <si>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</si>
  <si>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</si>
  <si>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</si>
  <si>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</si>
  <si>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</si>
  <si>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</si>
  <si>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</si>
  <si>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</si>
  <si>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</si>
  <si>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</si>
  <si>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</si>
  <si>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</si>
  <si>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</si>
  <si>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</si>
  <si>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</si>
  <si>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</si>
  <si>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</si>
  <si>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</si>
  <si>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</si>
  <si>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</si>
  <si>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</si>
  <si>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</si>
  <si>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</si>
  <si>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</si>
  <si>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</si>
  <si>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</si>
  <si>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</si>
  <si>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</si>
  <si>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</si>
  <si>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</si>
  <si>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</si>
  <si>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</si>
  <si>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</si>
  <si>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</si>
  <si>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</si>
  <si>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</si>
  <si>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</si>
  <si>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</si>
  <si>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</si>
  <si>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</si>
  <si>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</si>
  <si>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</si>
  <si>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</si>
  <si>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</si>
  <si>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</si>
  <si>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</si>
  <si>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</si>
  <si>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</si>
  <si>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</si>
  <si>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</si>
  <si>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</si>
  <si>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</si>
  <si>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</si>
  <si>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</si>
  <si>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</si>
  <si>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</si>
  <si>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</si>
  <si>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</si>
  <si>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</si>
  <si>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</si>
  <si>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</si>
  <si>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</si>
  <si>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</si>
  <si>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</si>
  <si>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</si>
  <si>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</si>
  <si>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</si>
  <si>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</si>
  <si>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</si>
  <si>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</si>
  <si>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</si>
  <si>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</si>
  <si>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</si>
  <si>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</si>
  <si>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</si>
  <si>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</si>
  <si>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</si>
  <si>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</si>
  <si>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</si>
  <si>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</si>
  <si>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</si>
  <si>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</si>
  <si>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</si>
  <si>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</si>
  <si>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</si>
  <si>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</si>
  <si>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</si>
  <si>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</si>
  <si>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</si>
  <si>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</si>
  <si>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</si>
  <si>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</si>
  <si>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</si>
  <si>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</si>
  <si>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</si>
  <si>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</si>
  <si>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</si>
  <si>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</si>
  <si>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</si>
  <si>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</si>
  <si>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</si>
  <si>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</si>
  <si>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</si>
  <si>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</si>
  <si>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</si>
  <si>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</si>
  <si>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</si>
  <si>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</si>
  <si>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</si>
  <si>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</si>
  <si>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</si>
  <si>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</si>
  <si>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</si>
  <si>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</si>
  <si>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</si>
  <si>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</si>
  <si>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</si>
  <si>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</si>
  <si>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</si>
  <si>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</si>
  <si>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</si>
  <si>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</si>
  <si>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</si>
  <si>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</si>
  <si>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</si>
  <si>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</si>
  <si>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</si>
  <si>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</si>
  <si>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</si>
  <si>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</si>
  <si>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</si>
  <si>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</si>
  <si>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</si>
  <si>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</si>
  <si>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</si>
  <si>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</si>
  <si>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</si>
  <si>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</si>
  <si>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</si>
  <si>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</si>
  <si>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</si>
  <si>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</si>
  <si>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</si>
  <si>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</si>
  <si>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</si>
  <si>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</si>
  <si>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</si>
  <si>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</si>
  <si>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</si>
  <si>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</si>
  <si>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</si>
  <si>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</si>
  <si>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</si>
  <si>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</si>
  <si>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</si>
  <si>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</si>
  <si>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</si>
  <si>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</si>
  <si>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</si>
  <si>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</si>
  <si>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</si>
  <si>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</si>
  <si>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</si>
  <si>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</si>
  <si>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</si>
  <si>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</si>
  <si>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</si>
  <si>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</si>
  <si>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</si>
  <si>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</si>
  <si>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</si>
  <si>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</si>
  <si>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</si>
  <si>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</si>
  <si>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</si>
  <si>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</si>
  <si>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</si>
  <si>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</si>
  <si>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</si>
  <si>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</si>
  <si>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</si>
  <si>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</si>
  <si>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</si>
  <si>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</si>
  <si>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</si>
  <si>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</si>
  <si>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</si>
  <si>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</si>
  <si>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</si>
  <si>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</si>
  <si>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</si>
  <si>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</si>
  <si>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</si>
  <si>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</si>
  <si>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</si>
  <si>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</si>
  <si>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</si>
  <si>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</si>
  <si>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</si>
  <si>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</si>
  <si>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</si>
  <si>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</si>
  <si>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</si>
  <si>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</si>
  <si>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</si>
  <si>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</si>
  <si>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</si>
  <si>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</si>
  <si>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</si>
  <si>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</si>
  <si>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</si>
  <si>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</si>
  <si>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</si>
  <si>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</si>
  <si>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</si>
  <si>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</si>
  <si>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</si>
  <si>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</si>
  <si>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</si>
  <si>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</si>
  <si>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</si>
  <si>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</si>
  <si>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</si>
  <si>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</si>
  <si>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</si>
  <si>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</si>
  <si>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</si>
  <si>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</si>
  <si>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</si>
  <si>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</si>
  <si>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</si>
  <si>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</si>
  <si>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</si>
  <si>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</si>
  <si>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</si>
  <si>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</si>
  <si>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</si>
  <si>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</si>
  <si>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</si>
  <si>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</si>
  <si>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</si>
  <si>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</si>
  <si>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</si>
  <si>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</si>
  <si>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</si>
  <si>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</si>
  <si>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</si>
  <si>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</si>
  <si>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</si>
  <si>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</si>
  <si>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</si>
  <si>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</si>
  <si>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</si>
  <si>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</si>
  <si>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</si>
  <si>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</si>
  <si>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</si>
  <si>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</si>
  <si>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</si>
  <si>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</si>
  <si>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</si>
  <si>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</si>
  <si>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</si>
  <si>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</si>
  <si>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</si>
  <si>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</si>
  <si>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</si>
  <si>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</si>
  <si>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</si>
  <si>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</si>
  <si>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</si>
  <si>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</si>
  <si>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</si>
  <si>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</si>
  <si>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</si>
  <si>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</si>
  <si>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</si>
  <si>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</si>
  <si>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</si>
  <si>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</si>
  <si>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</si>
  <si>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</si>
  <si>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</si>
  <si>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</si>
  <si>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</si>
  <si>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</si>
  <si>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</si>
  <si>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</si>
  <si>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</si>
  <si>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</si>
  <si>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</si>
  <si>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</si>
  <si>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</si>
  <si>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</si>
  <si>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</si>
  <si>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</si>
  <si>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</si>
  <si>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</si>
  <si>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</si>
  <si>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</si>
  <si>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</si>
  <si>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</si>
  <si>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</si>
  <si>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</si>
  <si>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</si>
  <si>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</si>
  <si>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</si>
  <si>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</si>
  <si>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</si>
  <si>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</si>
  <si>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</si>
  <si>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</si>
  <si>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</si>
  <si>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</si>
  <si>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</si>
  <si>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</si>
  <si>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</si>
  <si>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</si>
  <si>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</si>
  <si>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</si>
  <si>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</si>
  <si>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</si>
  <si>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</si>
  <si>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</si>
  <si>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</si>
  <si>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</si>
  <si>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</si>
  <si>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</si>
  <si>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</si>
  <si>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</si>
  <si>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</si>
  <si>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</si>
  <si>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</si>
  <si>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</si>
  <si>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</si>
  <si>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</si>
  <si>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</si>
  <si>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</si>
  <si>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</si>
  <si>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</si>
  <si>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</si>
  <si>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</si>
  <si>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</si>
  <si>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</si>
  <si>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</si>
  <si>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</si>
  <si>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</si>
  <si>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</si>
  <si>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</si>
  <si>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</si>
  <si>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</si>
  <si>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</si>
  <si>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</si>
  <si>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</si>
  <si>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</si>
  <si>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</si>
  <si>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</si>
  <si>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</si>
  <si>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</si>
  <si>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</si>
  <si>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</si>
  <si>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</si>
  <si>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</si>
  <si>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</si>
  <si>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</si>
  <si>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</si>
  <si>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</si>
  <si>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</si>
  <si>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</si>
  <si>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</si>
  <si>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</si>
  <si>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</si>
  <si>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</si>
  <si>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</si>
  <si>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</si>
  <si>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</si>
  <si>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</si>
  <si>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</si>
  <si>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</si>
  <si>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</si>
  <si>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</si>
  <si>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</si>
  <si>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</si>
  <si>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</si>
  <si>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</si>
  <si>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</si>
  <si>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</si>
  <si>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</si>
  <si>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</si>
  <si>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</si>
  <si>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</si>
  <si>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</si>
  <si>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</si>
  <si>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</si>
  <si>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</si>
  <si>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</si>
  <si>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</si>
  <si>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</si>
  <si>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</si>
  <si>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</si>
  <si>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</si>
  <si>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</si>
  <si>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</si>
  <si>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</si>
  <si>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</si>
  <si>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</si>
  <si>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</si>
  <si>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</si>
  <si>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</si>
  <si>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</si>
  <si>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</si>
  <si>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</si>
  <si>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</si>
  <si>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</si>
  <si>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</si>
  <si>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</si>
  <si>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</si>
  <si>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</si>
  <si>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</si>
  <si>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</si>
  <si>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</si>
  <si>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</si>
  <si>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</si>
  <si>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</si>
  <si>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</si>
  <si>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</si>
  <si>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</si>
  <si>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</si>
  <si>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</si>
  <si>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</si>
  <si>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</si>
  <si>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</si>
  <si>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</si>
  <si>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</si>
  <si>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</si>
  <si>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</si>
  <si>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</si>
  <si>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</si>
  <si>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</si>
  <si>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</si>
  <si>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</si>
  <si>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</si>
  <si>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</si>
  <si>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</si>
  <si>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</si>
  <si>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</si>
  <si>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</si>
  <si>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</si>
  <si>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</si>
  <si>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</si>
  <si>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</si>
  <si>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</si>
  <si>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</si>
  <si>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</si>
  <si>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</si>
  <si>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</si>
  <si>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</si>
  <si>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</si>
  <si>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</si>
  <si>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</si>
  <si>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</si>
  <si>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</si>
  <si>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</si>
  <si>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</si>
  <si>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</si>
  <si>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</si>
  <si>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</si>
  <si>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</si>
  <si>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</si>
  <si>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</si>
  <si>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</si>
  <si>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</si>
  <si>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</si>
  <si>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</si>
  <si>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</si>
  <si>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</si>
  <si>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</si>
  <si>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</si>
  <si>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</si>
  <si>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</si>
  <si>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</si>
  <si>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</si>
  <si>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</si>
  <si>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</si>
  <si>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</si>
  <si>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</si>
  <si>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</si>
  <si>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</si>
  <si>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</si>
  <si>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</si>
  <si>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</si>
  <si>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</si>
  <si>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</si>
  <si>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</si>
  <si>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</si>
  <si>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</si>
  <si>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</si>
  <si>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</si>
  <si>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</si>
  <si>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</si>
  <si>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</si>
  <si>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</si>
  <si>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</si>
  <si>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</si>
  <si>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</si>
  <si>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</si>
  <si>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</si>
  <si>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</si>
  <si>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</si>
  <si>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</si>
  <si>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</si>
  <si>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</si>
  <si>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</si>
  <si>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</si>
  <si>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</si>
  <si>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</si>
  <si>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</si>
  <si>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</si>
  <si>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</si>
  <si>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</si>
  <si>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</si>
  <si>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</si>
  <si>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</si>
  <si>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</si>
  <si>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</si>
  <si>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</si>
  <si>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</si>
  <si>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</si>
  <si>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</si>
  <si>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</si>
  <si>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</si>
  <si>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</si>
  <si>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</si>
  <si>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</si>
  <si>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</si>
  <si>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</si>
  <si>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</si>
  <si>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</si>
  <si>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</si>
  <si>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</si>
  <si>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</si>
  <si>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</si>
  <si>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</si>
  <si>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</si>
  <si>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</si>
  <si>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</si>
  <si>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</si>
  <si>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</si>
  <si>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</si>
  <si>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</si>
  <si>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</si>
  <si>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</si>
  <si>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</si>
  <si>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</si>
  <si>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</si>
  <si>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</si>
  <si>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</si>
  <si>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</si>
  <si>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</si>
  <si>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</si>
  <si>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</si>
  <si>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</si>
  <si>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</si>
  <si>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</si>
  <si>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</si>
  <si>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</si>
  <si>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</si>
  <si>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</si>
  <si>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</si>
  <si>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</si>
  <si>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</si>
  <si>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</si>
  <si>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</si>
  <si>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</si>
  <si>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</si>
  <si>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</si>
  <si>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</si>
  <si>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</si>
  <si>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</si>
  <si>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</si>
  <si>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</si>
  <si>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</si>
  <si>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</si>
  <si>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</si>
  <si>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</si>
  <si>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</si>
  <si>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</si>
  <si>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</si>
  <si>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</si>
  <si>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</si>
  <si>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</si>
  <si>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</si>
  <si>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</si>
  <si>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</si>
  <si>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</si>
  <si>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</si>
  <si>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</si>
  <si>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</si>
  <si>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</si>
  <si>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</si>
  <si>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</si>
  <si>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</si>
  <si>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</si>
  <si>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</si>
  <si>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</si>
  <si>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</si>
  <si>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</si>
  <si>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</si>
  <si>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</si>
  <si>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</si>
  <si>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</si>
  <si>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</si>
  <si>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</si>
  <si>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</si>
  <si>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</si>
  <si>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</si>
  <si>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</si>
  <si>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</si>
  <si>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</si>
  <si>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</si>
  <si>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</si>
  <si>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</si>
  <si>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</si>
  <si>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</si>
  <si>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</si>
  <si>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</si>
  <si>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</si>
  <si>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</si>
  <si>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</si>
  <si>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</si>
  <si>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</si>
  <si>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</si>
  <si>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</si>
  <si>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</si>
  <si>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</si>
  <si>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</si>
  <si>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</si>
  <si>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</si>
  <si>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</si>
  <si>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</si>
  <si>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</si>
  <si>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</si>
  <si>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</si>
  <si>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</si>
  <si>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</si>
  <si>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</si>
  <si>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</si>
  <si>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</si>
  <si>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</si>
  <si>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</si>
  <si>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</si>
  <si>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</si>
  <si>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</si>
  <si>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</si>
  <si>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</si>
  <si>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</si>
  <si>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</si>
  <si>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</si>
  <si>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</si>
  <si>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</si>
  <si>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</si>
  <si>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</si>
  <si>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</si>
  <si>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</si>
  <si>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</si>
  <si>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</si>
  <si>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</si>
  <si>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</si>
  <si>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</si>
  <si>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</si>
  <si>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</si>
  <si>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</si>
  <si>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</si>
  <si>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</si>
  <si>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</si>
  <si>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</si>
  <si>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</si>
  <si>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</si>
  <si>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</si>
  <si>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</si>
  <si>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</si>
  <si>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</si>
  <si>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</si>
  <si>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</si>
  <si>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</si>
  <si>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</si>
  <si>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</si>
  <si>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</si>
  <si>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</si>
  <si>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</si>
  <si>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</si>
  <si>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</si>
  <si>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</si>
  <si>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</si>
  <si>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</si>
  <si>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</si>
  <si>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</si>
  <si>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</si>
  <si>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</si>
  <si>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</si>
  <si>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</si>
  <si>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</si>
  <si>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</si>
  <si>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</si>
  <si>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</si>
  <si>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</si>
  <si>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</si>
  <si>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</si>
  <si>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</si>
  <si>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</si>
  <si>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</si>
  <si>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</si>
  <si>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</si>
  <si>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</si>
  <si>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</si>
  <si>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</si>
  <si>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</si>
  <si>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</si>
  <si>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</si>
  <si>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</si>
  <si>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</si>
  <si>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</si>
  <si>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</si>
  <si>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</si>
  <si>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</si>
  <si>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</si>
  <si>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</si>
  <si>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</si>
  <si>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</si>
  <si>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</si>
  <si>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</si>
  <si>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</si>
  <si>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</si>
  <si>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</si>
  <si>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</si>
  <si>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</si>
  <si>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</si>
  <si>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</si>
  <si>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</si>
  <si>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</si>
  <si>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</si>
  <si>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</si>
  <si>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</si>
  <si>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</si>
  <si>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</si>
  <si>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</si>
  <si>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</si>
  <si>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</si>
  <si>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</si>
  <si>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</si>
  <si>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</si>
  <si>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</si>
  <si>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</si>
  <si>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</si>
  <si>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</si>
  <si>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</si>
  <si>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</si>
  <si>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</si>
  <si>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</si>
  <si>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</si>
  <si>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</si>
  <si>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</si>
  <si>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</si>
  <si>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</si>
  <si>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</si>
  <si>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</si>
  <si>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</si>
  <si>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</si>
  <si>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</si>
  <si>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</si>
  <si>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</si>
  <si>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</si>
  <si>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</si>
  <si>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</si>
  <si>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</si>
  <si>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</si>
  <si>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</si>
  <si>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</si>
  <si>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</si>
  <si>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</si>
  <si>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</si>
  <si>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</si>
  <si>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</si>
  <si>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</si>
  <si>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</si>
  <si>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</si>
  <si>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</si>
  <si>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</si>
  <si>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</si>
  <si>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</si>
  <si>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</si>
  <si>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</si>
  <si>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</si>
  <si>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</si>
  <si>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</si>
  <si>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</si>
  <si>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</si>
  <si>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</si>
  <si>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</si>
  <si>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</si>
  <si>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</si>
  <si>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</si>
  <si>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</si>
  <si>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</si>
  <si>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</si>
  <si>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</si>
  <si>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</si>
  <si>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</si>
  <si>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</si>
  <si>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</si>
  <si>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</si>
  <si>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</si>
  <si>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</si>
  <si>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</si>
  <si>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</si>
  <si>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</si>
  <si>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</si>
  <si>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</si>
  <si>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</si>
  <si>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</si>
  <si>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</si>
  <si>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</si>
  <si>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</si>
  <si>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</si>
  <si>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</si>
  <si>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</si>
  <si>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</si>
  <si>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</si>
  <si>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</si>
  <si>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</si>
  <si>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</si>
  <si>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</si>
  <si>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</si>
  <si>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</si>
  <si>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</si>
  <si>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</si>
  <si>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</si>
  <si>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</si>
  <si>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</si>
  <si>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</si>
  <si>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</si>
  <si>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</si>
  <si>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</si>
  <si>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</si>
  <si>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</si>
  <si>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</si>
  <si>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</si>
  <si>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</si>
  <si>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</si>
  <si>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</si>
  <si>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</si>
  <si>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</si>
  <si>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</si>
  <si>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</si>
  <si>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</si>
  <si>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</si>
  <si>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</si>
  <si>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</si>
  <si>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</si>
  <si>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</si>
  <si>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</si>
  <si>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</si>
  <si>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</si>
  <si>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</si>
  <si>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</si>
  <si>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</si>
  <si>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</si>
  <si>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</si>
  <si>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</si>
  <si>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</si>
  <si>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</si>
  <si>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</si>
  <si>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</si>
  <si>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</si>
  <si>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</si>
  <si>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</si>
  <si>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</si>
  <si>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</si>
  <si>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</si>
  <si>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</si>
  <si>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</si>
  <si>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</si>
  <si>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</si>
  <si>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</si>
  <si>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</si>
  <si>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</si>
  <si>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</si>
  <si>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</si>
  <si>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</si>
  <si>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</si>
  <si>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</si>
  <si>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</si>
  <si>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</si>
  <si>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</si>
  <si>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</si>
  <si>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</si>
  <si>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</si>
  <si>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</si>
  <si>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</si>
  <si>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</si>
  <si>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</si>
  <si>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</si>
  <si>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</si>
  <si>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</si>
  <si>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</si>
  <si>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</si>
  <si>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</si>
  <si>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</si>
  <si>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</si>
  <si>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</si>
  <si>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</si>
  <si>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</si>
  <si>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</si>
  <si>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</si>
  <si>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</si>
  <si>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</si>
  <si>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</si>
  <si>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</si>
  <si>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</si>
  <si>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</si>
  <si>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</si>
  <si>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</si>
  <si>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</si>
  <si>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</si>
  <si>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</si>
  <si>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</si>
  <si>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</si>
  <si>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</si>
  <si>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</si>
  <si>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</si>
  <si>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</si>
  <si>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</si>
  <si>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</si>
  <si>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</si>
  <si>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</si>
  <si>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</si>
  <si>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</si>
  <si>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</si>
  <si>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</si>
  <si>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</si>
  <si>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</si>
  <si>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</si>
  <si>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</si>
  <si>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</si>
  <si>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</si>
  <si>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</si>
  <si>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</si>
  <si>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</si>
  <si>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</si>
  <si>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</si>
  <si>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</si>
  <si>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</si>
  <si>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</si>
  <si>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</si>
  <si>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</si>
  <si>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</si>
  <si>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</si>
  <si>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</si>
  <si>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</si>
  <si>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</si>
  <si>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</si>
  <si>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</si>
  <si>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</si>
  <si>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</si>
  <si>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</si>
  <si>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</si>
  <si>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</si>
  <si>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</si>
  <si>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</si>
  <si>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</si>
  <si>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</si>
  <si>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</si>
  <si>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</si>
  <si>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</si>
  <si>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</si>
  <si>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</si>
  <si>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</si>
  <si>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</si>
  <si>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</si>
  <si>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</si>
  <si>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</si>
  <si>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</si>
  <si>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</si>
  <si>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</si>
  <si>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</si>
  <si>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</si>
  <si>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</si>
  <si>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</si>
  <si>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</si>
  <si>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</si>
  <si>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</si>
  <si>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</si>
  <si>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</si>
  <si>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</si>
  <si>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</si>
  <si>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</si>
  <si>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</si>
  <si>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</si>
  <si>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</si>
  <si>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</si>
  <si>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</si>
  <si>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</si>
  <si>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</si>
  <si>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</si>
  <si>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</si>
  <si>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</si>
  <si>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</si>
  <si>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</si>
  <si>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</si>
  <si>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</si>
  <si>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</si>
  <si>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</si>
  <si>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</si>
  <si>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</si>
  <si>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</si>
  <si>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</si>
  <si>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</si>
  <si>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</si>
  <si>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</si>
  <si>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</si>
  <si>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</si>
  <si>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</si>
  <si>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</si>
  <si>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</si>
  <si>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</si>
  <si>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</si>
  <si>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</si>
  <si>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</si>
  <si>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</si>
  <si>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</si>
  <si>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</si>
  <si>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</si>
  <si>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</si>
  <si>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</si>
  <si>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</si>
  <si>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</si>
  <si>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</si>
  <si>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</si>
  <si>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</si>
  <si>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</si>
  <si>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</si>
  <si>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</si>
  <si>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</si>
  <si>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</si>
  <si>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</si>
  <si>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</si>
  <si>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</si>
  <si>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</si>
  <si>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</si>
  <si>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</si>
  <si>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</si>
  <si>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</si>
  <si>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</si>
  <si>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</si>
  <si>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</si>
  <si>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</si>
  <si>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</si>
  <si>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</si>
  <si>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</si>
  <si>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</si>
  <si>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</si>
  <si>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</si>
  <si>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</si>
  <si>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</si>
  <si>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</si>
  <si>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</si>
  <si>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</si>
  <si>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</si>
  <si>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</si>
  <si>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</si>
  <si>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</si>
  <si>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</si>
  <si>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</si>
  <si>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</si>
  <si>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</si>
  <si>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</si>
  <si>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</si>
  <si>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</si>
  <si>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</si>
  <si>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</si>
  <si>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</si>
  <si>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</si>
  <si>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</si>
  <si>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</si>
  <si>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</si>
  <si>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</si>
  <si>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</si>
  <si>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</si>
  <si>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</si>
  <si>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</si>
  <si>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</si>
  <si>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</si>
  <si>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</si>
  <si>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</si>
  <si>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</si>
  <si>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</si>
  <si>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</si>
  <si>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</si>
  <si>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</si>
  <si>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</si>
  <si>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</si>
  <si>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</si>
  <si>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</si>
  <si>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</si>
  <si>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</si>
  <si>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</si>
  <si>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</si>
  <si>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</si>
  <si>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</si>
  <si>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</si>
  <si>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</si>
  <si>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</si>
  <si>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</si>
  <si>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</si>
  <si>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</si>
  <si>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</si>
  <si>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</si>
  <si>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</si>
  <si>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</si>
  <si>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</si>
  <si>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</si>
  <si>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</si>
  <si>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</si>
  <si>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</si>
  <si>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</si>
  <si>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</si>
  <si>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</si>
  <si>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</si>
  <si>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</si>
  <si>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</si>
  <si>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</si>
  <si>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</si>
  <si>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</si>
  <si>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</si>
  <si>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</si>
  <si>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</si>
  <si>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</si>
  <si>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</si>
  <si>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</si>
  <si>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</si>
  <si>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</si>
  <si>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</si>
  <si>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</si>
  <si>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</si>
  <si>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</si>
  <si>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</si>
  <si>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</si>
  <si>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</si>
  <si>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</si>
  <si>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</si>
  <si>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</si>
  <si>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</si>
  <si>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</si>
  <si>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</si>
  <si>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</si>
  <si>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</si>
  <si>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</si>
  <si>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</si>
  <si>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</si>
  <si>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</si>
  <si>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</si>
  <si>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</si>
  <si>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</si>
  <si>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</si>
  <si>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</si>
  <si>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</si>
  <si>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</si>
  <si>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</si>
  <si>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</si>
  <si>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</si>
  <si>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</si>
  <si>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</si>
  <si>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</si>
  <si>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</si>
  <si>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</si>
  <si>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</si>
  <si>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</si>
  <si>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</si>
  <si>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</si>
  <si>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</si>
  <si>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</si>
  <si>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</si>
  <si>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</si>
  <si>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</si>
  <si>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</si>
  <si>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</si>
  <si>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</si>
  <si>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</si>
  <si>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</si>
  <si>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</si>
  <si>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</si>
  <si>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</si>
  <si>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</si>
  <si>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</si>
  <si>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</si>
  <si>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</si>
  <si>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</si>
  <si>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</si>
  <si>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</si>
  <si>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</si>
  <si>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</si>
  <si>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</si>
  <si>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</si>
  <si>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</si>
  <si>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</si>
  <si>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</si>
  <si>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</si>
  <si>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</si>
  <si>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</si>
  <si>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</si>
  <si>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</si>
  <si>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</si>
  <si>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</si>
  <si>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</si>
  <si>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</si>
  <si>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</si>
  <si>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</si>
  <si>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</si>
  <si>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</si>
  <si>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</si>
  <si>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</si>
  <si>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</si>
  <si>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</si>
  <si>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</si>
  <si>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</si>
  <si>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</si>
  <si>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</si>
  <si>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</si>
  <si>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</si>
  <si>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</si>
  <si>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</si>
  <si>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</si>
  <si>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</si>
  <si>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</si>
  <si>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</si>
  <si>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</si>
  <si>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</si>
  <si>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</si>
  <si>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</si>
  <si>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</si>
  <si>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</si>
  <si>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</si>
  <si>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</si>
  <si>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</si>
  <si>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</si>
  <si>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</si>
  <si>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</si>
  <si>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</si>
  <si>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</si>
  <si>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</si>
  <si>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</si>
  <si>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</si>
  <si>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</si>
  <si>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</si>
  <si>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</si>
  <si>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</si>
  <si>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</si>
  <si>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</si>
  <si>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</si>
  <si>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</si>
  <si>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</si>
  <si>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</si>
  <si>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</si>
  <si>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</si>
  <si>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</si>
  <si>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</si>
  <si>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</si>
  <si>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</si>
  <si>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</si>
  <si>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</si>
  <si>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</si>
  <si>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</si>
  <si>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</si>
  <si>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</si>
  <si>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</si>
  <si>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</si>
  <si>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</si>
  <si>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</si>
  <si>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</si>
  <si>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</si>
  <si>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</si>
  <si>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</si>
  <si>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</si>
  <si>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</si>
  <si>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</si>
  <si>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</si>
  <si>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</si>
  <si>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</si>
  <si>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</si>
  <si>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</si>
  <si>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</si>
  <si>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</si>
  <si>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</si>
  <si>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</si>
  <si>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</si>
  <si>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</si>
  <si>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</si>
  <si>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</si>
  <si>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</si>
  <si>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</si>
  <si>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</si>
  <si>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</si>
  <si>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</si>
  <si>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</si>
  <si>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</si>
  <si>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</si>
  <si>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</si>
  <si>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</si>
  <si>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</si>
  <si>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</si>
  <si>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</si>
  <si>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</si>
  <si>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</si>
  <si>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</si>
  <si>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</si>
  <si>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</si>
  <si>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</si>
  <si>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</si>
  <si>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</si>
  <si>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</si>
  <si>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</si>
  <si>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</si>
  <si>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</si>
  <si>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</si>
  <si>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</si>
  <si>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</si>
  <si>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</si>
  <si>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</si>
  <si>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</si>
  <si>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</si>
  <si>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</si>
  <si>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</si>
  <si>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</si>
  <si>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</si>
  <si>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</si>
  <si>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</si>
  <si>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</si>
  <si>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</si>
  <si>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</si>
  <si>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</si>
  <si>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</si>
  <si>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</si>
  <si>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</si>
  <si>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</si>
  <si>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</si>
  <si>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</si>
  <si>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</si>
  <si>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</si>
  <si>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</si>
  <si>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</si>
  <si>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</si>
  <si>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</si>
  <si>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</si>
  <si>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</si>
  <si>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</si>
  <si>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</si>
  <si>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</si>
  <si>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</si>
  <si>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</si>
  <si>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</si>
  <si>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</si>
  <si>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</si>
  <si>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</si>
  <si>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</si>
  <si>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</si>
  <si>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</si>
  <si>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</si>
  <si>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</si>
  <si>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</si>
  <si>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</si>
  <si>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</si>
  <si>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</si>
  <si>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</si>
  <si>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</si>
  <si>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</si>
  <si>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</si>
  <si>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</si>
  <si>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</si>
  <si>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</si>
  <si>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</si>
  <si>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</si>
  <si>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</si>
  <si>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</si>
  <si>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</si>
  <si>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</si>
  <si>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</si>
  <si>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</si>
  <si>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</si>
  <si>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</si>
  <si>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</si>
  <si>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</si>
  <si>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</si>
  <si>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</si>
  <si>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</si>
  <si>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</si>
  <si>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</si>
  <si>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</si>
  <si>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</si>
  <si>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</si>
  <si>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</si>
  <si>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</si>
  <si>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</si>
  <si>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</si>
  <si>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</si>
  <si>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</si>
  <si>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</si>
  <si>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</si>
  <si>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</si>
  <si>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</si>
  <si>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</si>
  <si>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</si>
  <si>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</si>
  <si>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</si>
  <si>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</si>
  <si>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</si>
  <si>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</si>
  <si>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</si>
  <si>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</si>
  <si>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</si>
  <si>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</si>
  <si>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</si>
  <si>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</si>
  <si>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</si>
  <si>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</si>
  <si>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</si>
  <si>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</si>
  <si>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</si>
  <si>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</si>
  <si>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</si>
  <si>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</si>
  <si>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</si>
  <si>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</si>
  <si>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</si>
  <si>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</si>
  <si>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</si>
  <si>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</si>
  <si>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</si>
  <si>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</si>
  <si>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</si>
  <si>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</si>
  <si>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</si>
  <si>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</si>
  <si>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</si>
  <si>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</si>
  <si>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</si>
  <si>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</si>
  <si>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</si>
  <si>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</si>
  <si>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</si>
  <si>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</si>
  <si>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</si>
  <si>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</si>
  <si>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</si>
  <si>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</si>
  <si>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</si>
  <si>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</si>
  <si>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</si>
  <si>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</si>
  <si>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</si>
  <si>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</si>
  <si>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</si>
  <si>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</si>
  <si>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</si>
  <si>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</si>
  <si>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</si>
  <si>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</si>
  <si>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</si>
  <si>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</si>
  <si>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</si>
  <si>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</si>
  <si>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</si>
  <si>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</si>
  <si>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</si>
  <si>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</si>
  <si>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</si>
  <si>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</si>
  <si>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</si>
  <si>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</si>
  <si>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</si>
  <si>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</si>
  <si>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</si>
  <si>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</si>
  <si>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</si>
  <si>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</si>
  <si>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</si>
  <si>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</si>
  <si>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</si>
  <si>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</si>
  <si>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</si>
  <si>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</si>
  <si>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</si>
  <si>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</si>
  <si>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</si>
  <si>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</si>
  <si>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</si>
  <si>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</si>
  <si>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</si>
  <si>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</si>
  <si>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</si>
  <si>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</si>
  <si>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</si>
  <si>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</si>
  <si>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</si>
  <si>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</si>
  <si>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</si>
  <si>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</si>
  <si>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</si>
  <si>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</si>
  <si>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</si>
  <si>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</si>
  <si>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</si>
  <si>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</si>
  <si>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</si>
  <si>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</si>
  <si>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</si>
  <si>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</si>
  <si>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</si>
  <si>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</si>
  <si>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</si>
  <si>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</si>
  <si>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</si>
  <si>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</si>
  <si>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</si>
  <si>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</si>
  <si>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</si>
  <si>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</si>
  <si>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</si>
  <si>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</si>
  <si>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</si>
  <si>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</si>
  <si>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</si>
  <si>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</si>
  <si>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</si>
  <si>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</si>
  <si>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</si>
  <si>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</si>
  <si>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</si>
  <si>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</si>
  <si>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</si>
  <si>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</si>
  <si>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</si>
  <si>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</si>
  <si>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</si>
  <si>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</si>
  <si>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</si>
  <si>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</si>
  <si>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</si>
  <si>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</si>
  <si>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</si>
  <si>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</si>
  <si>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</si>
  <si>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</si>
  <si>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</si>
  <si>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</si>
  <si>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</si>
  <si>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</si>
  <si>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</si>
  <si>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</si>
  <si>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</si>
  <si>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</si>
  <si>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</si>
  <si>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</si>
  <si>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</si>
  <si>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</si>
  <si>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</si>
  <si>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</si>
  <si>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</si>
  <si>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</si>
  <si>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</si>
  <si>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</si>
  <si>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</si>
  <si>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</si>
  <si>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</si>
  <si>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</si>
  <si>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</si>
  <si>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</si>
  <si>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</si>
  <si>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</si>
  <si>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</si>
  <si>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</si>
  <si>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</si>
  <si>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</si>
  <si>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</si>
  <si>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</si>
  <si>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</si>
  <si>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</si>
  <si>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</si>
  <si>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</si>
  <si>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</si>
  <si>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</si>
  <si>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</si>
  <si>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</si>
  <si>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</si>
  <si>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</si>
  <si>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</si>
  <si>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</si>
  <si>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</si>
  <si>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</si>
  <si>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</si>
  <si>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</si>
  <si>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</si>
  <si>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</si>
  <si>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</si>
  <si>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</si>
  <si>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</si>
  <si>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</si>
  <si>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</si>
  <si>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</si>
  <si>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</si>
  <si>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</si>
  <si>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</si>
  <si>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</si>
  <si>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</si>
  <si>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</si>
  <si>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</si>
  <si>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</si>
  <si>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</si>
  <si>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</si>
  <si>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</si>
  <si>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</si>
  <si>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</si>
  <si>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</si>
  <si>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</si>
  <si>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</si>
  <si>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</si>
  <si>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</si>
  <si>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</si>
  <si>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</si>
  <si>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</si>
  <si>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</si>
  <si>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</si>
  <si>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</si>
  <si>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</si>
  <si>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</si>
  <si>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</si>
  <si>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</si>
  <si>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</si>
  <si>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</si>
  <si>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</si>
  <si>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</si>
  <si>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</si>
  <si>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</si>
  <si>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</si>
  <si>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</si>
  <si>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</si>
  <si>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</si>
  <si>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</si>
  <si>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</si>
  <si>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</si>
  <si>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</si>
  <si>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</si>
  <si>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</si>
  <si>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</si>
  <si>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</si>
  <si>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</si>
  <si>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</si>
  <si>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</si>
  <si>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</si>
  <si>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</si>
  <si>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</si>
  <si>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</si>
  <si>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</si>
  <si>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</si>
  <si>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</si>
  <si>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</si>
  <si>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</si>
  <si>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</si>
  <si>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</si>
  <si>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</si>
  <si>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</si>
  <si>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</si>
  <si>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</si>
  <si>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</si>
  <si>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</si>
  <si>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</si>
  <si>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</si>
  <si>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</si>
  <si>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</si>
  <si>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</si>
  <si>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</si>
  <si>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</si>
  <si>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</si>
  <si>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</si>
  <si>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</si>
  <si>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</si>
  <si>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</si>
  <si>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</si>
  <si>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</si>
  <si>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</si>
  <si>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</si>
  <si>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</si>
  <si>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</si>
  <si>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</si>
  <si>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</si>
  <si>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</si>
  <si>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</si>
  <si>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</si>
  <si>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</si>
  <si>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</si>
  <si>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</si>
  <si>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</si>
  <si>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</si>
  <si>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</si>
  <si>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</si>
  <si>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</si>
  <si>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</si>
  <si>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</si>
  <si>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</si>
  <si>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</si>
  <si>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</si>
  <si>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</si>
  <si>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</si>
  <si>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</si>
  <si>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</si>
  <si>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</si>
  <si>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</si>
  <si>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</si>
  <si>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</si>
  <si>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</si>
  <si>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</si>
  <si>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</si>
  <si>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</si>
  <si>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</si>
  <si>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</si>
  <si>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</si>
  <si>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</si>
  <si>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</si>
  <si>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</si>
  <si>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</si>
  <si>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</si>
  <si>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</si>
  <si>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</si>
  <si>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</si>
  <si>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</si>
  <si>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</si>
  <si>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</si>
  <si>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</si>
  <si>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</si>
  <si>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</si>
  <si>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</si>
  <si>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</si>
  <si>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</si>
  <si>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</si>
  <si>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</si>
  <si>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</si>
  <si>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</si>
  <si>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</si>
  <si>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</si>
  <si>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</si>
  <si>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</si>
  <si>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</si>
  <si>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</si>
  <si>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</si>
  <si>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</si>
  <si>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</si>
  <si>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</si>
  <si>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</si>
  <si>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</si>
  <si>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</si>
  <si>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</si>
  <si>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</si>
  <si>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</si>
  <si>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</si>
  <si>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</si>
  <si>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</si>
  <si>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</si>
  <si>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</si>
  <si>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</si>
  <si>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</si>
  <si>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</si>
  <si>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</si>
  <si>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</si>
  <si>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</si>
  <si>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</si>
  <si>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</si>
  <si>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</si>
  <si>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</si>
  <si>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</si>
  <si>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</si>
  <si>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</si>
  <si>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</si>
  <si>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</si>
  <si>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</si>
  <si>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</si>
  <si>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</si>
  <si>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</si>
  <si>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</si>
  <si>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</si>
  <si>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</si>
  <si>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</si>
  <si>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</si>
  <si>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</si>
  <si>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</si>
  <si>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</si>
  <si>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</si>
  <si>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</si>
  <si>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</si>
  <si>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</si>
  <si>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</si>
  <si>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</si>
  <si>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</si>
  <si>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</si>
  <si>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</si>
  <si>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</si>
  <si>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</si>
  <si>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</si>
  <si>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</si>
  <si>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</si>
  <si>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</si>
  <si>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</si>
  <si>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</si>
  <si>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</si>
  <si>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</si>
  <si>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</si>
  <si>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</si>
  <si>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</si>
  <si>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</si>
  <si>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</si>
  <si>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</si>
  <si>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</si>
  <si>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</si>
  <si>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</si>
  <si>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</si>
  <si>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</si>
  <si>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</si>
  <si>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</si>
  <si>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</si>
  <si>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</si>
  <si>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</si>
  <si>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</si>
  <si>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</si>
  <si>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</si>
  <si>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</si>
  <si>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</si>
  <si>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</si>
  <si>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</si>
  <si>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</si>
  <si>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</si>
  <si>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</si>
  <si>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</si>
  <si>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</si>
  <si>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</si>
  <si>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</si>
  <si>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</si>
  <si>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</si>
  <si>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</si>
  <si>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</si>
  <si>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</si>
  <si>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</si>
  <si>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</si>
  <si>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</si>
  <si>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</si>
  <si>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</si>
  <si>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</si>
  <si>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</si>
  <si>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</si>
  <si>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</si>
  <si>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</si>
  <si>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</si>
  <si>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</si>
  <si>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</si>
  <si>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</si>
  <si>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</si>
  <si>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</si>
  <si>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</si>
  <si>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</si>
  <si>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</si>
  <si>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</si>
  <si>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</si>
  <si>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</si>
  <si>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</si>
  <si>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</si>
  <si>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</si>
  <si>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</si>
  <si>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</si>
  <si>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</si>
  <si>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</si>
  <si>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</si>
  <si>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</si>
  <si>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</si>
  <si>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</si>
  <si>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</si>
  <si>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</si>
  <si>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</si>
  <si>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</si>
  <si>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</si>
  <si>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</si>
  <si>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</si>
  <si>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</si>
  <si>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</si>
  <si>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</si>
  <si>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</si>
  <si>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</si>
  <si>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</si>
  <si>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</si>
  <si>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</si>
  <si>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</si>
  <si>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</si>
  <si>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</si>
  <si>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</si>
  <si>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</si>
  <si>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</si>
  <si>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</si>
  <si>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</si>
  <si>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</si>
  <si>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</si>
  <si>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</si>
  <si>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Incendio</t>
  </si>
  <si>
    <t>Auxiliar de Aseo</t>
  </si>
  <si>
    <t>Metro</t>
  </si>
  <si>
    <t>Guardia de Seguridad</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</si>
  <si>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</si>
  <si>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</si>
  <si>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</si>
  <si>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</si>
  <si>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</si>
  <si>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</si>
  <si>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</si>
  <si>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</si>
  <si>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</si>
  <si>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</si>
  <si>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</si>
  <si>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</si>
  <si>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</si>
  <si>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</si>
  <si>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</si>
  <si>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</si>
  <si>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</si>
  <si>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</si>
  <si>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</si>
  <si>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</si>
  <si>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</si>
  <si>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</si>
  <si>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</si>
  <si>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</si>
  <si>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</si>
  <si>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</si>
  <si>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</si>
  <si>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</si>
  <si>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</si>
  <si>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</si>
  <si>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</si>
  <si>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</si>
  <si>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</si>
  <si>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</si>
  <si>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</si>
  <si>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</si>
  <si>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</si>
  <si>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</si>
  <si>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</si>
  <si>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</si>
  <si>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</si>
  <si>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</si>
  <si>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</si>
  <si>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</si>
  <si>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</si>
  <si>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</si>
  <si>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</si>
  <si>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</si>
  <si>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</si>
  <si>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</si>
  <si>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</si>
  <si>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</si>
  <si>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</si>
  <si>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</si>
  <si>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</si>
  <si>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</si>
  <si>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</si>
  <si>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</si>
  <si>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</si>
  <si>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</si>
  <si>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</si>
  <si>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</si>
  <si>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</si>
  <si>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</si>
  <si>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</si>
  <si>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</si>
  <si>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</si>
  <si>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</si>
  <si>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</si>
  <si>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</si>
  <si>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</si>
  <si>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</si>
  <si>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</si>
  <si>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</si>
  <si>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</si>
  <si>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</si>
  <si>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</si>
  <si>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</si>
  <si>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</si>
  <si>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</si>
  <si>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</si>
  <si>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</si>
  <si>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</si>
  <si>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</si>
  <si>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</si>
  <si>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</si>
  <si>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</si>
  <si>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</si>
  <si>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</si>
  <si>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</si>
  <si>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</si>
  <si>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</si>
  <si>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</si>
  <si>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</si>
  <si>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</si>
  <si>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</si>
  <si>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</si>
  <si>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</si>
  <si>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</si>
  <si>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</si>
  <si>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</si>
  <si>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</si>
  <si>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</si>
  <si>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</si>
  <si>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</si>
  <si>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</si>
  <si>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</si>
  <si>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</si>
  <si>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</si>
  <si>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</si>
  <si>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</si>
  <si>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</si>
  <si>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</si>
  <si>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</si>
  <si>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</si>
  <si>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</si>
  <si>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</si>
  <si>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</si>
  <si>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</si>
  <si>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</si>
  <si>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</si>
  <si>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</si>
  <si>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</si>
  <si>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</si>
  <si>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</si>
  <si>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</si>
  <si>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</si>
  <si>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</si>
  <si>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</si>
  <si>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</si>
  <si>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</si>
  <si>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</si>
  <si>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</si>
  <si>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</si>
  <si>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</si>
  <si>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</si>
  <si>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</si>
  <si>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</si>
  <si>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</si>
  <si>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</si>
  <si>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</si>
  <si>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</si>
  <si>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</si>
  <si>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</si>
  <si>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</si>
  <si>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</si>
  <si>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</si>
  <si>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</si>
  <si>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</si>
  <si>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</si>
  <si>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</si>
  <si>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</si>
  <si>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</si>
  <si>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</si>
  <si>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</si>
  <si>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</si>
  <si>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</si>
  <si>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</si>
  <si>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</si>
  <si>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</si>
  <si>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</si>
  <si>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</si>
  <si>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</si>
  <si>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</si>
  <si>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</si>
  <si>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</si>
  <si>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</si>
  <si>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</si>
  <si>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</si>
  <si>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</si>
  <si>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</si>
  <si>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</si>
  <si>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</si>
  <si>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</si>
  <si>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</si>
  <si>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</si>
  <si>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</si>
  <si>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</si>
  <si>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</si>
  <si>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</si>
  <si>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</si>
  <si>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</si>
  <si>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</si>
  <si>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</si>
  <si>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</si>
  <si>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</si>
  <si>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</si>
  <si>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</si>
  <si>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</si>
  <si>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</si>
  <si>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</si>
  <si>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</si>
  <si>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</si>
  <si>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</si>
  <si>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</si>
  <si>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</si>
  <si>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</si>
  <si>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</si>
  <si>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</si>
  <si>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</si>
  <si>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</si>
  <si>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</si>
  <si>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</si>
  <si>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</si>
  <si>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</si>
  <si>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</si>
  <si>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</si>
  <si>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</si>
  <si>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</si>
  <si>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</si>
  <si>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</si>
  <si>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</si>
  <si>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</si>
  <si>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</si>
  <si>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</si>
  <si>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</si>
  <si>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</si>
  <si>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</si>
  <si>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</si>
  <si>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</si>
  <si>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</si>
  <si>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</si>
  <si>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</si>
  <si>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</si>
  <si>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</si>
  <si>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</si>
  <si>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</si>
  <si>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</si>
  <si>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</si>
  <si>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</si>
  <si>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</si>
  <si>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</si>
  <si>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</si>
  <si>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</si>
  <si>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</si>
  <si>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</si>
  <si>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</si>
  <si>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</si>
  <si>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</si>
  <si>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</si>
  <si>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</si>
  <si>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</si>
  <si>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</si>
  <si>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</si>
  <si>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</si>
  <si>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</si>
  <si>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</si>
  <si>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</si>
  <si>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</si>
  <si>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</si>
  <si>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</si>
  <si>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</si>
  <si>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</si>
  <si>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</si>
  <si>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</si>
  <si>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</si>
  <si>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</si>
  <si>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</si>
  <si>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</si>
  <si>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</si>
  <si>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</si>
  <si>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</si>
  <si>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</si>
  <si>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</si>
  <si>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</si>
  <si>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</si>
  <si>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</si>
  <si>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</si>
  <si>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</si>
  <si>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</si>
  <si>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</si>
  <si>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</si>
  <si>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</si>
  <si>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</si>
  <si>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</si>
  <si>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</si>
  <si>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</si>
  <si>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</si>
  <si>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</si>
  <si>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</si>
  <si>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</si>
  <si>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</si>
  <si>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</si>
  <si>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</si>
  <si>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</si>
  <si>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</si>
  <si>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</si>
  <si>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</si>
  <si>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</si>
  <si>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</si>
  <si>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</si>
  <si>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</si>
  <si>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</si>
  <si>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</si>
  <si>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</si>
  <si>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</si>
  <si>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</si>
  <si>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</si>
  <si>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</si>
  <si>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</si>
  <si>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</si>
  <si>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</si>
  <si>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</si>
  <si>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</si>
  <si>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</si>
  <si>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</si>
  <si>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</si>
  <si>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</si>
  <si>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</si>
  <si>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</si>
  <si>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</si>
  <si>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</si>
  <si>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Empleado</t>
  </si>
  <si>
    <t>Regiones</t>
  </si>
  <si>
    <t>Parricidio</t>
  </si>
  <si>
    <t>Aborto</t>
  </si>
  <si>
    <t>Femicidio</t>
  </si>
  <si>
    <t>Femicidio Intimo</t>
  </si>
  <si>
    <t>Homicidio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</si>
  <si>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</si>
  <si>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</si>
  <si>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</si>
  <si>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</si>
  <si>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</si>
  <si>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</si>
  <si>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</si>
  <si>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</si>
  <si>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</si>
  <si>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</si>
  <si>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</si>
  <si>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</si>
  <si>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</si>
  <si>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</si>
  <si>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</si>
  <si>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</si>
  <si>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</si>
  <si>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</si>
  <si>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</si>
  <si>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</si>
  <si>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</si>
  <si>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</si>
  <si>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Sentencia</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</si>
  <si>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</si>
  <si>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</si>
  <si>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</si>
  <si>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</si>
  <si>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</si>
  <si>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</si>
  <si>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Desacato</t>
  </si>
  <si>
    <t>Delitos Contra la Intimidad y la Libertad</t>
  </si>
  <si>
    <t>Infracciones A La Ley De Identidad De Género</t>
  </si>
  <si>
    <t>Delitos Contra el Estado Civil y la Familia</t>
  </si>
  <si>
    <t>Maltrato Habitual (Violencia Intrafamiliar)</t>
  </si>
  <si>
    <t>Tipo</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</si>
  <si>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</si>
  <si>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</si>
  <si>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</si>
  <si>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</si>
  <si>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</si>
  <si>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</si>
  <si>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</si>
  <si>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</si>
  <si>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</si>
  <si>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</si>
  <si>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</si>
  <si>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</si>
  <si>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</si>
  <si>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</si>
  <si>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</si>
  <si>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</si>
  <si>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</si>
  <si>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</si>
  <si>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</si>
  <si>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</si>
  <si>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</si>
  <si>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</si>
  <si>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</si>
  <si>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</si>
  <si>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</si>
  <si>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</si>
  <si>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</si>
  <si>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</si>
  <si>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</si>
  <si>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</si>
  <si>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</si>
  <si>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</si>
  <si>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</si>
  <si>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</si>
  <si>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</si>
  <si>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</si>
  <si>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</si>
  <si>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</si>
  <si>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</si>
  <si>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</si>
  <si>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</si>
  <si>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</si>
  <si>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</si>
  <si>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</si>
  <si>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</si>
  <si>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</si>
  <si>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</si>
  <si>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</si>
  <si>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</si>
  <si>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</si>
  <si>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</si>
  <si>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</si>
  <si>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</si>
  <si>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</si>
  <si>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</si>
  <si>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</si>
  <si>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</si>
  <si>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</si>
  <si>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</si>
  <si>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</si>
  <si>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</si>
  <si>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</si>
  <si>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</si>
  <si>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</si>
  <si>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</si>
  <si>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</si>
  <si>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</si>
  <si>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</si>
  <si>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</si>
  <si>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</si>
  <si>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</si>
  <si>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</si>
  <si>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</si>
  <si>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</si>
  <si>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</si>
  <si>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</si>
  <si>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</si>
  <si>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</si>
  <si>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</si>
  <si>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</si>
  <si>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</si>
  <si>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</si>
  <si>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</si>
  <si>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</si>
  <si>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</si>
  <si>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</si>
  <si>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</si>
  <si>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</si>
  <si>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</si>
  <si>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</si>
  <si>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</si>
  <si>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</si>
  <si>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</si>
  <si>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</si>
  <si>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</si>
  <si>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</si>
  <si>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</si>
  <si>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</si>
  <si>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</si>
  <si>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</si>
  <si>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</si>
  <si>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</si>
  <si>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</si>
  <si>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</si>
  <si>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</si>
  <si>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</si>
  <si>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</si>
  <si>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</si>
  <si>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</si>
  <si>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</si>
  <si>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</si>
  <si>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</si>
  <si>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</si>
  <si>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</si>
  <si>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</si>
  <si>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</si>
  <si>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</si>
  <si>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</si>
  <si>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</si>
  <si>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</si>
  <si>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</si>
  <si>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</si>
  <si>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</si>
  <si>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</si>
  <si>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</si>
  <si>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</si>
  <si>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</si>
  <si>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</si>
  <si>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</si>
  <si>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</si>
  <si>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</si>
  <si>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</si>
  <si>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</si>
  <si>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</si>
  <si>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</si>
  <si>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</si>
  <si>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</si>
  <si>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</si>
  <si>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</si>
  <si>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</si>
  <si>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</si>
  <si>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</si>
  <si>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</si>
  <si>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</si>
  <si>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</si>
  <si>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</si>
  <si>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</si>
  <si>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</si>
  <si>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</si>
  <si>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</si>
  <si>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</si>
  <si>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</si>
  <si>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</si>
  <si>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</si>
  <si>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</si>
  <si>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</si>
  <si>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</si>
  <si>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</si>
  <si>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</si>
  <si>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</si>
  <si>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</si>
  <si>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</si>
  <si>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</si>
  <si>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</si>
  <si>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</si>
  <si>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</si>
  <si>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</si>
  <si>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</si>
  <si>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</si>
  <si>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</si>
  <si>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</si>
  <si>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</si>
  <si>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</si>
  <si>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</si>
  <si>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</si>
  <si>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</si>
  <si>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</si>
  <si>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</si>
  <si>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</si>
  <si>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</si>
  <si>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</si>
  <si>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</si>
  <si>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</si>
  <si>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</si>
  <si>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</si>
  <si>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</si>
  <si>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</si>
  <si>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</si>
  <si>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</si>
  <si>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</si>
  <si>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</si>
  <si>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</si>
  <si>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</si>
  <si>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</si>
  <si>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</si>
  <si>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</si>
  <si>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</si>
  <si>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</si>
  <si>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</si>
  <si>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</si>
  <si>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</si>
  <si>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</si>
  <si>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</si>
  <si>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</si>
  <si>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</si>
  <si>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</si>
  <si>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</si>
  <si>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</si>
  <si>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</si>
  <si>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</si>
  <si>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</si>
  <si>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</si>
  <si>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</si>
  <si>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</si>
  <si>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</si>
  <si>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</si>
  <si>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</si>
  <si>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</si>
  <si>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</si>
  <si>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</si>
  <si>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</si>
  <si>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</si>
  <si>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</si>
  <si>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</si>
  <si>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</si>
  <si>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</si>
  <si>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</si>
  <si>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</si>
  <si>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</si>
  <si>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</si>
  <si>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</si>
  <si>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</si>
  <si>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</si>
  <si>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</si>
  <si>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</si>
  <si>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</si>
  <si>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</si>
  <si>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</si>
  <si>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</si>
  <si>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</si>
  <si>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</si>
  <si>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</si>
  <si>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</si>
  <si>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</si>
  <si>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</si>
  <si>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</si>
  <si>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</si>
  <si>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</si>
  <si>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</si>
  <si>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</si>
  <si>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</si>
  <si>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</si>
  <si>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</si>
  <si>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</si>
  <si>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</si>
  <si>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</si>
  <si>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</si>
  <si>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</si>
  <si>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</si>
  <si>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</si>
  <si>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</si>
  <si>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</si>
  <si>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</si>
  <si>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</si>
  <si>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</si>
  <si>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</si>
  <si>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</si>
  <si>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</si>
  <si>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</si>
  <si>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</si>
  <si>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</si>
  <si>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</si>
  <si>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</si>
  <si>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</si>
  <si>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</si>
  <si>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Fecha</t>
  </si>
  <si>
    <t>Codreg</t>
  </si>
  <si>
    <t>Mercado ID</t>
  </si>
  <si>
    <t>Producto ID</t>
  </si>
  <si>
    <t>Categoría ID</t>
  </si>
  <si>
    <t>Llay Llay</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</si>
  <si>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</si>
  <si>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</si>
  <si>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</si>
  <si>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</si>
  <si>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</si>
  <si>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</si>
  <si>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</si>
  <si>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</si>
  <si>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</si>
  <si>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</si>
  <si>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</si>
  <si>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</si>
  <si>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</si>
  <si>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</si>
  <si>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</si>
  <si>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</si>
  <si>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</si>
  <si>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Precios diarios de fruta por Mercados Mayoristas || Chile || 2021</t>
  </si>
  <si>
    <t>Precios diarios en Mercados Mayoristas por Fruta || Chile || 2021</t>
  </si>
  <si>
    <t>Precios diarios por Fruta y por Mercados Mayoristas || Chile || 2021</t>
  </si>
  <si>
    <t>Codcom</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</si>
  <si>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</si>
  <si>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</si>
  <si>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</si>
  <si>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</si>
  <si>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</si>
  <si>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</si>
  <si>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</si>
  <si>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</si>
  <si>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</si>
  <si>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</si>
  <si>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</si>
  <si>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</si>
  <si>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</si>
  <si>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</si>
  <si>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</si>
  <si>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</si>
  <si>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</si>
  <si>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</si>
  <si>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</si>
  <si>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</si>
  <si>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</si>
  <si>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</si>
  <si>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</si>
  <si>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 penal adicional</t>
  </si>
  <si>
    <t>Información medios 1</t>
  </si>
  <si>
    <t>Información medios 2</t>
  </si>
  <si>
    <t>RED</t>
  </si>
  <si>
    <t>MINISTERIO</t>
  </si>
  <si>
    <t>Nacionalidad de la Víctima</t>
  </si>
  <si>
    <t>Ocupación de la Víctima</t>
  </si>
  <si>
    <t>Violencia Sexual?</t>
  </si>
  <si>
    <t>Relación entre Víctima y Femicida</t>
  </si>
  <si>
    <t>Categoría según Red Chilena</t>
  </si>
  <si>
    <t>Nacionalidad del Femicida</t>
  </si>
  <si>
    <t>Ocupación del Femicida</t>
  </si>
  <si>
    <t>Suicidio?</t>
  </si>
  <si>
    <t>Femicida Confiesa Delito</t>
  </si>
  <si>
    <t>SERNAM2</t>
  </si>
  <si>
    <t>Tipificación Penal del Delito</t>
  </si>
  <si>
    <t>Estado Judicial de la Causa</t>
  </si>
  <si>
    <t>Estado Judicial del Femicida</t>
  </si>
  <si>
    <t>Sentencia Dictada</t>
  </si>
  <si>
    <t>Femicidios</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</si>
  <si>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</si>
  <si>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</si>
  <si>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</si>
  <si>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</si>
  <si>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</si>
  <si>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</si>
  <si>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</si>
  <si>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</si>
  <si>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</si>
  <si>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</si>
  <si>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</si>
  <si>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</si>
  <si>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</si>
  <si>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</si>
  <si>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</si>
  <si>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</si>
  <si>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</si>
  <si>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</si>
  <si>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</si>
  <si>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</si>
  <si>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Dueña de Casa</t>
  </si>
  <si>
    <t>NO</t>
  </si>
  <si>
    <t>Femicidio Íntimo</t>
  </si>
  <si>
    <t>No Informado</t>
  </si>
  <si>
    <t>Adela Rucalaf Coliñir</t>
  </si>
  <si>
    <t>Sin Informacion</t>
  </si>
  <si>
    <t>Golpes</t>
  </si>
  <si>
    <t>conviviente</t>
  </si>
  <si>
    <t>Intimo</t>
  </si>
  <si>
    <t>Remigio Meliqueo Rapimán</t>
  </si>
  <si>
    <t>Tenía 7 causas de VIF por amenazas, ataque con cuchillo, desacato.</t>
  </si>
  <si>
    <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</si>
  <si>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</si>
  <si>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</si>
  <si>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</si>
  <si>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</si>
  <si>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</si>
  <si>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</si>
  <si>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</si>
  <si>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</si>
  <si>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</si>
  <si>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</si>
  <si>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Obrera Agrícola</t>
  </si>
  <si>
    <t>Maestro</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</si>
  <si>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</si>
  <si>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</si>
  <si>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</si>
  <si>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</si>
  <si>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</si>
  <si>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</si>
  <si>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</si>
  <si>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</si>
  <si>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</si>
  <si>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</si>
  <si>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</si>
  <si>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Ex Conviviente de su hija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</si>
  <si>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</si>
  <si>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</si>
  <si>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</si>
  <si>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</si>
  <si>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</si>
  <si>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</si>
  <si>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Ex Cónguye</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</si>
  <si>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</si>
  <si>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</si>
  <si>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</si>
  <si>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</si>
  <si>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</si>
  <si>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</si>
  <si>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</si>
  <si>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</si>
  <si>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</si>
  <si>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</si>
  <si>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</si>
  <si>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</si>
  <si>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</si>
  <si>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</si>
  <si>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</si>
  <si>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Alejandra R.</t>
  </si>
  <si>
    <t>Apuñalada en cuello y tórax</t>
  </si>
  <si>
    <t>Padre</t>
  </si>
  <si>
    <t>por conexión</t>
  </si>
  <si>
    <t>Guillermo Raín Raín</t>
  </si>
  <si>
    <t>Por Conexión</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</si>
  <si>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</si>
  <si>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</si>
  <si>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</si>
  <si>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</si>
  <si>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</si>
  <si>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</si>
  <si>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</si>
  <si>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</si>
  <si>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</si>
  <si>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</si>
  <si>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</si>
  <si>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</si>
  <si>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</si>
  <si>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Femicidio Íntimo Familiar</t>
  </si>
  <si>
    <t>Estudiante</t>
  </si>
  <si>
    <t>Internado en SENAME</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</si>
  <si>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</si>
  <si>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</si>
  <si>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</si>
  <si>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</si>
  <si>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</si>
  <si>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</si>
  <si>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</si>
  <si>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Alicia Silva González</t>
  </si>
  <si>
    <t>ex conviviente</t>
  </si>
  <si>
    <t>Hugo Palacios Parra</t>
  </si>
  <si>
    <t>una denuncia por amenazas</t>
  </si>
  <si>
    <t>cadena perpetua</t>
  </si>
  <si>
    <t>ex Conviviente</t>
  </si>
  <si>
    <t>Cadena Perpétua</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</si>
  <si>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</si>
  <si>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</si>
  <si>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</si>
  <si>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</si>
  <si>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</si>
  <si>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</si>
  <si>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</si>
  <si>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</si>
  <si>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</si>
  <si>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</si>
  <si>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</si>
  <si>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</si>
  <si>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</si>
  <si>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</si>
  <si>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</si>
  <si>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</si>
  <si>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</si>
  <si>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</si>
  <si>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</si>
  <si>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</si>
  <si>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</si>
  <si>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</si>
  <si>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</si>
  <si>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</si>
  <si>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</si>
  <si>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</si>
  <si>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</si>
  <si>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</si>
  <si>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</si>
  <si>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</si>
  <si>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</si>
  <si>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</si>
  <si>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</si>
  <si>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</si>
  <si>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</si>
  <si>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Se suicidó</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</si>
  <si>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</si>
  <si>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</si>
  <si>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</si>
  <si>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</si>
  <si>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</si>
  <si>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</si>
  <si>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</si>
  <si>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</si>
  <si>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</si>
  <si>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</si>
  <si>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Violación y Homicidio</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</si>
  <si>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</si>
  <si>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</si>
  <si>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</si>
  <si>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</si>
  <si>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</si>
  <si>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</si>
  <si>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</si>
  <si>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Conductor</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</si>
  <si>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</si>
  <si>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</si>
  <si>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</si>
  <si>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</si>
  <si>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</si>
  <si>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</si>
  <si>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</si>
  <si>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</si>
  <si>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</si>
  <si>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</si>
  <si>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</si>
  <si>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</si>
  <si>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</si>
  <si>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</si>
  <si>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</si>
  <si>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</si>
  <si>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</si>
  <si>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</si>
  <si>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</si>
  <si>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</si>
  <si>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</si>
  <si>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</si>
  <si>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</si>
  <si>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</si>
  <si>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Asesora del Hogar</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</si>
  <si>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</si>
  <si>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</si>
  <si>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</si>
  <si>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</si>
  <si>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</si>
  <si>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</si>
  <si>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</si>
  <si>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</si>
  <si>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</si>
  <si>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</si>
  <si>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</si>
  <si>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</si>
  <si>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</si>
  <si>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</si>
  <si>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</si>
  <si>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</si>
  <si>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</si>
  <si>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</si>
  <si>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</si>
  <si>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</si>
  <si>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</si>
  <si>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</si>
  <si>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Situación Calle</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</si>
  <si>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</si>
  <si>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</si>
  <si>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</si>
  <si>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</si>
  <si>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</si>
  <si>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</si>
  <si>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</si>
  <si>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</si>
  <si>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Educadora</t>
  </si>
  <si>
    <t>Ex Pareja</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</si>
  <si>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</si>
  <si>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</si>
  <si>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</si>
  <si>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</si>
  <si>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</si>
  <si>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</si>
  <si>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Ana Margarita Figueroa Benavides</t>
  </si>
  <si>
    <t>apuñalada</t>
  </si>
  <si>
    <t>Esposo</t>
  </si>
  <si>
    <t>Juan Bautistas Fica Escobar</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</si>
  <si>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</si>
  <si>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</si>
  <si>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</si>
  <si>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</si>
  <si>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</si>
  <si>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</si>
  <si>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</si>
  <si>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</si>
  <si>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</si>
  <si>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Cantante</t>
  </si>
  <si>
    <t>Ana María Castillo Ibañez</t>
  </si>
  <si>
    <t>Baleada</t>
  </si>
  <si>
    <t>íntimo</t>
  </si>
  <si>
    <t>Cristian Giachino Panizza</t>
  </si>
  <si>
    <t>si</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</si>
  <si>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</si>
  <si>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</si>
  <si>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</si>
  <si>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</si>
  <si>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</si>
  <si>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</si>
  <si>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</si>
  <si>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</si>
  <si>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</si>
  <si>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</si>
  <si>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</si>
  <si>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</si>
  <si>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</si>
  <si>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</si>
  <si>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</si>
  <si>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</si>
  <si>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</si>
  <si>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</si>
  <si>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</si>
  <si>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</si>
  <si>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</si>
  <si>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</si>
  <si>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</si>
  <si>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</si>
  <si>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</si>
  <si>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</si>
  <si>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</si>
  <si>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</si>
  <si>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</si>
  <si>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</si>
  <si>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</si>
  <si>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Guardia Seguridad</t>
  </si>
  <si>
    <t>Buzo</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</si>
  <si>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</si>
  <si>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</si>
  <si>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</si>
  <si>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</si>
  <si>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</si>
  <si>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</si>
  <si>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</si>
  <si>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</si>
  <si>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</si>
  <si>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</si>
  <si>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</si>
  <si>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</si>
  <si>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</si>
  <si>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</si>
  <si>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</si>
  <si>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</si>
  <si>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</si>
  <si>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</si>
  <si>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</si>
  <si>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</si>
  <si>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</si>
  <si>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</si>
  <si>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</si>
  <si>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</si>
  <si>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</si>
  <si>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</si>
  <si>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</si>
  <si>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</si>
  <si>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</si>
  <si>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</si>
  <si>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</si>
  <si>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</si>
  <si>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</si>
  <si>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</si>
  <si>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</si>
  <si>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</si>
  <si>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</si>
  <si>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</si>
  <si>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</si>
  <si>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</si>
  <si>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</si>
  <si>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</si>
  <si>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Andrea Guape Pinto</t>
  </si>
  <si>
    <t>En busca de trabajo</t>
  </si>
  <si>
    <t>estrangulada</t>
  </si>
  <si>
    <t>Desconocido</t>
  </si>
  <si>
    <t>No Intimo</t>
  </si>
  <si>
    <t>Erasmo Molina Pinto</t>
  </si>
  <si>
    <t>Condenado a 18 años x violación</t>
  </si>
  <si>
    <t>En Busca de Trabajo</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</si>
  <si>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</si>
  <si>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</si>
  <si>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</si>
  <si>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</si>
  <si>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</si>
  <si>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</si>
  <si>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</si>
  <si>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</si>
  <si>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</si>
  <si>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</si>
  <si>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</si>
  <si>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</si>
  <si>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</si>
  <si>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</si>
  <si>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</si>
  <si>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Pescador</t>
  </si>
  <si>
    <t>Andrea Viveros Bustos</t>
  </si>
  <si>
    <t>Juan Cea Iturra</t>
  </si>
  <si>
    <t>Dos denuncias anteriores, pasaron 6 meses entre ultima denuncia y femicidio</t>
  </si>
  <si>
    <t>Angélica Sepúlveda Cid</t>
  </si>
  <si>
    <t>Orlando Cuevas Cuevas</t>
  </si>
  <si>
    <t>agricultor</t>
  </si>
  <si>
    <t>Trabajador Agrícola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</si>
  <si>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</si>
  <si>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</si>
  <si>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</si>
  <si>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</si>
  <si>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</si>
  <si>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</si>
  <si>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</si>
  <si>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</si>
  <si>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</si>
  <si>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</si>
  <si>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</si>
  <si>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</si>
  <si>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</si>
  <si>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</si>
  <si>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</si>
  <si>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</si>
  <si>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</si>
  <si>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</si>
  <si>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</si>
  <si>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</si>
  <si>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</si>
  <si>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</si>
  <si>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</si>
  <si>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</si>
  <si>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</si>
  <si>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</si>
  <si>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</si>
  <si>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</si>
  <si>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</si>
  <si>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</si>
  <si>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</si>
  <si>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</si>
  <si>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</si>
  <si>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</si>
  <si>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</si>
  <si>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</si>
  <si>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</si>
  <si>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</si>
  <si>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</si>
  <si>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</si>
  <si>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</si>
  <si>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Secuestro con Violación y Homicidio</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</si>
  <si>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</si>
  <si>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</si>
  <si>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</si>
  <si>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</si>
  <si>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</si>
  <si>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</si>
  <si>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</si>
  <si>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</si>
  <si>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</si>
  <si>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</si>
  <si>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</si>
  <si>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</si>
  <si>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</si>
  <si>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</si>
  <si>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</si>
  <si>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</si>
  <si>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</si>
  <si>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</si>
  <si>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</si>
  <si>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</si>
  <si>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</si>
  <si>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</si>
  <si>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</si>
  <si>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</si>
  <si>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</si>
  <si>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</si>
  <si>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</si>
  <si>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</si>
  <si>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</si>
  <si>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</si>
  <si>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</si>
  <si>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</si>
  <si>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</si>
  <si>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</si>
  <si>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</si>
  <si>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</si>
  <si>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</si>
  <si>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</si>
  <si>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</si>
  <si>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</si>
  <si>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</si>
  <si>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</si>
  <si>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</si>
  <si>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</si>
  <si>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</si>
  <si>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</si>
  <si>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</si>
  <si>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</si>
  <si>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</si>
  <si>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</si>
  <si>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</si>
  <si>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</si>
  <si>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Betsabé Solar Vergara</t>
  </si>
  <si>
    <t>Golpes con un combo metálico</t>
  </si>
  <si>
    <t>José Pardo Muñoz</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</si>
  <si>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</si>
  <si>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</si>
  <si>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</si>
  <si>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</si>
  <si>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</si>
  <si>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</si>
  <si>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</si>
  <si>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</si>
  <si>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</si>
  <si>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</si>
  <si>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</si>
  <si>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</si>
  <si>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</si>
  <si>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</si>
  <si>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</si>
  <si>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</si>
  <si>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</si>
  <si>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Ex Padrastro</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</si>
  <si>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</si>
  <si>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</si>
  <si>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</si>
  <si>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</si>
  <si>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</si>
  <si>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</si>
  <si>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Ex Pareja de su sobrina</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</si>
  <si>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</si>
  <si>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</si>
  <si>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</si>
  <si>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</si>
  <si>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</si>
  <si>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</si>
  <si>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</si>
  <si>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</si>
  <si>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</si>
  <si>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</si>
  <si>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</si>
  <si>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</si>
  <si>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</si>
  <si>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</si>
  <si>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</si>
  <si>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</si>
  <si>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</si>
  <si>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</si>
  <si>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</si>
  <si>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</si>
  <si>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Empleada</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</si>
  <si>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</si>
  <si>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</si>
  <si>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</si>
  <si>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</si>
  <si>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</si>
  <si>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</si>
  <si>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</si>
  <si>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</si>
  <si>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</si>
  <si>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</si>
  <si>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Promotora</t>
  </si>
  <si>
    <t>Obrero Construcción</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</si>
  <si>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</si>
  <si>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</si>
  <si>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</si>
  <si>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</si>
  <si>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</si>
  <si>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</si>
  <si>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Camille Elena Sánchez Palma</t>
  </si>
  <si>
    <t>Estrangulada</t>
  </si>
  <si>
    <t>Ex Pololo</t>
  </si>
  <si>
    <t>Daniel Coria Peralta</t>
  </si>
  <si>
    <t>Tenia denuncia por amenaza de muerte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</si>
  <si>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</si>
  <si>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</si>
  <si>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</si>
  <si>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</si>
  <si>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</si>
  <si>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</si>
  <si>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</si>
  <si>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</si>
  <si>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</si>
  <si>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</si>
  <si>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</si>
  <si>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</si>
  <si>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</si>
  <si>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</si>
  <si>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</si>
  <si>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</si>
  <si>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</si>
  <si>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</si>
  <si>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</si>
  <si>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</si>
  <si>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</si>
  <si>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</si>
  <si>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</si>
  <si>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</si>
  <si>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</si>
  <si>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</si>
  <si>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</si>
  <si>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</si>
  <si>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</si>
  <si>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</si>
  <si>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</si>
  <si>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</si>
  <si>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</si>
  <si>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</si>
  <si>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</si>
  <si>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</si>
  <si>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</si>
  <si>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</si>
  <si>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</si>
  <si>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</si>
  <si>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</si>
  <si>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</si>
  <si>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</si>
  <si>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</si>
  <si>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</si>
  <si>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Trabajadora Sexual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</si>
  <si>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</si>
  <si>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</si>
  <si>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</si>
  <si>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</si>
  <si>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</si>
  <si>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</si>
  <si>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</si>
  <si>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Violación con Femicidio</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</si>
  <si>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</si>
  <si>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</si>
  <si>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</si>
  <si>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</si>
  <si>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</si>
  <si>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</si>
  <si>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</si>
  <si>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</si>
  <si>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</si>
  <si>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</si>
  <si>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</si>
  <si>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</si>
  <si>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</si>
  <si>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</si>
  <si>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</si>
  <si>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</si>
  <si>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</si>
  <si>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</si>
  <si>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</si>
  <si>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</si>
  <si>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</si>
  <si>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</si>
  <si>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</si>
  <si>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</si>
  <si>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</si>
  <si>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</si>
  <si>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</si>
  <si>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</si>
  <si>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</si>
  <si>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</si>
  <si>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</si>
  <si>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</si>
  <si>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</si>
  <si>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</si>
  <si>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</si>
  <si>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Funcionaria</t>
  </si>
  <si>
    <t>Funcionario Municipal</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</si>
  <si>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</si>
  <si>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</si>
  <si>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</si>
  <si>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</si>
  <si>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</si>
  <si>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</si>
  <si>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</si>
  <si>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</si>
  <si>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</si>
  <si>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</si>
  <si>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</si>
  <si>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</si>
  <si>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Carolina Contreras Cordero</t>
  </si>
  <si>
    <t>Leonardo Rodríguez Olmos</t>
  </si>
  <si>
    <t>Carolina Fuentes Bustos</t>
  </si>
  <si>
    <t>Hallada en río Ñuble tras desaparecer el 30 de junio. Su ex pareja, quien fuera siempre sospechoso para ex marido, hijos y familiares de Carolina, envió mensajes desde el teléfono de ella tal día. Se investiga día data de muerte</t>
  </si>
  <si>
    <t>Ricardo Neira</t>
  </si>
  <si>
    <t>https://www.meganoticias.cl/nacional/315507-hallazgo-cuerpo-nuble-carolina-fuentes-bustos-cgx02.html</t>
  </si>
  <si>
    <t>https://www.24horas.cl/regiones/nuble/tras-100-dias-de-busqueda-que-delato-al-presunto-autor-del-crimen-de-carolina-4482840</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</si>
  <si>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</si>
  <si>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</si>
  <si>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</si>
  <si>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</si>
  <si>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</si>
  <si>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</si>
  <si>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</si>
  <si>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</si>
  <si>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Bodeguero</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</si>
  <si>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</si>
  <si>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</si>
  <si>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</si>
  <si>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</si>
  <si>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</si>
  <si>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</si>
  <si>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</si>
  <si>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Ex Pareja de la hija</t>
  </si>
  <si>
    <t>Coyhaique</t>
  </si>
  <si>
    <t>Aysén</t>
  </si>
  <si>
    <t>Carolina Legue Chiguay</t>
  </si>
  <si>
    <t>Fernando Ignacio Almonacid Comigual</t>
  </si>
  <si>
    <t>3 denuncias previas, 2 por amenazas y una por lesiones leves. La medida cautelar aparece en la prensa y no en el minpub.</t>
  </si>
  <si>
    <t>14 años de presidio</t>
  </si>
  <si>
    <t>14 años</t>
  </si>
  <si>
    <t>Carolina Lincán Villegas Viveros</t>
  </si>
  <si>
    <t>apuñalada por conviviente, se encontraba embarazade de 5 meses</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</si>
  <si>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</si>
  <si>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</si>
  <si>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</si>
  <si>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</si>
  <si>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</si>
  <si>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</si>
  <si>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</si>
  <si>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</si>
  <si>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</si>
  <si>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</si>
  <si>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Carolina Olate Aguayo</t>
  </si>
  <si>
    <t>Carlos Muñoz Toledo</t>
  </si>
  <si>
    <t>Se estaban separando, tenían una hija de 13 años</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</si>
  <si>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</si>
  <si>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</si>
  <si>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</si>
  <si>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</si>
  <si>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</si>
  <si>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</si>
  <si>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Femicidio y Homicidio frustrado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</si>
  <si>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</si>
  <si>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</si>
  <si>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</si>
  <si>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</si>
  <si>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</si>
  <si>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</si>
  <si>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</si>
  <si>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Médica</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</si>
  <si>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</si>
  <si>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</si>
  <si>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</si>
  <si>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</si>
  <si>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</si>
  <si>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</si>
  <si>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</si>
  <si>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</si>
  <si>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</si>
  <si>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</si>
  <si>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</si>
  <si>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</si>
  <si>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</si>
  <si>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</si>
  <si>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Presunta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</si>
  <si>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</si>
  <si>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</si>
  <si>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</si>
  <si>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</si>
  <si>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</si>
  <si>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</si>
  <si>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</si>
  <si>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</si>
  <si>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</si>
  <si>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</si>
  <si>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</si>
  <si>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</si>
  <si>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</si>
  <si>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</si>
  <si>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Taxista</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</si>
  <si>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</si>
  <si>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</si>
  <si>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</si>
  <si>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</si>
  <si>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</si>
  <si>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</si>
  <si>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</si>
  <si>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</si>
  <si>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</si>
  <si>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</si>
  <si>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</si>
  <si>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</si>
  <si>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</si>
  <si>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</si>
  <si>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</si>
  <si>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</si>
  <si>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</si>
  <si>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</si>
  <si>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</si>
  <si>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</si>
  <si>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</si>
  <si>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</si>
  <si>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</si>
  <si>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</si>
  <si>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</si>
  <si>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</si>
  <si>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</si>
  <si>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</si>
  <si>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</si>
  <si>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</si>
  <si>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</si>
  <si>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</si>
  <si>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</si>
  <si>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</si>
  <si>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</si>
  <si>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</si>
  <si>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</si>
  <si>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</si>
  <si>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</si>
  <si>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</si>
  <si>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</si>
  <si>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</si>
  <si>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</si>
  <si>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</si>
  <si>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</si>
  <si>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</si>
  <si>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</si>
  <si>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</si>
  <si>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</si>
  <si>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</si>
  <si>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</si>
  <si>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</si>
  <si>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</si>
  <si>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</si>
  <si>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</si>
  <si>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</si>
  <si>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Confeso</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</si>
  <si>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</si>
  <si>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</si>
  <si>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</si>
  <si>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</si>
  <si>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</si>
  <si>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</si>
  <si>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</si>
  <si>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</si>
  <si>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</si>
  <si>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</si>
  <si>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</si>
  <si>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</si>
  <si>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Cinthya Sepùlveda Silva</t>
  </si>
  <si>
    <t>Estanislao Carrasco</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</si>
  <si>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</si>
  <si>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</si>
  <si>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</si>
  <si>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</si>
  <si>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</si>
  <si>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</si>
  <si>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</si>
  <si>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</si>
  <si>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</si>
  <si>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</si>
  <si>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</si>
  <si>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</si>
  <si>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</si>
  <si>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</si>
  <si>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</si>
  <si>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</si>
  <si>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</si>
  <si>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</si>
  <si>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</si>
  <si>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</si>
  <si>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</si>
  <si>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</si>
  <si>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</si>
  <si>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</si>
  <si>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</si>
  <si>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Vendedor</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</si>
  <si>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</si>
  <si>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</si>
  <si>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</si>
  <si>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</si>
  <si>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</si>
  <si>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</si>
  <si>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</si>
  <si>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</si>
  <si>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</si>
  <si>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Mecánico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</si>
  <si>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</si>
  <si>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</si>
  <si>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</si>
  <si>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</si>
  <si>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</si>
  <si>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</si>
  <si>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</si>
  <si>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</si>
  <si>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</si>
  <si>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</si>
  <si>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</si>
  <si>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</si>
  <si>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</si>
  <si>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</si>
  <si>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</si>
  <si>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</si>
  <si>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</si>
  <si>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</si>
  <si>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</si>
  <si>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</si>
  <si>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</si>
  <si>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</si>
  <si>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</si>
  <si>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</si>
  <si>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</si>
  <si>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</si>
  <si>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</si>
  <si>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</si>
  <si>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</si>
  <si>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</si>
  <si>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</si>
  <si>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</si>
  <si>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Claudia Lorena Carrasco Madariaga</t>
  </si>
  <si>
    <t>Roberto Ramirez Cabrera</t>
  </si>
  <si>
    <t>antecedentes por robo, hurto y receptación</t>
  </si>
  <si>
    <t>Claudia Marcela Yañez Méndez</t>
  </si>
  <si>
    <t>Embarazada 3 meses</t>
  </si>
  <si>
    <t>apuñalada y enterrada</t>
  </si>
  <si>
    <t>Dustin Casanova Torrijos</t>
  </si>
  <si>
    <t>Func. Inspecc. Del Trabajo, dirigente DC</t>
  </si>
  <si>
    <t>Embarazada</t>
  </si>
  <si>
    <t>Funcionario Público</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</si>
  <si>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</si>
  <si>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</si>
  <si>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</si>
  <si>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</si>
  <si>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</si>
  <si>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</si>
  <si>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</si>
  <si>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</si>
  <si>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</si>
  <si>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</si>
  <si>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</si>
  <si>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</si>
  <si>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</si>
  <si>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</si>
  <si>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</si>
  <si>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</si>
  <si>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</si>
  <si>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</si>
  <si>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</si>
  <si>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</si>
  <si>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</si>
  <si>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</si>
  <si>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</si>
  <si>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ex Armada</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</si>
  <si>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</si>
  <si>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</si>
  <si>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</si>
  <si>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</si>
  <si>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</si>
  <si>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</si>
  <si>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</si>
  <si>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</si>
  <si>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</si>
  <si>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</si>
  <si>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</si>
  <si>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</si>
  <si>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</si>
  <si>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</si>
  <si>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</si>
  <si>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</si>
  <si>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</si>
  <si>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</si>
  <si>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</si>
  <si>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</si>
  <si>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</si>
  <si>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</si>
  <si>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</si>
  <si>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</si>
  <si>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</si>
  <si>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</si>
  <si>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</si>
  <si>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</si>
  <si>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</si>
  <si>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</si>
  <si>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</si>
  <si>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</si>
  <si>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</si>
  <si>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</si>
  <si>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</si>
  <si>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</si>
  <si>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</si>
  <si>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</si>
  <si>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</si>
  <si>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</si>
  <si>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</si>
  <si>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</si>
  <si>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</si>
  <si>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</si>
  <si>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</si>
  <si>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</si>
  <si>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</si>
  <si>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Ex Cuñado</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</si>
  <si>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</si>
  <si>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</si>
  <si>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</si>
  <si>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</si>
  <si>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</si>
  <si>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</si>
  <si>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</si>
  <si>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</si>
  <si>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</si>
  <si>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</si>
  <si>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</si>
  <si>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</si>
  <si>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</si>
  <si>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</si>
  <si>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</si>
  <si>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</si>
  <si>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</si>
  <si>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</si>
  <si>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</si>
  <si>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</si>
  <si>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</si>
  <si>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</si>
  <si>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</si>
  <si>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</si>
  <si>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</si>
  <si>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</si>
  <si>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</si>
  <si>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</si>
  <si>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</si>
  <si>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</si>
  <si>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</si>
  <si>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</si>
  <si>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</si>
  <si>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</si>
  <si>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Ingeniero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</si>
  <si>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</si>
  <si>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</si>
  <si>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</si>
  <si>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</si>
  <si>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</si>
  <si>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</si>
  <si>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</si>
  <si>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</si>
  <si>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</si>
  <si>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</si>
  <si>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</si>
  <si>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</si>
  <si>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</si>
  <si>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</si>
  <si>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</si>
  <si>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</si>
  <si>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</si>
  <si>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</si>
  <si>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</si>
  <si>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</si>
  <si>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</si>
  <si>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</si>
  <si>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</si>
  <si>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Postulante Esc. Carabineros</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</si>
  <si>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</si>
  <si>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</si>
  <si>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</si>
  <si>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</si>
  <si>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</si>
  <si>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</si>
  <si>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</si>
  <si>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</si>
  <si>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</si>
  <si>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</si>
  <si>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</si>
  <si>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</si>
  <si>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Secretaria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</si>
  <si>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</si>
  <si>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</si>
  <si>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</si>
  <si>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</si>
  <si>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</si>
  <si>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</si>
  <si>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</si>
  <si>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Condena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</si>
  <si>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</si>
  <si>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</si>
  <si>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</si>
  <si>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</si>
  <si>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</si>
  <si>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</si>
  <si>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</si>
  <si>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</si>
  <si>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</si>
  <si>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</si>
  <si>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</si>
  <si>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</si>
  <si>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</si>
  <si>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</si>
  <si>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</si>
  <si>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</si>
  <si>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</si>
  <si>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</si>
  <si>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</si>
  <si>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</si>
  <si>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</si>
  <si>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</si>
  <si>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</si>
  <si>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</si>
  <si>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PDI</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</si>
  <si>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</si>
  <si>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</si>
  <si>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</si>
  <si>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</si>
  <si>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</si>
  <si>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</si>
  <si>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</si>
  <si>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</si>
  <si>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</si>
  <si>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</si>
  <si>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</si>
  <si>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</si>
  <si>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</si>
  <si>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</si>
  <si>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</si>
  <si>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</si>
  <si>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</si>
  <si>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</si>
  <si>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</si>
  <si>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</si>
  <si>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</si>
  <si>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</si>
  <si>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</si>
  <si>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</si>
  <si>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</si>
  <si>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</si>
  <si>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</si>
  <si>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</si>
  <si>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</si>
  <si>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</si>
  <si>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</si>
  <si>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</si>
  <si>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</si>
  <si>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</si>
  <si>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</si>
  <si>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</si>
  <si>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</si>
  <si>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</si>
  <si>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</si>
  <si>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</si>
  <si>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</si>
  <si>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https://elpinguino.com/noticia/2020/03/09/-mi-mama-no-merecia-morir-asi-por-los-detalles-que-nos-dieron-fue-un-femicidio</t>
  </si>
  <si>
    <t>https://elmagallanico.com/2020/03/mujer-encontrada-en-vivienda-tras-principio-de-incendio-habria-sido-asesinada</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</si>
  <si>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</si>
  <si>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</si>
  <si>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</si>
  <si>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</si>
  <si>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</si>
  <si>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</si>
  <si>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</si>
  <si>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</si>
  <si>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</si>
  <si>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</si>
  <si>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</si>
  <si>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</si>
  <si>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</si>
  <si>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Profesora</t>
  </si>
  <si>
    <t>Elizabeth Zenteno Alvárez</t>
  </si>
  <si>
    <t>Juan Pávez Palma</t>
  </si>
  <si>
    <t>Se investiga si hay denuncias</t>
  </si>
  <si>
    <t>15 años de presidio mayor en su grado medio</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</si>
  <si>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</si>
  <si>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</si>
  <si>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</si>
  <si>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</si>
  <si>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</si>
  <si>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</si>
  <si>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</si>
  <si>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</si>
  <si>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</si>
  <si>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</si>
  <si>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</si>
  <si>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</si>
  <si>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</si>
  <si>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</si>
  <si>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</si>
  <si>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</si>
  <si>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</si>
  <si>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</si>
  <si>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</si>
  <si>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</si>
  <si>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</si>
  <si>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</si>
  <si>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</si>
  <si>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</si>
  <si>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</si>
  <si>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</si>
  <si>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</si>
  <si>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</si>
  <si>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</si>
  <si>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</si>
  <si>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</si>
  <si>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</si>
  <si>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Ecuatoriana</t>
  </si>
  <si>
    <t>Cocinero, Ayudante</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</si>
  <si>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</si>
  <si>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</si>
  <si>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</si>
  <si>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</si>
  <si>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</si>
  <si>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</si>
  <si>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</si>
  <si>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</si>
  <si>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</si>
  <si>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</si>
  <si>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</si>
  <si>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</si>
  <si>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</si>
  <si>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</si>
  <si>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</si>
  <si>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</si>
  <si>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</si>
  <si>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Mueblista</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</si>
  <si>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</si>
  <si>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</si>
  <si>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</si>
  <si>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</si>
  <si>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</si>
  <si>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</si>
  <si>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</si>
  <si>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</si>
  <si>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</si>
  <si>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</si>
  <si>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</si>
  <si>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</si>
  <si>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</si>
  <si>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</si>
  <si>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</si>
  <si>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</si>
  <si>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</si>
  <si>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</si>
  <si>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</si>
  <si>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Carabinero</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</si>
  <si>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</si>
  <si>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</si>
  <si>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</si>
  <si>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</si>
  <si>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</si>
  <si>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</si>
  <si>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</si>
  <si>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</si>
  <si>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</si>
  <si>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</si>
  <si>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</si>
  <si>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</si>
  <si>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</si>
  <si>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</si>
  <si>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</si>
  <si>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</si>
  <si>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</si>
  <si>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</si>
  <si>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</si>
  <si>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</si>
  <si>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</si>
  <si>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</si>
  <si>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</si>
  <si>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</si>
  <si>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</si>
  <si>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</si>
  <si>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</si>
  <si>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</si>
  <si>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</si>
  <si>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</si>
  <si>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</si>
  <si>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Dentista</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</si>
  <si>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</si>
  <si>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</si>
  <si>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</si>
  <si>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</si>
  <si>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</si>
  <si>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</si>
  <si>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</si>
  <si>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</si>
  <si>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</si>
  <si>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</si>
  <si>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</si>
  <si>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</si>
  <si>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</si>
  <si>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</si>
  <si>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</si>
  <si>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</si>
  <si>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</si>
  <si>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</si>
  <si>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</si>
  <si>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</si>
  <si>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</si>
  <si>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</si>
  <si>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</si>
  <si>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</si>
  <si>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</si>
  <si>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</si>
  <si>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</si>
  <si>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</si>
  <si>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</si>
  <si>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</si>
  <si>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</si>
  <si>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</si>
  <si>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</si>
  <si>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</si>
  <si>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</si>
  <si>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</si>
  <si>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Internado Psiquiátrico</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</si>
  <si>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</si>
  <si>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</si>
  <si>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</si>
  <si>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</si>
  <si>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</si>
  <si>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</si>
  <si>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</si>
  <si>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</si>
  <si>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</si>
  <si>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</si>
  <si>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</si>
  <si>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</si>
  <si>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</si>
  <si>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</si>
  <si>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</si>
  <si>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</si>
  <si>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</si>
  <si>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</si>
  <si>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</si>
  <si>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</si>
  <si>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</si>
  <si>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</si>
  <si>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</si>
  <si>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</si>
  <si>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Ex Yerno</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</si>
  <si>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</si>
  <si>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</si>
  <si>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</si>
  <si>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</si>
  <si>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</si>
  <si>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</si>
  <si>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</si>
  <si>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</si>
  <si>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</si>
  <si>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</si>
  <si>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</si>
  <si>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Francisca Janet Torres Salazar</t>
  </si>
  <si>
    <t>José Contreras Rámirez</t>
  </si>
  <si>
    <t>cargador de camiones</t>
  </si>
  <si>
    <t>Denuncias reiteradas. Según minpub no tenía antecedentes, pero sí según la prensa.</t>
  </si>
  <si>
    <t>Cargador</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</si>
  <si>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</si>
  <si>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</si>
  <si>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</si>
  <si>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</si>
  <si>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</si>
  <si>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</si>
  <si>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</si>
  <si>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</si>
  <si>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</si>
  <si>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</si>
  <si>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</si>
  <si>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</si>
  <si>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</si>
  <si>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</si>
  <si>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</si>
  <si>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</si>
  <si>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</si>
  <si>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Trabajadora Social</t>
  </si>
  <si>
    <t>Contador</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</si>
  <si>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</si>
  <si>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</si>
  <si>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</si>
  <si>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</si>
  <si>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</si>
  <si>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</si>
  <si>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</si>
  <si>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</si>
  <si>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</si>
  <si>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</si>
  <si>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</si>
  <si>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</si>
  <si>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</si>
  <si>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</si>
  <si>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</si>
  <si>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</si>
  <si>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</si>
  <si>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</si>
  <si>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</si>
  <si>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</si>
  <si>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</si>
  <si>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</si>
  <si>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</si>
  <si>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</si>
  <si>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</si>
  <si>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</si>
  <si>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</si>
  <si>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</si>
  <si>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</si>
  <si>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</si>
  <si>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</si>
  <si>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</si>
  <si>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</si>
  <si>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</si>
  <si>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Mesera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</si>
  <si>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</si>
  <si>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</si>
  <si>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</si>
  <si>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</si>
  <si>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</si>
  <si>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</si>
  <si>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</si>
  <si>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</si>
  <si>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</si>
  <si>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</si>
  <si>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</si>
  <si>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</si>
  <si>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</si>
  <si>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</si>
  <si>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</si>
  <si>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</si>
  <si>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</si>
  <si>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</si>
  <si>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</si>
  <si>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</si>
  <si>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</si>
  <si>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</si>
  <si>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</si>
  <si>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</si>
  <si>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</si>
  <si>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</si>
  <si>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</si>
  <si>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</si>
  <si>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</si>
  <si>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</si>
  <si>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</si>
  <si>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</si>
  <si>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</si>
  <si>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</si>
  <si>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</si>
  <si>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</si>
  <si>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</si>
  <si>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</si>
  <si>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</si>
  <si>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</si>
  <si>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</si>
  <si>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</si>
  <si>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</si>
  <si>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</si>
  <si>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</si>
  <si>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Cruz Roja</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</si>
  <si>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</si>
  <si>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</si>
  <si>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</si>
  <si>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</si>
  <si>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</si>
  <si>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</si>
  <si>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</si>
  <si>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</si>
  <si>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</si>
  <si>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</si>
  <si>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</si>
  <si>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</si>
  <si>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</si>
  <si>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</si>
  <si>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</si>
  <si>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</si>
  <si>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</si>
  <si>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</si>
  <si>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</si>
  <si>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</si>
  <si>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</si>
  <si>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</si>
  <si>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</si>
  <si>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</si>
  <si>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</si>
  <si>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</si>
  <si>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</si>
  <si>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</si>
  <si>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</si>
  <si>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</si>
  <si>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</si>
  <si>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</si>
  <si>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</si>
  <si>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</si>
  <si>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</si>
  <si>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</si>
  <si>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</si>
  <si>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</si>
  <si>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</si>
  <si>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</si>
  <si>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</si>
  <si>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</si>
  <si>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</si>
  <si>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</si>
  <si>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</si>
  <si>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</si>
  <si>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</si>
  <si>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</si>
  <si>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</si>
  <si>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</si>
  <si>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</si>
  <si>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</si>
  <si>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</si>
  <si>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</si>
  <si>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</si>
  <si>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</si>
  <si>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</si>
  <si>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</si>
  <si>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</si>
  <si>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</si>
  <si>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</si>
  <si>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</si>
  <si>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</si>
  <si>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</si>
  <si>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</si>
  <si>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</si>
  <si>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</si>
  <si>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</si>
  <si>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</si>
  <si>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</si>
  <si>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</si>
  <si>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</si>
  <si>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</si>
  <si>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</si>
  <si>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</si>
  <si>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Técnica</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</si>
  <si>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</si>
  <si>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</si>
  <si>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</si>
  <si>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</si>
  <si>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</si>
  <si>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</si>
  <si>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</si>
  <si>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</si>
  <si>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</si>
  <si>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</si>
  <si>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</si>
  <si>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</si>
  <si>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</si>
  <si>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</si>
  <si>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</si>
  <si>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</si>
  <si>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</si>
  <si>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</si>
  <si>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</si>
  <si>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</si>
  <si>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</si>
  <si>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</si>
  <si>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</si>
  <si>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</si>
  <si>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</si>
  <si>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</si>
  <si>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</si>
  <si>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</si>
  <si>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</si>
  <si>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</si>
  <si>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</si>
  <si>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Cocinera, Ayudante</t>
  </si>
  <si>
    <t>Hilda ester Farfán Chávez</t>
  </si>
  <si>
    <t>lex Guerra Lozano</t>
  </si>
  <si>
    <t>tenían un hijo de 1 año, eran de nacionalidad Peruana. Existían varias denuncias por VIF</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</si>
  <si>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</si>
  <si>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</si>
  <si>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</si>
  <si>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</si>
  <si>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</si>
  <si>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</si>
  <si>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</si>
  <si>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</si>
  <si>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</si>
  <si>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</si>
  <si>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</si>
  <si>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</si>
  <si>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</si>
  <si>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</si>
  <si>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</si>
  <si>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</si>
  <si>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</si>
  <si>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</si>
  <si>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</si>
  <si>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</si>
  <si>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Muerte y hallazgo de cadáver</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</si>
  <si>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</si>
  <si>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</si>
  <si>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</si>
  <si>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</si>
  <si>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</si>
  <si>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</si>
  <si>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</si>
  <si>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</si>
  <si>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</si>
  <si>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</si>
  <si>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</si>
  <si>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</si>
  <si>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</si>
  <si>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</si>
  <si>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</si>
  <si>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</si>
  <si>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</si>
  <si>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</si>
  <si>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</si>
  <si>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</si>
  <si>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</si>
  <si>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</si>
  <si>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</si>
  <si>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</si>
  <si>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</si>
  <si>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</si>
  <si>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</si>
  <si>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Cuidado Adulto Mayor</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</si>
  <si>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</si>
  <si>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</si>
  <si>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</si>
  <si>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</si>
  <si>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</si>
  <si>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</si>
  <si>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</si>
  <si>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</si>
  <si>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</si>
  <si>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</si>
  <si>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</si>
  <si>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</si>
  <si>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</si>
  <si>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</si>
  <si>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</si>
  <si>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</si>
  <si>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Dirigenta Social</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</si>
  <si>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</si>
  <si>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</si>
  <si>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</si>
  <si>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</si>
  <si>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</si>
  <si>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</si>
  <si>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</si>
  <si>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</si>
  <si>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</si>
  <si>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</si>
  <si>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</si>
  <si>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</si>
  <si>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</si>
  <si>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</si>
  <si>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</si>
  <si>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</si>
  <si>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</si>
  <si>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</si>
  <si>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</si>
  <si>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</si>
  <si>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</si>
  <si>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</si>
  <si>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</si>
  <si>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</si>
  <si>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</si>
  <si>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</si>
  <si>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</si>
  <si>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</si>
  <si>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</si>
  <si>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</si>
  <si>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</si>
  <si>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</si>
  <si>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</si>
  <si>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</si>
  <si>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</si>
  <si>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</si>
  <si>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</si>
  <si>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</si>
  <si>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</si>
  <si>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</si>
  <si>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</si>
  <si>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</si>
  <si>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</si>
  <si>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</si>
  <si>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</si>
  <si>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</si>
  <si>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</si>
  <si>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</si>
  <si>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</si>
  <si>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</si>
  <si>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Técnico</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</si>
  <si>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</si>
  <si>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</si>
  <si>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</si>
  <si>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</si>
  <si>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</si>
  <si>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</si>
  <si>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</si>
  <si>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</si>
  <si>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</si>
  <si>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</si>
  <si>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</si>
  <si>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</si>
  <si>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</si>
  <si>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</si>
  <si>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</si>
  <si>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</si>
  <si>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</si>
  <si>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</si>
  <si>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</si>
  <si>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</si>
  <si>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</si>
  <si>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</si>
  <si>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</si>
  <si>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</si>
  <si>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</si>
  <si>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</si>
  <si>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</si>
  <si>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</si>
  <si>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</si>
  <si>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Joaquín Mallea</t>
  </si>
  <si>
    <t>Apuñalado junto a su madre por pareja de ésta, quien luego prendió fuego al inmueble y se suicidó.</t>
  </si>
  <si>
    <t>Adolfo Andrés Echeverria Soza</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</si>
  <si>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</si>
  <si>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</si>
  <si>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</si>
  <si>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</si>
  <si>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</si>
  <si>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</si>
  <si>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</si>
  <si>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</si>
  <si>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</si>
  <si>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</si>
  <si>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</si>
  <si>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</si>
  <si>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</si>
  <si>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</si>
  <si>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</si>
  <si>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</si>
  <si>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</si>
  <si>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</si>
  <si>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</si>
  <si>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</si>
  <si>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</si>
  <si>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</si>
  <si>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</si>
  <si>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</si>
  <si>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</si>
  <si>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</si>
  <si>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</si>
  <si>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</si>
  <si>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</si>
  <si>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</si>
  <si>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</si>
  <si>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</si>
  <si>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</si>
  <si>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</si>
  <si>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</si>
  <si>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</si>
  <si>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</si>
  <si>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</si>
  <si>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</si>
  <si>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</si>
  <si>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</si>
  <si>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</si>
  <si>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</si>
  <si>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</si>
  <si>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</si>
  <si>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</si>
  <si>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</si>
  <si>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</si>
  <si>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</si>
  <si>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</si>
  <si>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</si>
  <si>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</si>
  <si>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</si>
  <si>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</si>
  <si>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</si>
  <si>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</si>
  <si>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</si>
  <si>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</si>
  <si>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</si>
  <si>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</si>
  <si>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</si>
  <si>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</si>
  <si>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</si>
  <si>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</si>
  <si>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</si>
  <si>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</si>
  <si>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</si>
  <si>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Obrero Forestal</t>
  </si>
  <si>
    <t>Juana María del Carmen Carvajal</t>
  </si>
  <si>
    <t>Es asesinada por la pareja de su nieta, Carol Martínez Muñoz, junto a esta y su hijo L.A.M.M.</t>
  </si>
  <si>
    <t>Conviviente de su nieta</t>
  </si>
  <si>
    <t>Femicidio, Parricidio</t>
  </si>
  <si>
    <t>Conviviente de su Nieta</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</si>
  <si>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</si>
  <si>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</si>
  <si>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</si>
  <si>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</si>
  <si>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</si>
  <si>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</si>
  <si>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</si>
  <si>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</si>
  <si>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</si>
  <si>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</si>
  <si>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https://www.riscoaysen.cl/2020/10/01/investigan-agresion-sexual-y-homicidio-de-mujer-de-21-anos-en-coyhaique/</t>
  </si>
  <si>
    <t>https://cooperativa.cl/noticias/pais/region-de-aysen/pdi-investiga-asesinato-de-mujer-de-21-anos-en-coyhaique/2020-10-01/113044.html</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</si>
  <si>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</si>
  <si>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</si>
  <si>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</si>
  <si>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</si>
  <si>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</si>
  <si>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</si>
  <si>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</si>
  <si>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Julia Poblete Ramírez</t>
  </si>
  <si>
    <t>El sujeto dio muerte a su pareja tras apuñalarla en 6 ocasiones en el domicilio que ambos compartían. El ataque fue cometido en la presencia del hijo de ambos, de 4 años en ese momento.</t>
  </si>
  <si>
    <t>Jorge Yamir Flores Poblete</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</si>
  <si>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</si>
  <si>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</si>
  <si>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</si>
  <si>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</si>
  <si>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</si>
  <si>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</si>
  <si>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</si>
  <si>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</si>
  <si>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</si>
  <si>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</si>
  <si>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</si>
  <si>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</si>
  <si>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Garzona</t>
  </si>
  <si>
    <t>Garzón</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</si>
  <si>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</si>
  <si>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</si>
  <si>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</si>
  <si>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</si>
  <si>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</si>
  <si>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</si>
  <si>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</si>
  <si>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</si>
  <si>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</si>
  <si>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</si>
  <si>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</si>
  <si>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</si>
  <si>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</si>
  <si>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</si>
  <si>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</si>
  <si>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</si>
  <si>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</si>
  <si>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</si>
  <si>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</si>
  <si>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</si>
  <si>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</si>
  <si>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</si>
  <si>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</si>
  <si>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</si>
  <si>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</si>
  <si>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</si>
  <si>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</si>
  <si>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</si>
  <si>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</si>
  <si>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</si>
  <si>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</si>
  <si>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</si>
  <si>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</si>
  <si>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</si>
  <si>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</si>
  <si>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</si>
  <si>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</si>
  <si>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</si>
  <si>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</si>
  <si>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</si>
  <si>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</si>
  <si>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</si>
  <si>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</si>
  <si>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</si>
  <si>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</si>
  <si>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</si>
  <si>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</si>
  <si>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</si>
  <si>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</si>
  <si>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</si>
  <si>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</si>
  <si>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</si>
  <si>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</si>
  <si>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</si>
  <si>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</si>
  <si>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</si>
  <si>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</si>
  <si>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</si>
  <si>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</si>
  <si>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</si>
  <si>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</si>
  <si>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</si>
  <si>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</si>
  <si>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</si>
  <si>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</si>
  <si>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</si>
  <si>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</si>
  <si>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</si>
  <si>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</si>
  <si>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</si>
  <si>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</si>
  <si>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</si>
  <si>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</si>
  <si>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</si>
  <si>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</si>
  <si>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</si>
  <si>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</si>
  <si>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</si>
  <si>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</si>
  <si>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</si>
  <si>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</si>
  <si>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</si>
  <si>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</si>
  <si>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</si>
  <si>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</si>
  <si>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</si>
  <si>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</si>
  <si>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</si>
  <si>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</si>
  <si>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</si>
  <si>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</si>
  <si>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</si>
  <si>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</si>
  <si>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</si>
  <si>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</si>
  <si>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</si>
  <si>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</si>
  <si>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</si>
  <si>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</si>
  <si>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</si>
  <si>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</si>
  <si>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</si>
  <si>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</si>
  <si>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</si>
  <si>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</si>
  <si>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</si>
  <si>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</si>
  <si>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</si>
  <si>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</si>
  <si>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</si>
  <si>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</si>
  <si>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</si>
  <si>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</si>
  <si>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</si>
  <si>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</si>
  <si>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</si>
  <si>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</si>
  <si>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</si>
  <si>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</si>
  <si>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</si>
  <si>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</si>
  <si>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</si>
  <si>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</si>
  <si>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</si>
  <si>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</si>
  <si>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</si>
  <si>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</si>
  <si>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</si>
  <si>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</si>
  <si>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</si>
  <si>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</si>
  <si>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</si>
  <si>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</si>
  <si>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</si>
  <si>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</si>
  <si>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</si>
  <si>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</si>
  <si>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</si>
  <si>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</si>
  <si>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</si>
  <si>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</si>
  <si>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</si>
  <si>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</si>
  <si>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</si>
  <si>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</si>
  <si>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</si>
  <si>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</si>
  <si>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</si>
  <si>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</si>
  <si>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</si>
  <si>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</si>
  <si>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</si>
  <si>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</si>
  <si>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</si>
  <si>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</si>
  <si>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</si>
  <si>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</si>
  <si>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</si>
  <si>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</si>
  <si>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</si>
  <si>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</si>
  <si>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</si>
  <si>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</si>
  <si>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</si>
  <si>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Mucama</t>
  </si>
  <si>
    <t>Litzi Odalis Parrales</t>
  </si>
  <si>
    <t>Residente en Chile hace 4 años. Femicida la trasladaba en taxi cuando acordaron servicios sexuales. Él se rehusa a pagarle y la apuñala, huyendo del lugar</t>
  </si>
  <si>
    <t>Transfemicidio</t>
  </si>
  <si>
    <t>Marco Arenas Fariña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</si>
  <si>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</si>
  <si>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</si>
  <si>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</si>
  <si>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</si>
  <si>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</si>
  <si>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</si>
  <si>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</si>
  <si>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</si>
  <si>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</si>
  <si>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</si>
  <si>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</si>
  <si>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</si>
  <si>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</si>
  <si>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</si>
  <si>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</si>
  <si>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</si>
  <si>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</si>
  <si>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</si>
  <si>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</si>
  <si>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</si>
  <si>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</si>
  <si>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</si>
  <si>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</si>
  <si>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</si>
  <si>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</si>
  <si>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</si>
  <si>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</si>
  <si>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</si>
  <si>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</si>
  <si>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</si>
  <si>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</si>
  <si>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</si>
  <si>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</si>
  <si>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</si>
  <si>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</si>
  <si>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</si>
  <si>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</si>
  <si>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</si>
  <si>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</si>
  <si>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</si>
  <si>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</si>
  <si>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</si>
  <si>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</si>
  <si>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</si>
  <si>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</si>
  <si>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</si>
  <si>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</si>
  <si>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</si>
  <si>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</si>
  <si>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</si>
  <si>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</si>
  <si>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</si>
  <si>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</si>
  <si>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</si>
  <si>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</si>
  <si>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</si>
  <si>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</si>
  <si>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Arriendo Vehículos</t>
  </si>
  <si>
    <t>Lucia Ràmirez Aguilar</t>
  </si>
  <si>
    <t>José Aguilar Jara</t>
  </si>
  <si>
    <t>Denuncia por lesiones menos graves en junio de 2010. Según minpub no tenia medidas cautelares, pero según la prensa sí.</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</si>
  <si>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</si>
  <si>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</si>
  <si>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</si>
  <si>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</si>
  <si>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</si>
  <si>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</si>
  <si>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</si>
  <si>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</si>
  <si>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</si>
  <si>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</si>
  <si>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</si>
  <si>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</si>
  <si>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</si>
  <si>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</si>
  <si>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</si>
  <si>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Luz Marlen Durán Roa</t>
  </si>
  <si>
    <t>Gonzalo Figueroa Lagos</t>
  </si>
  <si>
    <t>Luz Patricia Marchione García</t>
  </si>
  <si>
    <t>trabajadora sexual del protíbulo "casa azul"</t>
  </si>
  <si>
    <t>Francisco Rene Bazaes Justiniano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</si>
  <si>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</si>
  <si>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</si>
  <si>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</si>
  <si>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</si>
  <si>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</si>
  <si>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</si>
  <si>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</si>
  <si>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</si>
  <si>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</si>
  <si>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</si>
  <si>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</si>
  <si>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</si>
  <si>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</si>
  <si>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</si>
  <si>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</si>
  <si>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</si>
  <si>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</si>
  <si>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</si>
  <si>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</si>
  <si>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</si>
  <si>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</si>
  <si>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</si>
  <si>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</si>
  <si>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</si>
  <si>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</si>
  <si>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</si>
  <si>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</si>
  <si>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</si>
  <si>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</si>
  <si>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</si>
  <si>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</si>
  <si>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</si>
  <si>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</si>
  <si>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</si>
  <si>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</si>
  <si>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</si>
  <si>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</si>
  <si>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</si>
  <si>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</si>
  <si>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</si>
  <si>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</si>
  <si>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</si>
  <si>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</si>
  <si>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Amante</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</si>
  <si>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</si>
  <si>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</si>
  <si>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</si>
  <si>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</si>
  <si>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</si>
  <si>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</si>
  <si>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</si>
  <si>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</si>
  <si>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</si>
  <si>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</si>
  <si>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</si>
  <si>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</si>
  <si>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</si>
  <si>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</si>
  <si>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</si>
  <si>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</si>
  <si>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</si>
  <si>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</si>
  <si>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</si>
  <si>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</si>
  <si>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</si>
  <si>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</si>
  <si>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</si>
  <si>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</si>
  <si>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</si>
  <si>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</si>
  <si>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</si>
  <si>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</si>
  <si>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</si>
  <si>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Recepcionista</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</si>
  <si>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</si>
  <si>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</si>
  <si>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</si>
  <si>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</si>
  <si>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</si>
  <si>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</si>
  <si>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</si>
  <si>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</si>
  <si>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</si>
  <si>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</si>
  <si>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</si>
  <si>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</si>
  <si>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</si>
  <si>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</si>
  <si>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</si>
  <si>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</si>
  <si>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</si>
  <si>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</si>
  <si>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</si>
  <si>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</si>
  <si>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http://cartagenafm.cl/?p=62802</t>
  </si>
  <si>
    <t>https://www.adprensa.cl/cronica/top-de-san-antonio-condena-a-20-anos-de-presidio-efectivo-a-autor-de-femicidio-de-expareja/</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</si>
  <si>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</si>
  <si>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</si>
  <si>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</si>
  <si>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</si>
  <si>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</si>
  <si>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</si>
  <si>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</si>
  <si>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</si>
  <si>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</si>
  <si>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</si>
  <si>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</si>
  <si>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</si>
  <si>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</si>
  <si>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</si>
  <si>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</si>
  <si>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</si>
  <si>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</si>
  <si>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</si>
  <si>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Cuidado Campo</t>
  </si>
  <si>
    <t>Maria Avalos Manqui</t>
  </si>
  <si>
    <t>Juan Palma Tordecilla</t>
  </si>
  <si>
    <t>Tenía 5 causas por VIF anteriores con la mujer</t>
  </si>
  <si>
    <t>María Basoalto Peralta</t>
  </si>
  <si>
    <t>Carlos Almendras Almendras</t>
  </si>
  <si>
    <t>Antecedentes penales por homicidio, salida domin.</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</si>
  <si>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</si>
  <si>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</si>
  <si>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</si>
  <si>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</si>
  <si>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</si>
  <si>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</si>
  <si>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</si>
  <si>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</si>
  <si>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</si>
  <si>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</si>
  <si>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</si>
  <si>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</si>
  <si>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</si>
  <si>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</si>
  <si>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</si>
  <si>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</si>
  <si>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</si>
  <si>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</si>
  <si>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</si>
  <si>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</si>
  <si>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</si>
  <si>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</si>
  <si>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</si>
  <si>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</si>
  <si>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</si>
  <si>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</si>
  <si>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</si>
  <si>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</si>
  <si>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</si>
  <si>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</si>
  <si>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</si>
  <si>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</si>
  <si>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</si>
  <si>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</si>
  <si>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</si>
  <si>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</si>
  <si>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</si>
  <si>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</si>
  <si>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</si>
  <si>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</si>
  <si>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</si>
  <si>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</si>
  <si>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</si>
  <si>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</si>
  <si>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</si>
  <si>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</si>
  <si>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</si>
  <si>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</si>
  <si>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</si>
  <si>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</si>
  <si>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</si>
  <si>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</si>
  <si>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</si>
  <si>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</si>
  <si>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</si>
  <si>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</si>
  <si>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</si>
  <si>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</si>
  <si>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</si>
  <si>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</si>
  <si>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</si>
  <si>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</si>
  <si>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</si>
  <si>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</si>
  <si>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</si>
  <si>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Ejército</t>
  </si>
  <si>
    <t>Repartidor</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</si>
  <si>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</si>
  <si>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</si>
  <si>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</si>
  <si>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</si>
  <si>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</si>
  <si>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</si>
  <si>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</si>
  <si>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</si>
  <si>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</si>
  <si>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</si>
  <si>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</si>
  <si>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</si>
  <si>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</si>
  <si>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</si>
  <si>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</si>
  <si>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</si>
  <si>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</si>
  <si>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</si>
  <si>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</si>
  <si>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</si>
  <si>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</si>
  <si>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</si>
  <si>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Femicidio -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</si>
  <si>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</si>
  <si>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</si>
  <si>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</si>
  <si>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</si>
  <si>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</si>
  <si>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</si>
  <si>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</si>
  <si>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</si>
  <si>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</si>
  <si>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</si>
  <si>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</si>
  <si>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7 años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</si>
  <si>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</si>
  <si>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</si>
  <si>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</si>
  <si>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</si>
  <si>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</si>
  <si>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</si>
  <si>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</si>
  <si>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</si>
  <si>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</si>
  <si>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</si>
  <si>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</si>
  <si>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</si>
  <si>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</si>
  <si>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</si>
  <si>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</si>
  <si>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</si>
  <si>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</si>
  <si>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Orden de Detención</t>
  </si>
  <si>
    <t>Maria Jose Castillo</t>
  </si>
  <si>
    <t>Rodrigo Cancino Cancino</t>
  </si>
  <si>
    <t>chofer de locomoción colectiva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</si>
  <si>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</si>
  <si>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</si>
  <si>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</si>
  <si>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</si>
  <si>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</si>
  <si>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</si>
  <si>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</si>
  <si>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</si>
  <si>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</si>
  <si>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</si>
  <si>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</si>
  <si>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</si>
  <si>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</si>
  <si>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</si>
  <si>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</si>
  <si>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</si>
  <si>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</si>
  <si>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</si>
  <si>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</si>
  <si>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</si>
  <si>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</si>
  <si>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Lavador Autos</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</si>
  <si>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</si>
  <si>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</si>
  <si>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</si>
  <si>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</si>
  <si>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</si>
  <si>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</si>
  <si>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</si>
  <si>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</si>
  <si>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</si>
  <si>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</si>
  <si>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</si>
  <si>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</si>
  <si>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</si>
  <si>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</si>
  <si>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</si>
  <si>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</si>
  <si>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</si>
  <si>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</si>
  <si>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</si>
  <si>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</si>
  <si>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Bombera</t>
  </si>
  <si>
    <t>Soldador</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</si>
  <si>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</si>
  <si>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</si>
  <si>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</si>
  <si>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</si>
  <si>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</si>
  <si>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</si>
  <si>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</si>
  <si>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</si>
  <si>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</si>
  <si>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</si>
  <si>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</si>
  <si>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</si>
  <si>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Dirigenta Deportiva</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</si>
  <si>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</si>
  <si>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</si>
  <si>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</si>
  <si>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</si>
  <si>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</si>
  <si>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</si>
  <si>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</si>
  <si>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</si>
  <si>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</si>
  <si>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</si>
  <si>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</si>
  <si>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</si>
  <si>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</si>
  <si>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</si>
  <si>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</si>
  <si>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</si>
  <si>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</si>
  <si>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</si>
  <si>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</si>
  <si>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</si>
  <si>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</si>
  <si>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</si>
  <si>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</si>
  <si>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</si>
  <si>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</si>
  <si>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</si>
  <si>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</si>
  <si>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</si>
  <si>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</si>
  <si>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</si>
  <si>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</si>
  <si>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</si>
  <si>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</si>
  <si>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</si>
  <si>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</si>
  <si>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</si>
  <si>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</si>
  <si>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</si>
  <si>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</si>
  <si>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</si>
  <si>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</si>
  <si>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</si>
  <si>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</si>
  <si>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</si>
  <si>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</si>
  <si>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</si>
  <si>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</si>
  <si>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</si>
  <si>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</si>
  <si>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</si>
  <si>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</si>
  <si>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</si>
  <si>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</si>
  <si>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</si>
  <si>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</si>
  <si>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</si>
  <si>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</si>
  <si>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</si>
  <si>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</si>
  <si>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</si>
  <si>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</si>
  <si>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</si>
  <si>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</si>
  <si>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</si>
  <si>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</si>
  <si>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</si>
  <si>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</si>
  <si>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</si>
  <si>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</si>
  <si>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</si>
  <si>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</si>
  <si>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</si>
  <si>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</si>
  <si>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</si>
  <si>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</si>
  <si>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</si>
  <si>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</si>
  <si>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</si>
  <si>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</si>
  <si>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</si>
  <si>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</si>
  <si>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</si>
  <si>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</si>
  <si>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</si>
  <si>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</si>
  <si>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</si>
  <si>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</si>
  <si>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</si>
  <si>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Recolector Basura</t>
  </si>
  <si>
    <t>Mariela García Vera</t>
  </si>
  <si>
    <t>Mariela permaneció 5 días en riesgo vital con posterioridad al ataque</t>
  </si>
  <si>
    <t>Mariela González Valderrama</t>
  </si>
  <si>
    <t>golpes de hacha</t>
  </si>
  <si>
    <t>Eduardo Jaque Letelier</t>
  </si>
  <si>
    <t>Mariela estaba desaparecida, familia hizo denuncia por presunta desgracia y la encontraron enterrada en predio de su pareja</t>
  </si>
  <si>
    <t>Juzgado Garantía Constitución</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</si>
  <si>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</si>
  <si>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</si>
  <si>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</si>
  <si>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</si>
  <si>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</si>
  <si>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</si>
  <si>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</si>
  <si>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</si>
  <si>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</si>
  <si>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</si>
  <si>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</si>
  <si>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</si>
  <si>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</si>
  <si>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</si>
  <si>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Gerdarme</t>
  </si>
  <si>
    <t>Gendarme</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</si>
  <si>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</si>
  <si>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</si>
  <si>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</si>
  <si>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</si>
  <si>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</si>
  <si>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</si>
  <si>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</si>
  <si>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</si>
  <si>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</si>
  <si>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</si>
  <si>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</si>
  <si>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</si>
  <si>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</si>
  <si>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</si>
  <si>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</si>
  <si>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</si>
  <si>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</si>
  <si>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</si>
  <si>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</si>
  <si>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</si>
  <si>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</si>
  <si>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</si>
  <si>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</si>
  <si>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</si>
  <si>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</si>
  <si>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</si>
  <si>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</si>
  <si>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</si>
  <si>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</si>
  <si>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Cuidador Autos</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</si>
  <si>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</si>
  <si>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</si>
  <si>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</si>
  <si>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</si>
  <si>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</si>
  <si>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</si>
  <si>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</si>
  <si>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</si>
  <si>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</si>
  <si>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</si>
  <si>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</si>
  <si>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</si>
  <si>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</si>
  <si>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</si>
  <si>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</si>
  <si>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</si>
  <si>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</si>
  <si>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</si>
  <si>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</si>
  <si>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</si>
  <si>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</si>
  <si>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</si>
  <si>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</si>
  <si>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</si>
  <si>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</si>
  <si>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</si>
  <si>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</si>
  <si>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</si>
  <si>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</si>
  <si>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</si>
  <si>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</si>
  <si>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</si>
  <si>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</si>
  <si>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Marta Alicia Bustos Lobos</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</si>
  <si>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</si>
  <si>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</si>
  <si>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</si>
  <si>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</si>
  <si>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</si>
  <si>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</si>
  <si>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</si>
  <si>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</si>
  <si>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</si>
  <si>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</si>
  <si>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</si>
  <si>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</si>
  <si>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</si>
  <si>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</si>
  <si>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</si>
  <si>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</si>
  <si>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</si>
  <si>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</si>
  <si>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</si>
  <si>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</si>
  <si>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</si>
  <si>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</si>
  <si>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</si>
  <si>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</si>
  <si>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</si>
  <si>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</si>
  <si>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</si>
  <si>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</si>
  <si>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</si>
  <si>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</si>
  <si>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</si>
  <si>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</si>
  <si>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</si>
  <si>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</si>
  <si>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</si>
  <si>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</si>
  <si>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</si>
  <si>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</si>
  <si>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</si>
  <si>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</si>
  <si>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</si>
  <si>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</si>
  <si>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</si>
  <si>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</si>
  <si>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</si>
  <si>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</si>
  <si>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</si>
  <si>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</si>
  <si>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</si>
  <si>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</si>
  <si>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</si>
  <si>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</si>
  <si>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</si>
  <si>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</si>
  <si>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</si>
  <si>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</si>
  <si>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</si>
  <si>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</si>
  <si>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</si>
  <si>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</si>
  <si>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</si>
  <si>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</si>
  <si>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Ex Conviviente de su novia</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</si>
  <si>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</si>
  <si>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</si>
  <si>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</si>
  <si>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</si>
  <si>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</si>
  <si>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</si>
  <si>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</si>
  <si>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</si>
  <si>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</si>
  <si>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</si>
  <si>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</si>
  <si>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</si>
  <si>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</si>
  <si>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</si>
  <si>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</si>
  <si>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</si>
  <si>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</si>
  <si>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</si>
  <si>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</si>
  <si>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</si>
  <si>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</si>
  <si>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Profesor</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</si>
  <si>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</si>
  <si>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</si>
  <si>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</si>
  <si>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</si>
  <si>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</si>
  <si>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</si>
  <si>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</si>
  <si>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</si>
  <si>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</si>
  <si>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</si>
  <si>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</si>
  <si>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</si>
  <si>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</si>
  <si>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</si>
  <si>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</si>
  <si>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</si>
  <si>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</si>
  <si>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</si>
  <si>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Conviviente de la Abuela</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</si>
  <si>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</si>
  <si>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</si>
  <si>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</si>
  <si>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</si>
  <si>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</si>
  <si>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</si>
  <si>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</si>
  <si>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</si>
  <si>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</si>
  <si>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</si>
  <si>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</si>
  <si>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</si>
  <si>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</si>
  <si>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</si>
  <si>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</si>
  <si>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</si>
  <si>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</si>
  <si>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</si>
  <si>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</si>
  <si>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</si>
  <si>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</si>
  <si>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</si>
  <si>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</si>
  <si>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</si>
  <si>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</si>
  <si>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</si>
  <si>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</si>
  <si>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</si>
  <si>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</si>
  <si>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</si>
  <si>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</si>
  <si>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</si>
  <si>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</si>
  <si>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</si>
  <si>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</si>
  <si>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</si>
  <si>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</si>
  <si>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</si>
  <si>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</si>
  <si>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</si>
  <si>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</si>
  <si>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</si>
  <si>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</si>
  <si>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</si>
  <si>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</si>
  <si>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</si>
  <si>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</si>
  <si>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</si>
  <si>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</si>
  <si>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</si>
  <si>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</si>
  <si>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</si>
  <si>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</si>
  <si>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</si>
  <si>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</si>
  <si>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</si>
  <si>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</si>
  <si>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</si>
  <si>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</si>
  <si>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</si>
  <si>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</si>
  <si>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</si>
  <si>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</si>
  <si>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</si>
  <si>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</si>
  <si>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</si>
  <si>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</si>
  <si>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</si>
  <si>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</si>
  <si>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Electricista</t>
  </si>
  <si>
    <t>Femicidio - Homicidio</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</si>
  <si>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</si>
  <si>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</si>
  <si>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</si>
  <si>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</si>
  <si>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</si>
  <si>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</si>
  <si>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</si>
  <si>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</si>
  <si>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</si>
  <si>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</si>
  <si>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</si>
  <si>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</si>
  <si>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</si>
  <si>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</si>
  <si>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</si>
  <si>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</si>
  <si>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</si>
  <si>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</si>
  <si>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</si>
  <si>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</si>
  <si>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</si>
  <si>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</si>
  <si>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</si>
  <si>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</si>
  <si>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</si>
  <si>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</si>
  <si>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</si>
  <si>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</si>
  <si>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</si>
  <si>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</si>
  <si>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</si>
  <si>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</si>
  <si>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</si>
  <si>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</si>
  <si>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</si>
  <si>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</si>
  <si>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</si>
  <si>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</si>
  <si>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</si>
  <si>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</si>
  <si>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</si>
  <si>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</si>
  <si>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</si>
  <si>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</si>
  <si>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</si>
  <si>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</si>
  <si>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</si>
  <si>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</si>
  <si>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</si>
  <si>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</si>
  <si>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</si>
  <si>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</si>
  <si>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</si>
  <si>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</si>
  <si>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</si>
  <si>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</si>
  <si>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</si>
  <si>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</si>
  <si>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</si>
  <si>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</si>
  <si>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</si>
  <si>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</si>
  <si>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</si>
  <si>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</si>
  <si>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</si>
  <si>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</si>
  <si>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</si>
  <si>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</si>
  <si>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</si>
  <si>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</si>
  <si>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</si>
  <si>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</si>
  <si>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</si>
  <si>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</si>
  <si>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</si>
  <si>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</si>
  <si>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</si>
  <si>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</si>
  <si>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</si>
  <si>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</si>
  <si>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</si>
  <si>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</si>
  <si>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</si>
  <si>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</si>
  <si>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</si>
  <si>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</si>
  <si>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</si>
  <si>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</si>
  <si>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</si>
  <si>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</si>
  <si>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</si>
  <si>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</si>
  <si>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</si>
  <si>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</si>
  <si>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</si>
  <si>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</si>
  <si>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</si>
  <si>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</si>
  <si>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</si>
  <si>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</si>
  <si>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</si>
  <si>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</si>
  <si>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</si>
  <si>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</si>
  <si>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</si>
  <si>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</si>
  <si>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</si>
  <si>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</si>
  <si>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</si>
  <si>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</si>
  <si>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</si>
  <si>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</si>
  <si>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</si>
  <si>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</si>
  <si>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</si>
  <si>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</si>
  <si>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</si>
  <si>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</si>
  <si>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</si>
  <si>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</si>
  <si>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</si>
  <si>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</si>
  <si>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</si>
  <si>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</si>
  <si>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</si>
  <si>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</si>
  <si>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</si>
  <si>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</si>
  <si>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</si>
  <si>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</si>
  <si>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</si>
  <si>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</si>
  <si>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</si>
  <si>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</si>
  <si>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</si>
  <si>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</si>
  <si>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</si>
  <si>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</si>
  <si>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</si>
  <si>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</si>
  <si>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</si>
  <si>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</si>
  <si>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</si>
  <si>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</si>
  <si>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</si>
  <si>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</si>
  <si>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</si>
  <si>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</si>
  <si>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</si>
  <si>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</si>
  <si>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</si>
  <si>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</si>
  <si>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</si>
  <si>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</si>
  <si>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</si>
  <si>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</si>
  <si>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</si>
  <si>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</si>
  <si>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</si>
  <si>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</si>
  <si>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</si>
  <si>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</si>
  <si>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</si>
  <si>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</si>
  <si>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</si>
  <si>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</si>
  <si>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</si>
  <si>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</si>
  <si>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</si>
  <si>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Homicidio calificado y Porte Ilegal Armas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</si>
  <si>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</si>
  <si>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</si>
  <si>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</si>
  <si>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</si>
  <si>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</si>
  <si>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</si>
  <si>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</si>
  <si>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</si>
  <si>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</si>
  <si>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</si>
  <si>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</si>
  <si>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</si>
  <si>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</si>
  <si>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</si>
  <si>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</si>
  <si>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</si>
  <si>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</si>
  <si>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</si>
  <si>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</si>
  <si>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</si>
  <si>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</si>
  <si>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</si>
  <si>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</si>
  <si>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</si>
  <si>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</si>
  <si>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</si>
  <si>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</si>
  <si>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</si>
  <si>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</si>
  <si>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</si>
  <si>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</si>
  <si>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</si>
  <si>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</si>
  <si>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</si>
  <si>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</si>
  <si>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</si>
  <si>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</si>
  <si>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</si>
  <si>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</si>
  <si>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</si>
  <si>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</si>
  <si>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</si>
  <si>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</si>
  <si>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</si>
  <si>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</si>
  <si>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</si>
  <si>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</si>
  <si>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</si>
  <si>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</si>
  <si>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</si>
  <si>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</si>
  <si>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</si>
  <si>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</si>
  <si>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</si>
  <si>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</si>
  <si>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</si>
  <si>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</si>
  <si>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</si>
  <si>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</si>
  <si>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</si>
  <si>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Recaudadora</t>
  </si>
  <si>
    <t>Operador Maquinaria</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</si>
  <si>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</si>
  <si>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</si>
  <si>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</si>
  <si>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</si>
  <si>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</si>
  <si>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</si>
  <si>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</si>
  <si>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</si>
  <si>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</si>
  <si>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</si>
  <si>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</si>
  <si>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</si>
  <si>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</si>
  <si>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</si>
  <si>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</si>
  <si>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</si>
  <si>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</si>
  <si>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</si>
  <si>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</si>
  <si>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</si>
  <si>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</si>
  <si>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Tripulante de Cabina</t>
  </si>
  <si>
    <t>Pamela Villanueva</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</si>
  <si>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</si>
  <si>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</si>
  <si>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</si>
  <si>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</si>
  <si>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</si>
  <si>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</si>
  <si>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</si>
  <si>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</si>
  <si>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</si>
  <si>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</si>
  <si>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</si>
  <si>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</si>
  <si>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</si>
  <si>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</si>
  <si>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</si>
  <si>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</si>
  <si>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</si>
  <si>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</si>
  <si>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</si>
  <si>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</si>
  <si>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</si>
  <si>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</si>
  <si>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</si>
  <si>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</si>
  <si>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</si>
  <si>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</si>
  <si>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</si>
  <si>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</si>
  <si>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</si>
  <si>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</si>
  <si>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</si>
  <si>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</si>
  <si>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</si>
  <si>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</si>
  <si>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</si>
  <si>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</si>
  <si>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</si>
  <si>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</si>
  <si>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</si>
  <si>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</si>
  <si>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</si>
  <si>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</si>
  <si>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</si>
  <si>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</si>
  <si>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</si>
  <si>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</si>
  <si>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</si>
  <si>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</si>
  <si>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</si>
  <si>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</si>
  <si>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</si>
  <si>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</si>
  <si>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</si>
  <si>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</si>
  <si>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</si>
  <si>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</si>
  <si>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</si>
  <si>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</si>
  <si>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</si>
  <si>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</si>
  <si>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</si>
  <si>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</si>
  <si>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</si>
  <si>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</si>
  <si>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</si>
  <si>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</si>
  <si>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</si>
  <si>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</si>
  <si>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</si>
  <si>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</si>
  <si>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</si>
  <si>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</si>
  <si>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</si>
  <si>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</si>
  <si>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</si>
  <si>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</si>
  <si>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</si>
  <si>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</si>
  <si>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</si>
  <si>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</si>
  <si>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</si>
  <si>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</si>
  <si>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</si>
  <si>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</si>
  <si>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</si>
  <si>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</si>
  <si>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</si>
  <si>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</si>
  <si>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Carnicero</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</si>
  <si>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</si>
  <si>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</si>
  <si>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</si>
  <si>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</si>
  <si>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</si>
  <si>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</si>
  <si>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</si>
  <si>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</si>
  <si>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</si>
  <si>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</si>
  <si>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</si>
  <si>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</si>
  <si>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</si>
  <si>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</si>
  <si>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</si>
  <si>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</si>
  <si>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</si>
  <si>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</si>
  <si>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</si>
  <si>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</si>
  <si>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</si>
  <si>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</si>
  <si>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</si>
  <si>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</si>
  <si>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</si>
  <si>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</si>
  <si>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</si>
  <si>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</si>
  <si>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</si>
  <si>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</si>
  <si>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</si>
  <si>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</si>
  <si>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</si>
  <si>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</si>
  <si>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</si>
  <si>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</si>
  <si>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</si>
  <si>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</si>
  <si>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</si>
  <si>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</si>
  <si>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</si>
  <si>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</si>
  <si>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</si>
  <si>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</si>
  <si>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</si>
  <si>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</si>
  <si>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</si>
  <si>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</si>
  <si>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</si>
  <si>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</si>
  <si>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</si>
  <si>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</si>
  <si>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</si>
  <si>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</si>
  <si>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</si>
  <si>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</si>
  <si>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</si>
  <si>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</si>
  <si>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</si>
  <si>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</si>
  <si>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</si>
  <si>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</si>
  <si>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</si>
  <si>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</si>
  <si>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</si>
  <si>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Romina Scarlet Campillay Araya</t>
  </si>
  <si>
    <t>Richard Martínez González</t>
  </si>
  <si>
    <t>homicidio calificado y violación</t>
  </si>
  <si>
    <t>Violación y Homicidio calificado</t>
  </si>
  <si>
    <t>Rosa Alejandra Pino Araneda</t>
  </si>
  <si>
    <t>Trabajadora Call Center</t>
  </si>
  <si>
    <t>Jonathan Gómez Guerrero</t>
  </si>
  <si>
    <t>ciudadano Venezolano. Era modelo de una revista en venezuela.</t>
  </si>
  <si>
    <t>Denuncia por Vif</t>
  </si>
  <si>
    <t>Modelo</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</si>
  <si>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</si>
  <si>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</si>
  <si>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</si>
  <si>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</si>
  <si>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</si>
  <si>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</si>
  <si>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</si>
  <si>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</si>
  <si>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</si>
  <si>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</si>
  <si>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</si>
  <si>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</si>
  <si>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</si>
  <si>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</si>
  <si>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</si>
  <si>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</si>
  <si>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Limpiadora Vidrios</t>
  </si>
  <si>
    <t>Limpiador Vidrios</t>
  </si>
  <si>
    <t>Rosa Elena Letelier López</t>
  </si>
  <si>
    <t>Tenía una condena</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</si>
  <si>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</si>
  <si>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</si>
  <si>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</si>
  <si>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</si>
  <si>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</si>
  <si>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</si>
  <si>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</si>
  <si>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</si>
  <si>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</si>
  <si>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</si>
  <si>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</si>
  <si>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</si>
  <si>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</si>
  <si>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</si>
  <si>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</si>
  <si>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</si>
  <si>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</si>
  <si>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Ex Empleado</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</si>
  <si>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</si>
  <si>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</si>
  <si>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</si>
  <si>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</si>
  <si>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</si>
  <si>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</si>
  <si>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</si>
  <si>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</si>
  <si>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</si>
  <si>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</si>
  <si>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</si>
  <si>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</si>
  <si>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</si>
  <si>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</si>
  <si>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</si>
  <si>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</si>
  <si>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</si>
  <si>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</si>
  <si>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</si>
  <si>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</si>
  <si>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</si>
  <si>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</si>
  <si>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</si>
  <si>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</si>
  <si>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</si>
  <si>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</si>
  <si>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</si>
  <si>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</si>
  <si>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</si>
  <si>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</si>
  <si>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</si>
  <si>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</si>
  <si>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</si>
  <si>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</si>
  <si>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</si>
  <si>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</si>
  <si>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</si>
  <si>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</si>
  <si>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</si>
  <si>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</si>
  <si>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</si>
  <si>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</si>
  <si>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</si>
  <si>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</si>
  <si>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</si>
  <si>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</si>
  <si>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</si>
  <si>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</si>
  <si>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</si>
  <si>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</si>
  <si>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</si>
  <si>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</si>
  <si>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</si>
  <si>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</si>
  <si>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</si>
  <si>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</si>
  <si>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</si>
  <si>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</si>
  <si>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</si>
  <si>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</si>
  <si>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</si>
  <si>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</si>
  <si>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</si>
  <si>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</si>
  <si>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</si>
  <si>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</si>
  <si>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</si>
  <si>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</si>
  <si>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</si>
  <si>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</si>
  <si>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</si>
  <si>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</si>
  <si>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</si>
  <si>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</si>
  <si>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</si>
  <si>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</si>
  <si>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</si>
  <si>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</si>
  <si>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</si>
  <si>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</si>
  <si>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</si>
  <si>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</si>
  <si>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</si>
  <si>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</si>
  <si>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</si>
  <si>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</si>
  <si>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</si>
  <si>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</si>
  <si>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</si>
  <si>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</si>
  <si>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</si>
  <si>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</si>
  <si>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</si>
  <si>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</si>
  <si>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</si>
  <si>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</si>
  <si>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</si>
  <si>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</si>
  <si>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</si>
  <si>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</si>
  <si>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</si>
  <si>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</si>
  <si>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</si>
  <si>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</si>
  <si>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</si>
  <si>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</si>
  <si>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</si>
  <si>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</si>
  <si>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</si>
  <si>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</si>
  <si>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</si>
  <si>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</si>
  <si>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</si>
  <si>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</si>
  <si>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</si>
  <si>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</si>
  <si>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</si>
  <si>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</si>
  <si>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</si>
  <si>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</si>
  <si>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</si>
  <si>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</si>
  <si>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</si>
  <si>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</si>
  <si>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</si>
  <si>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</si>
  <si>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</si>
  <si>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</si>
  <si>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</si>
  <si>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</si>
  <si>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</si>
  <si>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</si>
  <si>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</si>
  <si>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</si>
  <si>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</si>
  <si>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</si>
  <si>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</si>
  <si>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</si>
  <si>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</si>
  <si>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</si>
  <si>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</si>
  <si>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</si>
  <si>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</si>
  <si>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</si>
  <si>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</si>
  <si>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</si>
  <si>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</si>
  <si>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</si>
  <si>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</si>
  <si>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</si>
  <si>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</si>
  <si>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</si>
  <si>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</si>
  <si>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</si>
  <si>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</si>
  <si>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</si>
  <si>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</si>
  <si>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</si>
  <si>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</si>
  <si>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</si>
  <si>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</si>
  <si>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</si>
  <si>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</si>
  <si>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</si>
  <si>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</si>
  <si>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</si>
  <si>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</si>
  <si>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</si>
  <si>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</si>
  <si>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</si>
  <si>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</si>
  <si>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</si>
  <si>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</si>
  <si>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</si>
  <si>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</si>
  <si>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</si>
  <si>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</si>
  <si>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</si>
  <si>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</si>
  <si>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</si>
  <si>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Sospechoso</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</si>
  <si>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</si>
  <si>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</si>
  <si>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</si>
  <si>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</si>
  <si>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</si>
  <si>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</si>
  <si>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</si>
  <si>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</si>
  <si>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</si>
  <si>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</si>
  <si>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</si>
  <si>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</si>
  <si>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</si>
  <si>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</si>
  <si>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</si>
  <si>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</si>
  <si>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</si>
  <si>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</si>
  <si>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</si>
  <si>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</si>
  <si>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</si>
  <si>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</si>
  <si>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</si>
  <si>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</si>
  <si>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</si>
  <si>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</si>
  <si>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</si>
  <si>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</si>
  <si>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</si>
  <si>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</si>
  <si>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</si>
  <si>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</si>
  <si>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</si>
  <si>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</si>
  <si>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</si>
  <si>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</si>
  <si>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</si>
  <si>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</si>
  <si>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</si>
  <si>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</si>
  <si>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</si>
  <si>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</si>
  <si>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</si>
  <si>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</si>
  <si>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</si>
  <si>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</si>
  <si>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</si>
  <si>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</si>
  <si>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</si>
  <si>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</si>
  <si>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</si>
  <si>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</si>
  <si>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</si>
  <si>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</si>
  <si>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</si>
  <si>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Costurera</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</si>
  <si>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</si>
  <si>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</si>
  <si>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</si>
  <si>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</si>
  <si>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</si>
  <si>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</si>
  <si>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</si>
  <si>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</si>
  <si>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</si>
  <si>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</si>
  <si>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</si>
  <si>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</si>
  <si>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</si>
  <si>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</si>
  <si>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</si>
  <si>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</si>
  <si>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</si>
  <si>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</si>
  <si>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</si>
  <si>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</si>
  <si>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</si>
  <si>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</si>
  <si>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</si>
  <si>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</si>
  <si>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</si>
  <si>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</si>
  <si>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</si>
  <si>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</si>
  <si>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</si>
  <si>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</si>
  <si>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</si>
  <si>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</si>
  <si>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</si>
  <si>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</si>
  <si>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</si>
  <si>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</si>
  <si>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</si>
  <si>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</si>
  <si>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</si>
  <si>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</si>
  <si>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</si>
  <si>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</si>
  <si>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</si>
  <si>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</si>
  <si>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</si>
  <si>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</si>
  <si>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</si>
  <si>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</si>
  <si>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</si>
  <si>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</si>
  <si>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</si>
  <si>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</si>
  <si>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</si>
  <si>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</si>
  <si>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</si>
  <si>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</si>
  <si>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</si>
  <si>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</si>
  <si>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</si>
  <si>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</si>
  <si>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</si>
  <si>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Ejecutiva Banco</t>
  </si>
  <si>
    <t>Susana Del Carmen Reyes Espinoza</t>
  </si>
  <si>
    <t>Inspectora de Colegio</t>
  </si>
  <si>
    <t>Ramón Yèvenes Villegas</t>
  </si>
  <si>
    <t>Nochero de colegio</t>
  </si>
  <si>
    <t>Cuidador</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</si>
  <si>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</si>
  <si>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</si>
  <si>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</si>
  <si>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</si>
  <si>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</si>
  <si>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</si>
  <si>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</si>
  <si>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</si>
  <si>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</si>
  <si>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</si>
  <si>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</si>
  <si>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</si>
  <si>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</si>
  <si>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</si>
  <si>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</si>
  <si>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</si>
  <si>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</si>
  <si>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</si>
  <si>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</si>
  <si>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Cuidado Autos</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</si>
  <si>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</si>
  <si>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</si>
  <si>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</si>
  <si>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</si>
  <si>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</si>
  <si>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</si>
  <si>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</si>
  <si>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</si>
  <si>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</si>
  <si>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</si>
  <si>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</si>
  <si>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</si>
  <si>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</si>
  <si>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</si>
  <si>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</si>
  <si>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</si>
  <si>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</si>
  <si>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</si>
  <si>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</si>
  <si>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</si>
  <si>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</si>
  <si>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</si>
  <si>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</si>
  <si>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</si>
  <si>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</si>
  <si>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</si>
  <si>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</si>
  <si>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</si>
  <si>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</si>
  <si>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</si>
  <si>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Se Investiga</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</si>
  <si>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</si>
  <si>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</si>
  <si>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</si>
  <si>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</si>
  <si>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</si>
  <si>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</si>
  <si>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</si>
  <si>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</si>
  <si>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</si>
  <si>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</si>
  <si>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</si>
  <si>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</si>
  <si>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</si>
  <si>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</si>
  <si>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</si>
  <si>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</si>
  <si>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</si>
  <si>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</si>
  <si>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</si>
  <si>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</si>
  <si>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</si>
  <si>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</si>
  <si>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</si>
  <si>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</si>
  <si>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</si>
  <si>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</si>
  <si>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</si>
  <si>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</si>
  <si>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</si>
  <si>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Teresa Bustos Escalona</t>
  </si>
  <si>
    <t>Eladio Canto Inostroza</t>
  </si>
  <si>
    <t>29/11/2010 hizo denuncia</t>
  </si>
  <si>
    <t>Teresa González Araya</t>
  </si>
  <si>
    <t>Hugo Gibbs Vilches</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</si>
  <si>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</si>
  <si>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</si>
  <si>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</si>
  <si>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</si>
  <si>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</si>
  <si>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</si>
  <si>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</si>
  <si>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</si>
  <si>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</si>
  <si>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</si>
  <si>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</si>
  <si>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</si>
  <si>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</si>
  <si>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</si>
  <si>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</si>
  <si>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</si>
  <si>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</si>
  <si>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</si>
  <si>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</si>
  <si>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</si>
  <si>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</si>
  <si>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</si>
  <si>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</si>
  <si>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</si>
  <si>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</si>
  <si>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</si>
  <si>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</si>
  <si>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</si>
  <si>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</si>
  <si>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</si>
  <si>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</si>
  <si>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</si>
  <si>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</si>
  <si>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</si>
  <si>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</si>
  <si>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</si>
  <si>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</si>
  <si>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</si>
  <si>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</si>
  <si>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</si>
  <si>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</si>
  <si>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Estudiante en Práctica</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</si>
  <si>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</si>
  <si>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</si>
  <si>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</si>
  <si>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</si>
  <si>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</si>
  <si>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</si>
  <si>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</si>
  <si>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</si>
  <si>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</si>
  <si>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</si>
  <si>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</si>
  <si>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</si>
  <si>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</si>
  <si>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</si>
  <si>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</si>
  <si>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</si>
  <si>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</si>
  <si>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</si>
  <si>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</si>
  <si>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</si>
  <si>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</si>
  <si>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</si>
  <si>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</si>
  <si>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</si>
  <si>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</si>
  <si>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</si>
  <si>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</si>
  <si>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</si>
  <si>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</si>
  <si>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</si>
  <si>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</si>
  <si>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</si>
  <si>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</si>
  <si>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</si>
  <si>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</si>
  <si>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</si>
  <si>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</si>
  <si>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</si>
  <si>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</si>
  <si>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</si>
  <si>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</si>
  <si>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Dirigenta Vecinal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</si>
  <si>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</si>
  <si>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</si>
  <si>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</si>
  <si>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</si>
  <si>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</si>
  <si>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</si>
  <si>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</si>
  <si>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</si>
  <si>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</si>
  <si>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</si>
  <si>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</si>
  <si>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</si>
  <si>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</si>
  <si>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</si>
  <si>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</si>
  <si>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</si>
  <si>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</si>
  <si>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</si>
  <si>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</si>
  <si>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</si>
  <si>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</si>
  <si>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</si>
  <si>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</si>
  <si>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</si>
  <si>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</si>
  <si>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</si>
  <si>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</si>
  <si>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</si>
  <si>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</si>
  <si>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</si>
  <si>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</si>
  <si>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</si>
  <si>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</si>
  <si>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</si>
  <si>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</si>
  <si>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</si>
  <si>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</si>
  <si>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</si>
  <si>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</si>
  <si>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</si>
  <si>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</si>
  <si>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</si>
  <si>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</si>
  <si>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</si>
  <si>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</si>
  <si>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</si>
  <si>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</si>
  <si>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</si>
  <si>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</si>
  <si>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</si>
  <si>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</si>
  <si>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</si>
  <si>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</si>
  <si>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</si>
  <si>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</si>
  <si>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</si>
  <si>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</si>
  <si>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</si>
  <si>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</si>
  <si>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</si>
  <si>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</si>
  <si>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</si>
  <si>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Fuerza Aérea</t>
  </si>
  <si>
    <t>Xiomara Alarcón Miranda</t>
  </si>
  <si>
    <t>Marcelo Gajardo Corvalán</t>
  </si>
  <si>
    <t>antecedentes penales recién salido de la cárcel. 4 denuncias por lesiones menos graves (en 2009 y 2011)</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</si>
  <si>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</si>
  <si>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</si>
  <si>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</si>
  <si>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</si>
  <si>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</si>
  <si>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</si>
  <si>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</si>
  <si>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</si>
  <si>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</si>
  <si>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</si>
  <si>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</si>
  <si>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</si>
  <si>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</si>
  <si>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</si>
  <si>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</si>
  <si>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</si>
  <si>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</si>
  <si>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</si>
  <si>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</si>
  <si>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</si>
  <si>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</si>
  <si>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</si>
  <si>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</si>
  <si>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</si>
  <si>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</si>
  <si>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</si>
  <si>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</si>
  <si>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</si>
  <si>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</si>
  <si>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</si>
  <si>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</si>
  <si>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</si>
  <si>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</si>
  <si>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</si>
  <si>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</si>
  <si>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</si>
  <si>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</si>
  <si>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</si>
  <si>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</si>
  <si>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</si>
  <si>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</si>
  <si>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</si>
  <si>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</si>
  <si>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</si>
  <si>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</si>
  <si>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</si>
  <si>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</si>
  <si>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</si>
  <si>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</si>
  <si>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</si>
  <si>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</si>
  <si>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</si>
  <si>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</si>
  <si>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</si>
  <si>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</si>
  <si>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</si>
  <si>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</si>
  <si>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</si>
  <si>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</si>
  <si>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</si>
  <si>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</si>
  <si>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</si>
  <si>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</si>
  <si>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</si>
  <si>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</si>
  <si>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</si>
  <si>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</si>
  <si>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</si>
  <si>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</si>
  <si>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</si>
  <si>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</si>
  <si>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</si>
  <si>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</si>
  <si>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</si>
  <si>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</si>
  <si>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</si>
  <si>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</si>
  <si>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</si>
  <si>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</si>
  <si>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</si>
  <si>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</si>
  <si>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</si>
  <si>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</si>
  <si>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</si>
  <si>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</si>
  <si>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</si>
  <si>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</si>
  <si>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</si>
  <si>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</si>
  <si>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</si>
  <si>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</si>
  <si>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</si>
  <si>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</si>
  <si>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</si>
  <si>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</si>
  <si>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</si>
  <si>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</si>
  <si>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</si>
  <si>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</si>
  <si>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</si>
  <si>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</si>
  <si>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</si>
  <si>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</si>
  <si>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</si>
  <si>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</si>
  <si>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</si>
  <si>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</si>
  <si>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</si>
  <si>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</si>
  <si>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</si>
  <si>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</si>
  <si>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</si>
  <si>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</si>
  <si>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</si>
  <si>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</si>
  <si>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</si>
  <si>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</si>
  <si>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</si>
  <si>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</si>
  <si>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</si>
  <si>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</si>
  <si>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</si>
  <si>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</si>
  <si>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</si>
  <si>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</si>
  <si>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</si>
  <si>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</si>
  <si>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</si>
  <si>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</si>
  <si>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</si>
  <si>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</si>
  <si>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</si>
  <si>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</si>
  <si>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</si>
  <si>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</si>
  <si>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</si>
  <si>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</si>
  <si>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</si>
  <si>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</si>
  <si>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Cuenta de Nombre víctima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</si>
  <si>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</si>
  <si>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</si>
  <si>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</si>
  <si>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</si>
  <si>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</si>
  <si>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</si>
  <si>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</si>
  <si>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</si>
  <si>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</si>
  <si>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</si>
  <si>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</si>
  <si>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</si>
  <si>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</si>
  <si>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</si>
  <si>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</si>
  <si>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</si>
  <si>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</si>
  <si>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</si>
  <si>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</si>
  <si>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</si>
  <si>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</si>
  <si>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</si>
  <si>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</si>
  <si>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</si>
  <si>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</si>
  <si>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</si>
  <si>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</si>
  <si>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</si>
  <si>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</si>
  <si>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</si>
  <si>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</si>
  <si>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</si>
  <si>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</si>
  <si>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</si>
  <si>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</si>
  <si>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</si>
  <si>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</si>
  <si>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</si>
  <si>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</si>
  <si>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</si>
  <si>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</si>
  <si>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</si>
  <si>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</si>
  <si>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</si>
  <si>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</si>
  <si>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</si>
  <si>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</si>
  <si>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</si>
  <si>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</si>
  <si>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</si>
  <si>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</si>
  <si>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</si>
  <si>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</si>
  <si>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</si>
  <si>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</si>
  <si>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</si>
  <si>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</si>
  <si>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</si>
  <si>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</si>
  <si>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</si>
  <si>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</si>
  <si>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</si>
  <si>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</si>
  <si>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</si>
  <si>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</si>
  <si>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</si>
  <si>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</si>
  <si>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</si>
  <si>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</si>
  <si>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</si>
  <si>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</si>
  <si>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</si>
  <si>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</si>
  <si>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</si>
  <si>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</si>
  <si>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</si>
  <si>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</si>
  <si>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</si>
  <si>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</si>
  <si>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</si>
  <si>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</si>
  <si>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</si>
  <si>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</si>
  <si>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</si>
  <si>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</si>
  <si>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</si>
  <si>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</si>
  <si>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</si>
  <si>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</si>
  <si>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</si>
  <si>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</si>
  <si>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</si>
  <si>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</si>
  <si>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</si>
  <si>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</si>
  <si>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</si>
  <si>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</si>
  <si>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</si>
  <si>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</si>
  <si>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</si>
  <si>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</si>
  <si>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</si>
  <si>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</si>
  <si>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</si>
  <si>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</si>
  <si>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</si>
  <si>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</si>
  <si>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</si>
  <si>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</si>
  <si>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</si>
  <si>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</si>
  <si>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</si>
  <si>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</si>
  <si>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</si>
  <si>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</si>
  <si>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</si>
  <si>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</si>
  <si>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</si>
  <si>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</si>
  <si>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</si>
  <si>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</si>
  <si>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</si>
  <si>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</si>
  <si>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</si>
  <si>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</si>
  <si>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</si>
  <si>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</si>
  <si>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</si>
  <si>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</si>
  <si>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</si>
  <si>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</si>
  <si>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</si>
  <si>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</si>
  <si>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</si>
  <si>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</si>
  <si>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</si>
  <si>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</si>
  <si>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</si>
  <si>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</si>
  <si>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</si>
  <si>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</si>
  <si>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</si>
  <si>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</si>
  <si>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</si>
  <si>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</si>
  <si>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</si>
  <si>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</si>
  <si>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</si>
  <si>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</si>
  <si>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</si>
  <si>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</si>
  <si>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</si>
  <si>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</si>
  <si>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</si>
  <si>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</si>
  <si>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</si>
  <si>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</si>
  <si>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</si>
  <si>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</si>
  <si>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</si>
  <si>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</si>
  <si>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</si>
  <si>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</si>
  <si>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</si>
  <si>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</si>
  <si>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</si>
  <si>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</si>
  <si>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</si>
  <si>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</si>
  <si>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</si>
  <si>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</si>
  <si>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</si>
  <si>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</si>
  <si>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</si>
  <si>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</si>
  <si>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</si>
  <si>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</si>
  <si>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</si>
  <si>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</si>
  <si>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</si>
  <si>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</si>
  <si>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</si>
  <si>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</si>
  <si>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</si>
  <si>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</si>
  <si>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</si>
  <si>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</si>
  <si>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</si>
  <si>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</si>
  <si>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</si>
  <si>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</si>
  <si>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</si>
  <si>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</si>
  <si>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</si>
  <si>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</si>
  <si>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</si>
  <si>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</si>
  <si>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</si>
  <si>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</si>
  <si>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</si>
  <si>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</si>
  <si>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</si>
  <si>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</si>
  <si>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</si>
  <si>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</si>
  <si>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</si>
  <si>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</si>
  <si>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</si>
  <si>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</si>
  <si>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</si>
  <si>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</si>
  <si>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</si>
  <si>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</si>
  <si>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</si>
  <si>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</si>
  <si>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</si>
  <si>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</si>
  <si>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</si>
  <si>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</si>
  <si>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</si>
  <si>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</si>
  <si>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</si>
  <si>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</si>
  <si>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</si>
  <si>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</si>
  <si>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</si>
  <si>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</si>
  <si>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</si>
  <si>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</si>
  <si>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</si>
  <si>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</si>
  <si>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</si>
  <si>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</si>
  <si>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</si>
  <si>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</si>
  <si>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</si>
  <si>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</si>
  <si>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</si>
  <si>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</si>
  <si>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</si>
  <si>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</si>
  <si>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</si>
  <si>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</si>
  <si>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</si>
  <si>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</si>
  <si>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</si>
  <si>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</si>
  <si>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</si>
  <si>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</si>
  <si>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</si>
  <si>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</si>
  <si>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</si>
  <si>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</si>
  <si>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</si>
  <si>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</si>
  <si>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</si>
  <si>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</si>
  <si>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</si>
  <si>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</si>
  <si>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</si>
  <si>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</si>
  <si>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</si>
  <si>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</si>
  <si>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</si>
  <si>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</si>
  <si>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</si>
  <si>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</si>
  <si>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</si>
  <si>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</si>
  <si>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</si>
  <si>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</si>
  <si>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</si>
  <si>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</si>
  <si>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</si>
  <si>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</si>
  <si>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</si>
  <si>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</si>
  <si>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</si>
  <si>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</si>
  <si>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</si>
  <si>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</si>
  <si>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</si>
  <si>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</si>
  <si>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</si>
  <si>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</si>
  <si>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</si>
  <si>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</si>
  <si>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</si>
  <si>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</si>
  <si>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</si>
  <si>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</si>
  <si>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</si>
  <si>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</si>
  <si>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</si>
  <si>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</si>
  <si>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</si>
  <si>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</si>
  <si>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</si>
  <si>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</si>
  <si>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</si>
  <si>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</si>
  <si>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</si>
  <si>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</si>
  <si>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</si>
  <si>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</si>
  <si>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</si>
  <si>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</si>
  <si>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</si>
  <si>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</si>
  <si>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</si>
  <si>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</si>
  <si>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</si>
  <si>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</si>
  <si>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</si>
  <si>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</si>
  <si>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</si>
  <si>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</si>
  <si>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</si>
  <si>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</si>
  <si>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</si>
  <si>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</si>
  <si>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</si>
  <si>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</si>
  <si>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</si>
  <si>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</si>
  <si>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</si>
  <si>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</si>
  <si>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</si>
  <si>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</si>
  <si>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</si>
  <si>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</si>
  <si>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</si>
  <si>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</si>
  <si>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</si>
  <si>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</si>
  <si>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</si>
  <si>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</si>
  <si>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</si>
  <si>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</si>
  <si>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</si>
  <si>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</si>
  <si>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</si>
  <si>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</si>
  <si>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</si>
  <si>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</si>
  <si>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</si>
  <si>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</si>
  <si>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</si>
  <si>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</si>
  <si>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</si>
  <si>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</si>
  <si>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</si>
  <si>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</si>
  <si>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</si>
  <si>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</si>
  <si>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</si>
  <si>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</si>
  <si>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</si>
  <si>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</si>
  <si>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</si>
  <si>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</si>
  <si>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</si>
  <si>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</si>
  <si>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</si>
  <si>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</si>
  <si>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</si>
  <si>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</si>
  <si>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</si>
  <si>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</si>
  <si>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</si>
  <si>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</si>
  <si>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</si>
  <si>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</si>
  <si>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</si>
  <si>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</si>
  <si>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</si>
  <si>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</si>
  <si>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</si>
  <si>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</si>
  <si>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</si>
  <si>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</si>
  <si>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</si>
  <si>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</si>
  <si>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</si>
  <si>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</si>
  <si>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</si>
  <si>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</si>
  <si>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</si>
  <si>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</si>
  <si>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</si>
  <si>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</si>
  <si>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</si>
  <si>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</si>
  <si>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</si>
  <si>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</si>
  <si>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</si>
  <si>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</si>
  <si>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</si>
  <si>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</si>
  <si>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</si>
  <si>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</si>
  <si>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</si>
  <si>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</si>
  <si>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</si>
  <si>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</si>
  <si>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</si>
  <si>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</si>
  <si>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</si>
  <si>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</si>
  <si>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</si>
  <si>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</si>
  <si>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</si>
  <si>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</si>
  <si>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</si>
  <si>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</si>
  <si>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</si>
  <si>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</si>
  <si>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</si>
  <si>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</si>
  <si>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</si>
  <si>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</si>
  <si>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</si>
  <si>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</si>
  <si>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</si>
  <si>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</si>
  <si>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</si>
  <si>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</si>
  <si>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</si>
  <si>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</si>
  <si>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</si>
  <si>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</si>
  <si>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</si>
  <si>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</si>
  <si>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</si>
  <si>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</si>
  <si>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</si>
  <si>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</si>
  <si>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</si>
  <si>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</si>
  <si>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</si>
  <si>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</si>
  <si>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</si>
  <si>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</si>
  <si>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</si>
  <si>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</si>
  <si>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</si>
  <si>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</si>
  <si>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</si>
  <si>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</si>
  <si>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</si>
  <si>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</si>
  <si>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</si>
  <si>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</si>
  <si>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</si>
  <si>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</si>
  <si>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</si>
  <si>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</si>
  <si>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</si>
  <si>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</si>
  <si>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</si>
  <si>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</si>
  <si>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</si>
  <si>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</si>
  <si>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</si>
  <si>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</si>
  <si>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</si>
  <si>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</si>
  <si>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</si>
  <si>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</si>
  <si>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</si>
  <si>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</si>
  <si>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</si>
  <si>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</si>
  <si>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</si>
  <si>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</si>
  <si>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</si>
  <si>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</si>
  <si>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</si>
  <si>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</si>
  <si>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</si>
  <si>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</si>
  <si>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</si>
  <si>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</si>
  <si>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</si>
  <si>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</si>
  <si>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</si>
  <si>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</si>
  <si>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</si>
  <si>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</si>
  <si>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</si>
  <si>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</si>
  <si>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</si>
  <si>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</si>
  <si>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</si>
  <si>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</si>
  <si>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</si>
  <si>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</si>
  <si>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</si>
  <si>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</si>
  <si>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</si>
  <si>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</si>
  <si>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</si>
  <si>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</si>
  <si>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</si>
  <si>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</si>
  <si>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</si>
  <si>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</si>
  <si>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</si>
  <si>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</si>
  <si>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</si>
  <si>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</si>
  <si>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</si>
  <si>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</si>
  <si>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</si>
  <si>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</si>
  <si>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</si>
  <si>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</si>
  <si>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</si>
  <si>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</si>
  <si>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</si>
  <si>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</si>
  <si>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</si>
  <si>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</si>
  <si>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</si>
  <si>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</si>
  <si>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</si>
  <si>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</si>
  <si>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</si>
  <si>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</si>
  <si>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</si>
  <si>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</si>
  <si>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</si>
  <si>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</si>
  <si>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</si>
  <si>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</si>
  <si>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</si>
  <si>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</si>
  <si>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</si>
  <si>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</si>
  <si>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</si>
  <si>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</si>
  <si>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</si>
  <si>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</si>
  <si>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</si>
  <si>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</si>
  <si>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</si>
  <si>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</si>
  <si>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</si>
  <si>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</si>
  <si>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</si>
  <si>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</si>
  <si>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</si>
  <si>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</si>
  <si>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</si>
  <si>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</si>
  <si>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</si>
  <si>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</si>
  <si>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</si>
  <si>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</si>
  <si>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</si>
  <si>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</si>
  <si>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</si>
  <si>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</si>
  <si>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</si>
  <si>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</si>
  <si>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</si>
  <si>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</si>
  <si>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</si>
  <si>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</si>
  <si>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</si>
  <si>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</si>
  <si>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</si>
  <si>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</si>
  <si>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</si>
  <si>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</si>
  <si>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</si>
  <si>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</si>
  <si>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</si>
  <si>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</si>
  <si>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</si>
  <si>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</si>
  <si>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</si>
  <si>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</si>
  <si>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</si>
  <si>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</si>
  <si>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</si>
  <si>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</si>
  <si>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</si>
  <si>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</si>
  <si>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</si>
  <si>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</si>
  <si>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</si>
  <si>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</si>
  <si>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</si>
  <si>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</si>
  <si>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</si>
  <si>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</si>
  <si>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</si>
  <si>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</si>
  <si>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</si>
  <si>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</si>
  <si>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</si>
  <si>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</si>
  <si>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</si>
  <si>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</si>
  <si>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</si>
  <si>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</si>
  <si>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</si>
  <si>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</si>
  <si>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</si>
  <si>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</si>
  <si>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</si>
  <si>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</si>
  <si>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</si>
  <si>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</si>
  <si>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</si>
  <si>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</si>
  <si>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</si>
  <si>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</si>
  <si>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</si>
  <si>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</si>
  <si>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</si>
  <si>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</si>
  <si>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</si>
  <si>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</si>
  <si>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</si>
  <si>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</si>
  <si>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</si>
  <si>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</si>
  <si>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</si>
  <si>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</si>
  <si>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</si>
  <si>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</si>
  <si>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</si>
  <si>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</si>
  <si>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</si>
  <si>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</si>
  <si>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</si>
  <si>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</si>
  <si>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</si>
  <si>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</si>
  <si>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</si>
  <si>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</si>
  <si>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</si>
  <si>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</si>
  <si>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</si>
  <si>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</si>
  <si>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</si>
  <si>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</si>
  <si>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</si>
  <si>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</si>
  <si>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</si>
  <si>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</si>
  <si>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</si>
  <si>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</si>
  <si>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</si>
  <si>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</si>
  <si>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</si>
  <si>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</si>
  <si>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</si>
  <si>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</si>
  <si>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</si>
  <si>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</si>
  <si>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</si>
  <si>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</si>
  <si>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</si>
  <si>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</si>
  <si>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</si>
  <si>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</si>
  <si>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</si>
  <si>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</si>
  <si>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</si>
  <si>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</si>
  <si>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</si>
  <si>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</si>
  <si>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</si>
  <si>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</si>
  <si>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</si>
  <si>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</si>
  <si>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</si>
  <si>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</si>
  <si>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</si>
  <si>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</si>
  <si>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</si>
  <si>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</si>
  <si>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</si>
  <si>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</si>
  <si>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</si>
  <si>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</si>
  <si>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</si>
  <si>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</si>
  <si>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</si>
  <si>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</si>
  <si>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</si>
  <si>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</si>
  <si>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</si>
  <si>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</si>
  <si>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</si>
  <si>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</si>
  <si>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</si>
  <si>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</si>
  <si>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</si>
  <si>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</si>
  <si>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</si>
  <si>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</si>
  <si>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</si>
  <si>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</si>
  <si>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</si>
  <si>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</si>
  <si>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</si>
  <si>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</si>
  <si>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</si>
  <si>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</si>
  <si>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</si>
  <si>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</si>
  <si>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</si>
  <si>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</si>
  <si>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</si>
  <si>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</si>
  <si>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</si>
  <si>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</si>
  <si>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</si>
  <si>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</si>
  <si>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</si>
  <si>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</si>
  <si>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</si>
  <si>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</si>
  <si>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</si>
  <si>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</si>
  <si>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</si>
  <si>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</si>
  <si>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</si>
  <si>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</si>
  <si>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</si>
  <si>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</si>
  <si>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</si>
  <si>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</si>
  <si>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</si>
  <si>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</si>
  <si>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</si>
  <si>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</si>
  <si>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</si>
  <si>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</si>
  <si>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</si>
  <si>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</si>
  <si>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</si>
  <si>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</si>
  <si>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</si>
  <si>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</si>
  <si>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</si>
  <si>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</si>
  <si>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</si>
  <si>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</si>
  <si>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</si>
  <si>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</si>
  <si>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</si>
  <si>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</si>
  <si>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</si>
  <si>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</si>
  <si>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</si>
  <si>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</si>
  <si>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</si>
  <si>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</si>
  <si>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</si>
  <si>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</si>
  <si>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</si>
  <si>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</si>
  <si>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</si>
  <si>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</si>
  <si>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</si>
  <si>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</si>
  <si>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</si>
  <si>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</si>
  <si>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</si>
  <si>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</si>
  <si>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</si>
  <si>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</si>
  <si>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</si>
  <si>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</si>
  <si>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</si>
  <si>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</si>
  <si>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</si>
  <si>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</si>
  <si>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</si>
  <si>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</si>
  <si>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</si>
  <si>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</si>
  <si>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</si>
  <si>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</si>
  <si>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</si>
  <si>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</si>
  <si>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</si>
  <si>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</si>
  <si>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</si>
  <si>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</si>
  <si>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</si>
  <si>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</si>
  <si>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</si>
  <si>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</si>
  <si>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</si>
  <si>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</si>
  <si>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</si>
  <si>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</si>
  <si>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</si>
  <si>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</si>
  <si>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</si>
  <si>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</si>
  <si>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</si>
  <si>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</si>
  <si>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</si>
  <si>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</si>
  <si>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</si>
  <si>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</si>
  <si>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</si>
  <si>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</si>
  <si>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</si>
  <si>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</si>
  <si>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</si>
  <si>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</si>
  <si>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</si>
  <si>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</si>
  <si>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</si>
  <si>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</si>
  <si>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</si>
  <si>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</si>
  <si>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</si>
  <si>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</si>
  <si>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</si>
  <si>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</si>
  <si>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</si>
  <si>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</si>
  <si>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</si>
  <si>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</si>
  <si>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</si>
  <si>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</si>
  <si>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</si>
  <si>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</si>
  <si>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</si>
  <si>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</si>
  <si>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</si>
  <si>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</si>
  <si>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</si>
  <si>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</si>
  <si>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</si>
  <si>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</si>
  <si>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</si>
  <si>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</si>
  <si>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</si>
  <si>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</si>
  <si>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</si>
  <si>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</si>
  <si>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</si>
  <si>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</si>
  <si>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</si>
  <si>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</si>
  <si>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</si>
  <si>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</si>
  <si>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</si>
  <si>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</si>
  <si>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</si>
  <si>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</si>
  <si>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</si>
  <si>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</si>
  <si>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</si>
  <si>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</si>
  <si>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</si>
  <si>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</si>
  <si>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</si>
  <si>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</si>
  <si>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</si>
  <si>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</si>
  <si>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</si>
  <si>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</si>
  <si>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</si>
  <si>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</si>
  <si>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</si>
  <si>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</si>
  <si>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</si>
  <si>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</si>
  <si>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</si>
  <si>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</si>
  <si>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</si>
  <si>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</si>
  <si>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</si>
  <si>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</si>
  <si>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</si>
  <si>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</si>
  <si>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</si>
  <si>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</si>
  <si>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</si>
  <si>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</si>
  <si>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</si>
  <si>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</si>
  <si>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</si>
  <si>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</si>
  <si>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</si>
  <si>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</si>
  <si>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</si>
  <si>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</si>
  <si>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</si>
  <si>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</si>
  <si>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</si>
  <si>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</si>
  <si>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</si>
  <si>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</si>
  <si>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</si>
  <si>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</si>
  <si>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</si>
  <si>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</si>
  <si>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</si>
  <si>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</si>
  <si>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</si>
  <si>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</si>
  <si>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</si>
  <si>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</si>
  <si>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</si>
  <si>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</si>
  <si>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</si>
  <si>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</si>
  <si>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</si>
  <si>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</si>
  <si>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</si>
  <si>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</si>
  <si>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</si>
  <si>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</si>
  <si>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</si>
  <si>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</si>
  <si>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</si>
  <si>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</si>
  <si>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</si>
  <si>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</si>
  <si>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</si>
  <si>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</si>
  <si>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</si>
  <si>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</si>
  <si>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</si>
  <si>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</si>
  <si>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</si>
  <si>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</si>
  <si>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</si>
  <si>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</si>
  <si>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</si>
  <si>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</si>
  <si>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</si>
  <si>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</si>
  <si>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</si>
  <si>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</si>
  <si>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</si>
  <si>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</si>
  <si>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</si>
  <si>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</si>
  <si>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</si>
  <si>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</si>
  <si>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</si>
  <si>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</si>
  <si>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</si>
  <si>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</si>
  <si>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</si>
  <si>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</si>
  <si>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</si>
  <si>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</si>
  <si>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</si>
  <si>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</si>
  <si>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</si>
  <si>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</si>
  <si>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</si>
  <si>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</si>
  <si>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</si>
  <si>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</si>
  <si>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</si>
  <si>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</si>
  <si>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</si>
  <si>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</si>
  <si>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</si>
  <si>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</si>
  <si>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</si>
  <si>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</si>
  <si>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</si>
  <si>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</si>
  <si>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</si>
  <si>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</si>
  <si>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</si>
  <si>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</si>
  <si>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</si>
  <si>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</si>
  <si>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</si>
  <si>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</si>
  <si>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</si>
  <si>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</si>
  <si>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</si>
  <si>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</si>
  <si>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</si>
  <si>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</si>
  <si>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</si>
  <si>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</si>
  <si>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</si>
  <si>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</si>
  <si>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</si>
  <si>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</si>
  <si>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</si>
  <si>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</si>
  <si>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</si>
  <si>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</si>
  <si>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</si>
  <si>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</si>
  <si>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</si>
  <si>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</si>
  <si>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</si>
  <si>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</si>
  <si>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</si>
  <si>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</si>
  <si>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</si>
  <si>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</si>
  <si>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</si>
  <si>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</si>
  <si>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</si>
  <si>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</si>
  <si>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</si>
  <si>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</si>
  <si>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</si>
  <si>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</si>
  <si>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</si>
  <si>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</si>
  <si>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</si>
  <si>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</si>
  <si>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</si>
  <si>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</si>
  <si>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</si>
  <si>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</si>
  <si>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</si>
  <si>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</si>
  <si>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</si>
  <si>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</si>
  <si>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</si>
  <si>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</si>
  <si>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</si>
  <si>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</si>
  <si>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</si>
  <si>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</si>
  <si>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</si>
  <si>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</si>
  <si>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</si>
  <si>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</si>
  <si>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</si>
  <si>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</si>
  <si>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</si>
  <si>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</si>
  <si>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</si>
  <si>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</si>
  <si>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</si>
  <si>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</si>
  <si>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</si>
  <si>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</si>
  <si>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</si>
  <si>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</si>
  <si>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</si>
  <si>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</si>
  <si>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</si>
  <si>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</si>
  <si>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</si>
  <si>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</si>
  <si>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</si>
  <si>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</si>
  <si>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</si>
  <si>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</si>
  <si>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</si>
  <si>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</si>
  <si>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</si>
  <si>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</si>
  <si>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</si>
  <si>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</si>
  <si>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</si>
  <si>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</si>
  <si>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</si>
  <si>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</si>
  <si>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</si>
  <si>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</si>
  <si>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</si>
  <si>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</si>
  <si>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</si>
  <si>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</si>
  <si>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</si>
  <si>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</si>
  <si>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</si>
  <si>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</si>
  <si>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</si>
  <si>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</si>
  <si>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</si>
  <si>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</si>
  <si>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</si>
  <si>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</si>
  <si>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</si>
  <si>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</si>
  <si>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</si>
  <si>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</si>
  <si>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</si>
  <si>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</si>
  <si>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</si>
  <si>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</si>
  <si>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</si>
  <si>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</si>
  <si>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</si>
  <si>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</si>
  <si>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</si>
  <si>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</si>
  <si>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</si>
  <si>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</si>
  <si>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</si>
  <si>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</si>
  <si>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</si>
  <si>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</si>
  <si>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</si>
  <si>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</si>
  <si>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</si>
  <si>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</si>
  <si>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</si>
  <si>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</si>
  <si>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</si>
  <si>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</si>
  <si>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</si>
  <si>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</si>
  <si>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</si>
  <si>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</si>
  <si>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</si>
  <si>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</si>
  <si>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</si>
  <si>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</si>
  <si>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</si>
  <si>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</si>
  <si>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</si>
  <si>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</si>
  <si>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</si>
  <si>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</si>
  <si>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</si>
  <si>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</si>
  <si>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</si>
  <si>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</si>
  <si>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</si>
  <si>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</si>
  <si>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</si>
  <si>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</si>
  <si>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</si>
  <si>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</si>
  <si>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</si>
  <si>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</si>
  <si>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</si>
  <si>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</si>
  <si>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</si>
  <si>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</si>
  <si>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</si>
  <si>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</si>
  <si>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</si>
  <si>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</si>
  <si>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</si>
  <si>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</si>
  <si>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</si>
  <si>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</si>
  <si>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</si>
  <si>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</si>
  <si>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</si>
  <si>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</si>
  <si>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</si>
  <si>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</si>
  <si>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</si>
  <si>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</si>
  <si>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</si>
  <si>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</si>
  <si>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</si>
  <si>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</si>
  <si>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</si>
  <si>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</si>
  <si>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</si>
  <si>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</si>
  <si>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</si>
  <si>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</si>
  <si>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</si>
  <si>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</si>
  <si>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</si>
  <si>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</si>
  <si>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</si>
  <si>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</si>
  <si>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</si>
  <si>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</si>
  <si>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</si>
  <si>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</si>
  <si>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</si>
  <si>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</si>
  <si>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</si>
  <si>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</si>
  <si>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</si>
  <si>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</si>
  <si>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</si>
  <si>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</si>
  <si>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</si>
  <si>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</si>
  <si>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</si>
  <si>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</si>
  <si>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</si>
  <si>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</si>
  <si>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</si>
  <si>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</si>
  <si>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</si>
  <si>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</si>
  <si>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</si>
  <si>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</si>
  <si>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</si>
  <si>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</si>
  <si>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</si>
  <si>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</si>
  <si>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</si>
  <si>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</si>
  <si>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</si>
  <si>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</si>
  <si>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</si>
  <si>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</si>
  <si>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</si>
  <si>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</si>
  <si>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</si>
  <si>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</si>
  <si>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</si>
  <si>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</si>
  <si>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</si>
  <si>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</si>
  <si>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</si>
  <si>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</si>
  <si>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</si>
  <si>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</si>
  <si>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</si>
  <si>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</si>
  <si>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</si>
  <si>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</si>
  <si>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</si>
  <si>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</si>
  <si>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</si>
  <si>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</si>
  <si>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</si>
  <si>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</si>
  <si>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</si>
  <si>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</si>
  <si>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</si>
  <si>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</si>
  <si>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</si>
  <si>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</si>
  <si>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</si>
  <si>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</si>
  <si>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</si>
  <si>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</si>
  <si>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</si>
  <si>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</si>
  <si>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</si>
  <si>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</si>
  <si>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</si>
  <si>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</si>
  <si>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</si>
  <si>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</si>
  <si>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</si>
  <si>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</si>
  <si>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</si>
  <si>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</si>
  <si>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</si>
  <si>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</si>
  <si>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</si>
  <si>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</si>
  <si>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</si>
  <si>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</si>
  <si>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</si>
  <si>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</si>
  <si>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</si>
  <si>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</si>
  <si>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</si>
  <si>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</si>
  <si>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</si>
  <si>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</si>
  <si>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</si>
  <si>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</si>
  <si>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</si>
  <si>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</si>
  <si>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</si>
  <si>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</si>
  <si>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</si>
  <si>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</si>
  <si>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</si>
  <si>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</si>
  <si>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</si>
  <si>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</si>
  <si>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</si>
  <si>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</si>
  <si>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</si>
  <si>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</si>
  <si>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</si>
  <si>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</si>
  <si>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</si>
  <si>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</si>
  <si>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</si>
  <si>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</si>
  <si>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</si>
  <si>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</si>
  <si>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</si>
  <si>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</si>
  <si>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</si>
  <si>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</si>
  <si>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</si>
  <si>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</si>
  <si>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</si>
  <si>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</si>
  <si>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</si>
  <si>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</si>
  <si>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</si>
  <si>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</si>
  <si>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</si>
  <si>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</si>
  <si>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</si>
  <si>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</si>
  <si>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</si>
  <si>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</si>
  <si>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</si>
  <si>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</si>
  <si>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</si>
  <si>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</si>
  <si>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</si>
  <si>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</si>
  <si>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</si>
  <si>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</si>
  <si>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</si>
  <si>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</si>
  <si>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</si>
  <si>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</si>
  <si>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</si>
  <si>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</si>
  <si>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</si>
  <si>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</si>
  <si>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</si>
  <si>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</si>
  <si>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</si>
  <si>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</si>
  <si>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</si>
  <si>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</si>
  <si>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</si>
  <si>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</si>
  <si>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</si>
  <si>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</si>
  <si>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</si>
  <si>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</si>
  <si>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</si>
  <si>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</si>
  <si>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</si>
  <si>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</si>
  <si>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</si>
  <si>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</si>
  <si>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</si>
  <si>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</si>
  <si>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</si>
  <si>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</si>
  <si>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</si>
  <si>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</si>
  <si>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</si>
  <si>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</si>
  <si>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</si>
  <si>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</si>
  <si>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</si>
  <si>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</si>
  <si>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</si>
  <si>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</si>
  <si>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</si>
  <si>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</si>
  <si>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</si>
  <si>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</si>
  <si>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</si>
  <si>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</si>
  <si>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</si>
  <si>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</si>
  <si>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</si>
  <si>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</si>
  <si>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</si>
  <si>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</si>
  <si>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</si>
  <si>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</si>
  <si>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</si>
  <si>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</si>
  <si>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</si>
  <si>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</si>
  <si>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</si>
  <si>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</si>
  <si>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</si>
  <si>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</si>
  <si>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</si>
  <si>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</si>
  <si>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</si>
  <si>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</si>
  <si>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</si>
  <si>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</si>
  <si>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</si>
  <si>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</si>
  <si>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</si>
  <si>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</si>
  <si>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</si>
  <si>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</si>
  <si>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</si>
  <si>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</si>
  <si>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</si>
  <si>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</si>
  <si>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</si>
  <si>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</si>
  <si>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</si>
  <si>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</si>
  <si>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</si>
  <si>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</si>
  <si>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</si>
  <si>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</si>
  <si>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</si>
  <si>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</si>
  <si>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</si>
  <si>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</si>
  <si>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</si>
  <si>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</si>
  <si>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</si>
  <si>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</si>
  <si>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</si>
  <si>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</si>
  <si>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</si>
  <si>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</si>
  <si>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</si>
  <si>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</si>
  <si>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</si>
  <si>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</si>
  <si>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</si>
  <si>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</si>
  <si>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</si>
  <si>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</si>
  <si>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</si>
  <si>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</si>
  <si>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</si>
  <si>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</si>
  <si>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</si>
  <si>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</si>
  <si>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</si>
  <si>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</si>
  <si>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</si>
  <si>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</si>
  <si>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</si>
  <si>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</si>
  <si>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</si>
  <si>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</si>
  <si>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</si>
  <si>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</si>
  <si>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</si>
  <si>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</si>
  <si>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</si>
  <si>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</si>
  <si>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</si>
  <si>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</si>
  <si>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</si>
  <si>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</si>
  <si>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</si>
  <si>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</si>
  <si>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</si>
  <si>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</si>
  <si>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</si>
  <si>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</si>
  <si>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</si>
  <si>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</si>
  <si>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</si>
  <si>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</si>
  <si>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</si>
  <si>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</si>
  <si>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</si>
  <si>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</si>
  <si>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</si>
  <si>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</si>
  <si>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</si>
  <si>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</si>
  <si>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</si>
  <si>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</si>
  <si>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</si>
  <si>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</si>
  <si>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</si>
  <si>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</si>
  <si>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</si>
  <si>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</si>
  <si>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</si>
  <si>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</si>
  <si>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</si>
  <si>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</si>
  <si>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</si>
  <si>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</si>
  <si>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</si>
  <si>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</si>
  <si>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</si>
  <si>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</si>
  <si>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</si>
  <si>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</si>
  <si>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</si>
  <si>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</si>
  <si>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</si>
  <si>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</si>
  <si>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</si>
  <si>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</si>
  <si>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</si>
  <si>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</si>
  <si>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</si>
  <si>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</si>
  <si>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</si>
  <si>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</si>
  <si>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</si>
  <si>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</si>
  <si>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</si>
  <si>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</si>
  <si>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</si>
  <si>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</si>
  <si>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</si>
  <si>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</si>
  <si>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</si>
  <si>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</si>
  <si>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</si>
  <si>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</si>
  <si>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</si>
  <si>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</si>
  <si>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</si>
  <si>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</si>
  <si>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</si>
  <si>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</si>
  <si>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</si>
  <si>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</si>
  <si>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</si>
  <si>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</si>
  <si>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</si>
  <si>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</si>
  <si>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</si>
  <si>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</si>
  <si>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</si>
  <si>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</si>
  <si>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</si>
  <si>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</si>
  <si>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</si>
  <si>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</si>
  <si>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</si>
  <si>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</si>
  <si>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</si>
  <si>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</si>
  <si>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</si>
  <si>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</si>
  <si>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</si>
  <si>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</si>
  <si>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</si>
  <si>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</si>
  <si>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</si>
  <si>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</si>
  <si>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</si>
  <si>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</si>
  <si>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</si>
  <si>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</si>
  <si>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</si>
  <si>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</si>
  <si>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</si>
  <si>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</si>
  <si>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</si>
  <si>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</si>
  <si>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</si>
  <si>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</si>
  <si>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</si>
  <si>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</si>
  <si>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</si>
  <si>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</si>
  <si>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</si>
  <si>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</si>
  <si>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</si>
  <si>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</si>
  <si>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</si>
  <si>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</si>
  <si>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</si>
  <si>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</si>
  <si>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</si>
  <si>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</si>
  <si>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</si>
  <si>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</si>
  <si>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</si>
  <si>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</si>
  <si>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</si>
  <si>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</si>
  <si>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</si>
  <si>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</si>
  <si>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</si>
  <si>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</si>
  <si>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</si>
  <si>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</si>
  <si>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</si>
  <si>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</si>
  <si>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</si>
  <si>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</si>
  <si>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</si>
  <si>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</si>
  <si>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</si>
  <si>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</si>
  <si>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</si>
  <si>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</si>
  <si>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</si>
  <si>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</si>
  <si>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</si>
  <si>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</si>
  <si>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</si>
  <si>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</si>
  <si>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</si>
  <si>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</si>
  <si>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</si>
  <si>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</si>
  <si>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</si>
  <si>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</si>
  <si>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</si>
  <si>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</si>
  <si>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</si>
  <si>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</si>
  <si>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</si>
  <si>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</si>
  <si>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</si>
  <si>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</si>
  <si>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</si>
  <si>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</si>
  <si>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</si>
  <si>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</si>
  <si>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</si>
  <si>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</si>
  <si>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</si>
  <si>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</si>
  <si>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</si>
  <si>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</si>
  <si>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</si>
  <si>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</si>
  <si>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</si>
  <si>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</si>
  <si>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</si>
  <si>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</si>
  <si>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</si>
  <si>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</si>
  <si>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</si>
  <si>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</si>
  <si>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</si>
  <si>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</si>
  <si>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</si>
  <si>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</si>
  <si>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</si>
  <si>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</si>
  <si>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</si>
  <si>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</si>
  <si>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</si>
  <si>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</si>
  <si>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</si>
  <si>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</si>
  <si>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</si>
  <si>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</si>
  <si>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</si>
  <si>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</si>
  <si>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</si>
  <si>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</si>
  <si>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</si>
  <si>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</si>
  <si>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</si>
  <si>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</si>
  <si>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</si>
  <si>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</si>
  <si>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</si>
  <si>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</si>
  <si>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</si>
  <si>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</si>
  <si>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</si>
  <si>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</si>
  <si>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</si>
  <si>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</si>
  <si>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</si>
  <si>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</si>
  <si>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</si>
  <si>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</si>
  <si>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</si>
  <si>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</si>
  <si>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</si>
  <si>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</si>
  <si>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</si>
  <si>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</si>
  <si>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</si>
  <si>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</si>
  <si>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</si>
  <si>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</si>
  <si>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</si>
  <si>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</si>
  <si>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</si>
  <si>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</si>
  <si>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</si>
  <si>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</si>
  <si>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</si>
  <si>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</si>
  <si>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</si>
  <si>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</si>
  <si>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</si>
  <si>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</si>
  <si>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</si>
  <si>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</si>
  <si>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</si>
  <si>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</si>
  <si>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</si>
  <si>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</si>
  <si>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</si>
  <si>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</si>
  <si>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</si>
  <si>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</si>
  <si>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</si>
  <si>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</si>
  <si>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</si>
  <si>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</si>
  <si>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</si>
  <si>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</si>
  <si>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</si>
  <si>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</si>
  <si>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</si>
  <si>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</si>
  <si>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</si>
  <si>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</si>
  <si>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</si>
  <si>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</si>
  <si>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</si>
  <si>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</si>
  <si>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</si>
  <si>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</si>
  <si>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</si>
  <si>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</si>
  <si>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</si>
  <si>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</si>
  <si>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</si>
  <si>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</si>
  <si>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</si>
  <si>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</si>
  <si>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</si>
  <si>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</si>
  <si>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</si>
  <si>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</si>
  <si>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</si>
  <si>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</si>
  <si>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</si>
  <si>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</si>
  <si>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</si>
  <si>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</si>
  <si>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</si>
  <si>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</si>
  <si>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</si>
  <si>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</si>
  <si>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</si>
  <si>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</si>
  <si>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</si>
  <si>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</si>
  <si>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</si>
  <si>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</si>
  <si>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</si>
  <si>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</si>
  <si>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</si>
  <si>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</si>
  <si>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</si>
  <si>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</si>
  <si>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</si>
  <si>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</si>
  <si>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</si>
  <si>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</si>
  <si>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</si>
  <si>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</si>
  <si>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</si>
  <si>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</si>
  <si>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</si>
  <si>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</si>
  <si>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</si>
  <si>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</si>
  <si>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</si>
  <si>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</si>
  <si>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</si>
  <si>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</si>
  <si>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</si>
  <si>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</si>
  <si>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</si>
  <si>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</si>
  <si>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</si>
  <si>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</si>
  <si>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</si>
  <si>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</si>
  <si>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</si>
  <si>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</si>
  <si>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</si>
  <si>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</si>
  <si>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</si>
  <si>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</si>
  <si>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</si>
  <si>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</si>
  <si>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</si>
  <si>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</si>
  <si>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</si>
  <si>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</si>
  <si>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</si>
  <si>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</si>
  <si>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</si>
  <si>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</si>
  <si>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</si>
  <si>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</si>
  <si>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</si>
  <si>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</si>
  <si>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</si>
  <si>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</si>
  <si>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</si>
  <si>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</si>
  <si>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</si>
  <si>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</si>
  <si>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</si>
  <si>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</si>
  <si>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</si>
  <si>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</si>
  <si>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</si>
  <si>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</si>
  <si>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</si>
  <si>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</si>
  <si>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</si>
  <si>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</si>
  <si>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</si>
  <si>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</si>
  <si>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</si>
  <si>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</si>
  <si>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</si>
  <si>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</si>
  <si>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</si>
  <si>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</si>
  <si>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</si>
  <si>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</si>
  <si>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</si>
  <si>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</si>
  <si>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</si>
  <si>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</si>
  <si>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</si>
  <si>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</si>
  <si>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</si>
  <si>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</si>
  <si>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</si>
  <si>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</si>
  <si>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</si>
  <si>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</si>
  <si>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</si>
  <si>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</si>
  <si>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</si>
  <si>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</si>
  <si>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</si>
  <si>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</si>
  <si>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</si>
  <si>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</si>
  <si>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</si>
  <si>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</si>
  <si>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</si>
  <si>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</si>
  <si>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</si>
  <si>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</si>
  <si>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</si>
  <si>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</si>
  <si>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</si>
  <si>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</si>
  <si>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</si>
  <si>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</si>
  <si>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</si>
  <si>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</si>
  <si>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</si>
  <si>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</si>
  <si>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</si>
  <si>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</si>
  <si>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</si>
  <si>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</si>
  <si>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</si>
  <si>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</si>
  <si>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</si>
  <si>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</si>
  <si>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</si>
  <si>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</si>
  <si>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</si>
  <si>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</si>
  <si>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</si>
  <si>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</si>
  <si>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</si>
  <si>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</si>
  <si>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</si>
  <si>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</si>
  <si>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</si>
  <si>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</si>
  <si>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</si>
  <si>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</si>
  <si>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</si>
  <si>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</si>
  <si>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</si>
  <si>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</si>
  <si>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</si>
  <si>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</si>
  <si>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</si>
  <si>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</si>
  <si>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</si>
  <si>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</si>
  <si>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</si>
  <si>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</si>
  <si>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</si>
  <si>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</si>
  <si>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</si>
  <si>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</si>
  <si>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</si>
  <si>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</si>
  <si>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</si>
  <si>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</si>
  <si>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</si>
  <si>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</si>
  <si>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</si>
  <si>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</si>
  <si>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</si>
  <si>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</si>
  <si>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</si>
  <si>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</si>
  <si>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</si>
  <si>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</si>
  <si>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</si>
  <si>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</si>
  <si>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</si>
  <si>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</si>
  <si>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</si>
  <si>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</si>
  <si>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</si>
  <si>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</si>
  <si>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</si>
  <si>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</si>
  <si>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</si>
  <si>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</si>
  <si>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</si>
  <si>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</si>
  <si>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</si>
  <si>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</si>
  <si>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</si>
  <si>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</si>
  <si>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</si>
  <si>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</si>
  <si>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</si>
  <si>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</si>
  <si>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</si>
  <si>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</si>
  <si>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</si>
  <si>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</si>
  <si>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</si>
  <si>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</si>
  <si>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</si>
  <si>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</si>
  <si>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</si>
  <si>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</si>
  <si>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</si>
  <si>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</si>
  <si>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</si>
  <si>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</si>
  <si>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</si>
  <si>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</si>
  <si>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</si>
  <si>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</si>
  <si>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</si>
  <si>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</si>
  <si>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</si>
  <si>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</si>
  <si>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</si>
  <si>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</si>
  <si>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</si>
  <si>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</si>
  <si>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</si>
  <si>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</si>
  <si>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</si>
  <si>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</si>
  <si>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</si>
  <si>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</si>
  <si>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</si>
  <si>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</si>
  <si>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</si>
  <si>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</si>
  <si>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</si>
  <si>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</si>
  <si>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</si>
  <si>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</si>
  <si>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</si>
  <si>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</si>
  <si>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</si>
  <si>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</si>
  <si>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</si>
  <si>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</si>
  <si>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</si>
  <si>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</si>
  <si>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</si>
  <si>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</si>
  <si>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</si>
  <si>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</si>
  <si>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</si>
  <si>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</si>
  <si>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</si>
  <si>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</si>
  <si>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</si>
  <si>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</si>
  <si>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</si>
  <si>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</si>
  <si>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</si>
  <si>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</si>
  <si>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</si>
  <si>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</si>
  <si>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</si>
  <si>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</si>
  <si>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</si>
  <si>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</si>
  <si>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</si>
  <si>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</si>
  <si>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</si>
  <si>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</si>
  <si>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</si>
  <si>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</si>
  <si>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</si>
  <si>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</si>
  <si>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</si>
  <si>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</si>
  <si>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</si>
  <si>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</si>
  <si>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</si>
  <si>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</si>
  <si>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</si>
  <si>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</si>
  <si>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</si>
  <si>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</si>
  <si>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</si>
  <si>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</si>
  <si>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</si>
  <si>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</si>
  <si>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</si>
  <si>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</si>
  <si>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</si>
  <si>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</si>
  <si>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</si>
  <si>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</si>
  <si>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</si>
  <si>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</si>
  <si>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</si>
  <si>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</si>
  <si>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</si>
  <si>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</si>
  <si>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</si>
  <si>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</si>
  <si>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</si>
  <si>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</si>
  <si>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</si>
  <si>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</si>
  <si>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</si>
  <si>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</si>
  <si>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</si>
  <si>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</si>
  <si>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</si>
  <si>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</si>
  <si>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</si>
  <si>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</si>
  <si>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</si>
  <si>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</si>
  <si>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</si>
  <si>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</si>
  <si>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</si>
  <si>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</si>
  <si>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</si>
  <si>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</si>
  <si>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</si>
  <si>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</si>
  <si>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</si>
  <si>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</si>
  <si>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</si>
  <si>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</si>
  <si>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</si>
  <si>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</si>
  <si>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</si>
  <si>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</si>
  <si>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</si>
  <si>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</si>
  <si>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</si>
  <si>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</si>
  <si>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</si>
  <si>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</si>
  <si>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</si>
  <si>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</si>
  <si>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</si>
  <si>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</si>
  <si>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</si>
  <si>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</si>
  <si>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</si>
  <si>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</si>
  <si>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</si>
  <si>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</si>
  <si>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</si>
  <si>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</si>
  <si>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</si>
  <si>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</si>
  <si>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</si>
  <si>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</si>
  <si>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</si>
  <si>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</si>
  <si>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</si>
  <si>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</si>
  <si>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</si>
  <si>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</si>
  <si>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</si>
  <si>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</si>
  <si>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</si>
  <si>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</si>
  <si>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</si>
  <si>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</si>
  <si>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</si>
  <si>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</si>
  <si>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</si>
  <si>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</si>
  <si>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</si>
  <si>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</si>
  <si>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</si>
  <si>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</si>
  <si>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</si>
  <si>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</si>
  <si>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</si>
  <si>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</si>
  <si>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</si>
  <si>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</si>
  <si>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</si>
  <si>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</si>
  <si>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</si>
  <si>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</si>
  <si>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</si>
  <si>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</si>
  <si>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</si>
  <si>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</si>
  <si>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</si>
  <si>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</si>
  <si>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</si>
  <si>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</si>
  <si>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</si>
  <si>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</si>
  <si>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</si>
  <si>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</si>
  <si>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</si>
  <si>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</si>
  <si>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</si>
  <si>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</si>
  <si>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</si>
  <si>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</si>
  <si>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</si>
  <si>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</si>
  <si>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</si>
  <si>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</si>
  <si>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</si>
  <si>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</si>
  <si>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</si>
  <si>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</si>
  <si>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</si>
  <si>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</si>
  <si>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</si>
  <si>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</si>
  <si>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</si>
  <si>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</si>
  <si>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</si>
  <si>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</si>
  <si>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</si>
  <si>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</si>
  <si>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</si>
  <si>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</si>
  <si>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</si>
  <si>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</si>
  <si>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</si>
  <si>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</si>
  <si>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</si>
  <si>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</si>
  <si>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</si>
  <si>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</si>
  <si>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</si>
  <si>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</si>
  <si>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</si>
  <si>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</si>
  <si>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</si>
  <si>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</si>
  <si>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</si>
  <si>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</si>
  <si>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</si>
  <si>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</si>
  <si>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</si>
  <si>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</si>
  <si>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</si>
  <si>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</si>
  <si>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</si>
  <si>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</si>
  <si>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</si>
  <si>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</si>
  <si>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</si>
  <si>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</si>
  <si>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</si>
  <si>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</si>
  <si>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</si>
  <si>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</si>
  <si>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</si>
  <si>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</si>
  <si>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</si>
  <si>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</si>
  <si>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</si>
  <si>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</si>
  <si>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</si>
  <si>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</si>
  <si>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</si>
  <si>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</si>
  <si>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</si>
  <si>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</si>
  <si>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</si>
  <si>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</si>
  <si>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</si>
  <si>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</si>
  <si>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</si>
  <si>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</si>
  <si>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</si>
  <si>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</si>
  <si>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</si>
  <si>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</si>
  <si>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</si>
  <si>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</si>
  <si>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</si>
  <si>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</si>
  <si>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</si>
  <si>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</si>
  <si>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</si>
  <si>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</si>
  <si>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</si>
  <si>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</si>
  <si>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</si>
  <si>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</si>
  <si>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</si>
  <si>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</si>
  <si>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</si>
  <si>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</si>
  <si>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</si>
  <si>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</si>
  <si>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</si>
  <si>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</si>
  <si>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</si>
  <si>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</si>
  <si>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</si>
  <si>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</si>
  <si>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</si>
  <si>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</si>
  <si>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</si>
  <si>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</si>
  <si>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</si>
  <si>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</si>
  <si>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</si>
  <si>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</si>
  <si>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</si>
  <si>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</si>
  <si>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</si>
  <si>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</si>
  <si>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</si>
  <si>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</si>
  <si>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</si>
  <si>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</si>
  <si>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</si>
  <si>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</si>
  <si>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</si>
  <si>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</si>
  <si>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</si>
  <si>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</si>
  <si>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</si>
  <si>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</si>
  <si>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</si>
  <si>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</si>
  <si>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</si>
  <si>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</si>
  <si>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</si>
  <si>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</si>
  <si>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</si>
  <si>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</si>
  <si>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</si>
  <si>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</si>
  <si>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</si>
  <si>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</si>
  <si>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</si>
  <si>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</si>
  <si>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</si>
  <si>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</si>
  <si>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</si>
  <si>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</si>
  <si>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</si>
  <si>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</si>
  <si>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</si>
  <si>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</si>
  <si>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</si>
  <si>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</si>
  <si>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</si>
  <si>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</si>
  <si>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</si>
  <si>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</si>
  <si>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</si>
  <si>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</si>
  <si>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</si>
  <si>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</si>
  <si>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</si>
  <si>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</si>
  <si>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</si>
  <si>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</si>
  <si>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</si>
  <si>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</si>
  <si>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</si>
  <si>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</si>
  <si>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</si>
  <si>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</si>
  <si>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</si>
  <si>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</si>
  <si>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</si>
  <si>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</si>
  <si>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</si>
  <si>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</si>
  <si>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</si>
  <si>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</si>
  <si>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</si>
  <si>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</si>
  <si>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</si>
  <si>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</si>
  <si>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</si>
  <si>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</si>
  <si>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</si>
  <si>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</si>
  <si>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</si>
  <si>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</si>
  <si>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</si>
  <si>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</si>
  <si>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</si>
  <si>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</si>
  <si>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</si>
  <si>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</si>
  <si>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</si>
  <si>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</si>
  <si>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</si>
  <si>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</si>
  <si>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</si>
  <si>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</si>
  <si>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</si>
  <si>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</si>
  <si>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</si>
  <si>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</si>
  <si>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</si>
  <si>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</si>
  <si>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</si>
  <si>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</si>
  <si>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</si>
  <si>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</si>
  <si>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</si>
  <si>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</si>
  <si>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</si>
  <si>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</si>
  <si>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</si>
  <si>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</si>
  <si>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</si>
  <si>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</si>
  <si>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</si>
  <si>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</si>
  <si>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</si>
  <si>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</si>
  <si>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</si>
  <si>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</si>
  <si>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</si>
  <si>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</si>
  <si>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</si>
  <si>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</si>
  <si>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</si>
  <si>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</si>
  <si>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</si>
  <si>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</si>
  <si>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</si>
  <si>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</si>
  <si>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</si>
  <si>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</si>
  <si>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</si>
  <si>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</si>
  <si>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</si>
  <si>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</si>
  <si>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</si>
  <si>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</si>
  <si>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</si>
  <si>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</si>
  <si>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</si>
  <si>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</si>
  <si>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</si>
  <si>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</si>
  <si>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</si>
  <si>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</si>
  <si>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</si>
  <si>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</si>
  <si>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</si>
  <si>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</si>
  <si>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</si>
  <si>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</si>
  <si>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</si>
  <si>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</si>
  <si>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</si>
  <si>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</si>
  <si>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</si>
  <si>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</si>
  <si>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</si>
  <si>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</si>
  <si>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</si>
  <si>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</si>
  <si>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</si>
  <si>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</si>
  <si>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</si>
  <si>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</si>
  <si>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</si>
  <si>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</si>
  <si>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</si>
  <si>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</si>
  <si>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</si>
  <si>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</si>
  <si>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</si>
  <si>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</si>
  <si>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</si>
  <si>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</si>
  <si>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</si>
  <si>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</si>
  <si>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</si>
  <si>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</si>
  <si>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</si>
  <si>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</si>
  <si>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</si>
  <si>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</si>
  <si>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</si>
  <si>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</si>
  <si>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</si>
  <si>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</si>
  <si>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</si>
  <si>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</si>
  <si>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</si>
  <si>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</si>
  <si>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</si>
  <si>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</si>
  <si>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</si>
  <si>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</si>
  <si>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</si>
  <si>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</si>
  <si>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</si>
  <si>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</si>
  <si>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</si>
  <si>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</si>
  <si>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</si>
  <si>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</si>
  <si>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</si>
  <si>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</si>
  <si>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</si>
  <si>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</si>
  <si>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</si>
  <si>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</si>
  <si>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</si>
  <si>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</si>
  <si>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</si>
  <si>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</si>
  <si>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</si>
  <si>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</si>
  <si>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</si>
  <si>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</si>
  <si>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</si>
  <si>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</si>
  <si>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</si>
  <si>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</si>
  <si>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</si>
  <si>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</si>
  <si>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</si>
  <si>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</si>
  <si>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</si>
  <si>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</si>
  <si>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</si>
  <si>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</si>
  <si>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</si>
  <si>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</si>
  <si>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</si>
  <si>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</si>
  <si>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</si>
  <si>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</si>
  <si>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</si>
  <si>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</si>
  <si>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</si>
  <si>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</si>
  <si>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</si>
  <si>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</si>
  <si>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</si>
  <si>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</si>
  <si>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</si>
  <si>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</si>
  <si>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</si>
  <si>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</si>
  <si>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</si>
  <si>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</si>
  <si>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</si>
  <si>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</si>
  <si>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</si>
  <si>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</si>
  <si>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</si>
  <si>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</si>
  <si>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</si>
  <si>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</si>
  <si>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</si>
  <si>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</si>
  <si>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</si>
  <si>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</si>
  <si>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</si>
  <si>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</si>
  <si>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</si>
  <si>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</si>
  <si>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</si>
  <si>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</si>
  <si>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</si>
  <si>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</si>
  <si>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</si>
  <si>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</si>
  <si>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</si>
  <si>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</si>
  <si>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</si>
  <si>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</si>
  <si>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</si>
  <si>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</si>
  <si>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</si>
  <si>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</si>
  <si>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</si>
  <si>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</si>
  <si>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</si>
  <si>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</si>
  <si>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</si>
  <si>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</si>
  <si>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</si>
  <si>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</si>
  <si>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</si>
  <si>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</si>
  <si>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</si>
  <si>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</si>
  <si>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</si>
  <si>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</si>
  <si>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</si>
  <si>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</si>
  <si>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</si>
  <si>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</si>
  <si>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</si>
  <si>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</si>
  <si>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</si>
  <si>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</si>
  <si>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</si>
  <si>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</si>
  <si>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</si>
  <si>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</si>
  <si>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</si>
  <si>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</si>
  <si>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</si>
  <si>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</si>
  <si>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</si>
  <si>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</si>
  <si>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</si>
  <si>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</si>
  <si>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</si>
  <si>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</si>
  <si>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</si>
  <si>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</si>
  <si>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</si>
  <si>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</si>
  <si>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</si>
  <si>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</si>
  <si>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</si>
  <si>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</si>
  <si>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</si>
  <si>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</si>
  <si>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</si>
  <si>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</si>
  <si>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</si>
  <si>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</si>
  <si>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</si>
  <si>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</si>
  <si>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</si>
  <si>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</si>
  <si>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</si>
  <si>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</si>
  <si>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</si>
  <si>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</si>
  <si>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</si>
  <si>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</si>
  <si>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</si>
  <si>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</si>
  <si>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</si>
  <si>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</si>
  <si>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</si>
  <si>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</si>
  <si>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</si>
  <si>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</si>
  <si>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</si>
  <si>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</si>
  <si>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</si>
  <si>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</si>
  <si>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</si>
  <si>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</si>
  <si>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</si>
  <si>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</si>
  <si>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</si>
  <si>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</si>
  <si>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</si>
  <si>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</si>
  <si>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</si>
  <si>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</si>
  <si>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</si>
  <si>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</si>
  <si>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</si>
  <si>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</si>
  <si>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</si>
  <si>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</si>
  <si>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</si>
  <si>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</si>
  <si>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</si>
  <si>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</si>
  <si>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</si>
  <si>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</si>
  <si>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</si>
  <si>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</si>
  <si>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</si>
  <si>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</si>
  <si>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</si>
  <si>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</si>
  <si>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</si>
  <si>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</si>
  <si>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</si>
  <si>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</si>
  <si>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</si>
  <si>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</si>
  <si>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</si>
  <si>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</si>
  <si>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</si>
  <si>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</si>
  <si>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</si>
  <si>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</si>
  <si>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</si>
  <si>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</si>
  <si>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</si>
  <si>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</si>
  <si>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</si>
  <si>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Femicidios, Delitos, Género, Violencia, mujer, mujeres, casos, víctimas</t>
  </si>
  <si>
    <t>Regional</t>
  </si>
  <si>
    <t>INSERT INTO  VALUES (73,'casos','casos','Unidad');</t>
  </si>
  <si>
    <t>víctimas</t>
  </si>
  <si>
    <t>INSERT INTO  VALUES (74,'víctimas','víctimas','Unidad');</t>
  </si>
  <si>
    <t>Femicidios por Categoría RED Chilena</t>
  </si>
  <si>
    <t>Categoría RED Chilena</t>
  </si>
  <si>
    <t>Confesión del Autor</t>
  </si>
  <si>
    <t>Edad de la Víctima</t>
  </si>
  <si>
    <t>Relación Víctima-Femicida</t>
  </si>
  <si>
    <t>Violencia Sexual</t>
  </si>
  <si>
    <t>Tipificación Penal</t>
  </si>
  <si>
    <t>SERNAM</t>
  </si>
  <si>
    <t>Estado Judicial Causa</t>
  </si>
  <si>
    <t>Nacionalidad Autor</t>
  </si>
  <si>
    <t>Ocupación Autor</t>
  </si>
  <si>
    <t>Suicidio Víctima</t>
  </si>
  <si>
    <t>MINMEG</t>
  </si>
  <si>
    <t>Edad del Autor</t>
  </si>
  <si>
    <t>GR 01</t>
  </si>
  <si>
    <t>GR 02</t>
  </si>
  <si>
    <t>GR 03</t>
  </si>
  <si>
    <t>GR 04</t>
  </si>
  <si>
    <t>GR 05</t>
  </si>
  <si>
    <t>GR 06</t>
  </si>
  <si>
    <t>GR 07</t>
  </si>
  <si>
    <t>GR 08</t>
  </si>
  <si>
    <t>GR 09</t>
  </si>
  <si>
    <t>GR 10</t>
  </si>
  <si>
    <t>GR 11</t>
  </si>
  <si>
    <t>GR 12</t>
  </si>
  <si>
    <t>GR 13</t>
  </si>
  <si>
    <t>GR 14</t>
  </si>
  <si>
    <t>GR 15</t>
  </si>
  <si>
    <t>GR 16</t>
  </si>
  <si>
    <t>GR 17</t>
  </si>
  <si>
    <t>GR 18</t>
  </si>
  <si>
    <t>GR 19</t>
  </si>
  <si>
    <t>Nº</t>
  </si>
  <si>
    <t>Femicidios Anuales 2010-2021</t>
  </si>
  <si>
    <t>Lista Desplegable /variable específica</t>
  </si>
  <si>
    <t>[responsable]</t>
  </si>
  <si>
    <t>[idioma]</t>
  </si>
  <si>
    <t>[shopify]</t>
  </si>
  <si>
    <t>[auxiliar]</t>
  </si>
  <si>
    <t>[rango_edad]</t>
  </si>
  <si>
    <t>[iso_pais]</t>
  </si>
  <si>
    <t>Ministerio de la Mujer y Equidad de Género</t>
  </si>
  <si>
    <t>Red Chilena Contra la Violencia Hacia las Mujeres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</si>
  <si>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</si>
  <si>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</si>
  <si>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</si>
  <si>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</si>
  <si>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</si>
  <si>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</si>
  <si>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</si>
  <si>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</si>
  <si>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</si>
  <si>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</si>
  <si>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</si>
  <si>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</si>
  <si>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</si>
  <si>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</si>
  <si>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</si>
  <si>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</si>
  <si>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</si>
  <si>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</si>
  <si>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</si>
  <si>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</si>
  <si>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</si>
  <si>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</si>
  <si>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</si>
  <si>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</si>
  <si>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</si>
  <si>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</si>
  <si>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</si>
  <si>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</si>
  <si>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</si>
  <si>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</si>
  <si>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</si>
  <si>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</si>
  <si>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</si>
  <si>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</si>
  <si>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</si>
  <si>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</si>
  <si>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</si>
  <si>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</si>
  <si>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</si>
  <si>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</si>
  <si>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</si>
  <si>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</si>
  <si>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</si>
  <si>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</si>
  <si>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</si>
  <si>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</si>
  <si>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</si>
  <si>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</si>
  <si>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</si>
  <si>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</si>
  <si>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</si>
  <si>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</si>
  <si>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</si>
  <si>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</si>
  <si>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</si>
  <si>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</si>
  <si>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</si>
  <si>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</si>
  <si>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</si>
  <si>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</si>
  <si>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</si>
  <si>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</si>
  <si>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</si>
  <si>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</si>
  <si>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</si>
  <si>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</si>
  <si>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</si>
  <si>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</si>
  <si>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</si>
  <si>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</si>
  <si>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</si>
  <si>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</si>
  <si>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</si>
  <si>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</si>
  <si>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</si>
  <si>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</si>
  <si>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</si>
  <si>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</si>
  <si>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</si>
  <si>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</si>
  <si>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</si>
  <si>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</si>
  <si>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</si>
  <si>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</si>
  <si>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</si>
  <si>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</si>
  <si>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</si>
  <si>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</si>
  <si>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</si>
  <si>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</si>
  <si>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</si>
  <si>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</si>
  <si>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</si>
  <si>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</si>
  <si>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</si>
  <si>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</si>
  <si>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</si>
  <si>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</si>
  <si>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</si>
  <si>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</si>
  <si>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</si>
  <si>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</si>
  <si>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</si>
  <si>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</si>
  <si>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</si>
  <si>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</si>
  <si>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</si>
  <si>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</si>
  <si>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</si>
  <si>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</si>
  <si>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</si>
  <si>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</si>
  <si>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</si>
  <si>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</si>
  <si>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</si>
  <si>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</si>
  <si>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</si>
  <si>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</si>
  <si>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</si>
  <si>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</si>
  <si>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</si>
  <si>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</si>
  <si>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</si>
  <si>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</si>
  <si>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</si>
  <si>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</si>
  <si>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</si>
  <si>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</si>
  <si>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</si>
  <si>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</si>
  <si>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</si>
  <si>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</si>
  <si>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</si>
  <si>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</si>
  <si>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</si>
  <si>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</si>
  <si>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</si>
  <si>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</si>
  <si>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</si>
  <si>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</si>
  <si>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</si>
  <si>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</si>
  <si>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</si>
  <si>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</si>
  <si>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</si>
  <si>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</si>
  <si>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</si>
  <si>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</si>
  <si>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</si>
  <si>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</si>
  <si>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</si>
  <si>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</si>
  <si>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</si>
  <si>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</si>
  <si>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</si>
  <si>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</si>
  <si>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</si>
  <si>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</si>
  <si>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</si>
  <si>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</si>
  <si>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</si>
  <si>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</si>
  <si>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</si>
  <si>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</si>
  <si>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</si>
  <si>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</si>
  <si>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</si>
  <si>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</si>
  <si>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</si>
  <si>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</si>
  <si>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</si>
  <si>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</si>
  <si>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</si>
  <si>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</si>
  <si>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</si>
  <si>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</si>
  <si>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</si>
  <si>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</si>
  <si>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</si>
  <si>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</si>
  <si>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</si>
  <si>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</si>
  <si>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</si>
  <si>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Tráfico De Órganos Incluyendo los Provenientes de Aborto-270105004</t>
  </si>
  <si>
    <t>Tráfico De Órganos Incluyendo los Provenientes de Aborto-270105004 | Prod: Delitos-270105 | Sector: Mujer-2701 | Industria: MUJER-27</t>
  </si>
  <si>
    <t>270105004trafico_de_organos_incluyendo_los_provenientes_de_aborto</t>
  </si>
  <si>
    <t>INSERT INTO categoria VALUES (270105004,'Tráfico De Órganos Incluyendo los Provenientes de Aborto','Tráfico De Órganos Incluyendo los Provenientes de Aborto-270105004','Tráfico De Órganos Incluyendo los Provenientes de Aborto-270105004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</si>
  <si>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</si>
  <si>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</si>
  <si>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</si>
  <si>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</si>
  <si>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</si>
  <si>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</si>
  <si>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</si>
  <si>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</si>
  <si>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</si>
  <si>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</si>
  <si>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</si>
  <si>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</si>
  <si>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</si>
  <si>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</si>
  <si>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</si>
  <si>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</si>
  <si>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</si>
  <si>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</si>
  <si>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</si>
  <si>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</si>
  <si>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</si>
  <si>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</si>
  <si>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</si>
  <si>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</si>
  <si>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</si>
  <si>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</si>
  <si>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</si>
  <si>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</si>
  <si>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</si>
  <si>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</si>
  <si>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</si>
  <si>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</si>
  <si>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</si>
  <si>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</si>
  <si>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</si>
  <si>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</si>
  <si>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</si>
  <si>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</si>
  <si>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</si>
  <si>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</si>
  <si>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</si>
  <si>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</si>
  <si>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</si>
  <si>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</si>
  <si>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</si>
  <si>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</si>
  <si>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</si>
  <si>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</si>
  <si>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</si>
  <si>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</si>
  <si>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</si>
  <si>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</si>
  <si>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</si>
  <si>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</si>
  <si>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</si>
  <si>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</si>
  <si>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</si>
  <si>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</si>
  <si>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</si>
  <si>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</si>
  <si>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</si>
  <si>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</si>
  <si>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</si>
  <si>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</si>
  <si>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</si>
  <si>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</si>
  <si>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</si>
  <si>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</si>
  <si>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</si>
  <si>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</si>
  <si>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</si>
  <si>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</si>
  <si>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</si>
  <si>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</si>
  <si>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</si>
  <si>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</si>
  <si>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</si>
  <si>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</si>
  <si>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</si>
  <si>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</si>
  <si>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</si>
  <si>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</si>
  <si>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</si>
  <si>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</si>
  <si>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</si>
  <si>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</si>
  <si>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</si>
  <si>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</si>
  <si>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</si>
  <si>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</si>
  <si>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</si>
  <si>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</si>
  <si>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</si>
  <si>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</si>
  <si>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</si>
  <si>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</si>
  <si>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</si>
  <si>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</si>
  <si>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</si>
  <si>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</si>
  <si>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</si>
  <si>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</si>
  <si>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</si>
  <si>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</si>
  <si>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</si>
  <si>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</si>
  <si>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</si>
  <si>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</si>
  <si>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</si>
  <si>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</si>
  <si>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</si>
  <si>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</si>
  <si>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</si>
  <si>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</si>
  <si>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</si>
  <si>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</si>
  <si>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</si>
  <si>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</si>
  <si>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</si>
  <si>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</si>
  <si>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</si>
  <si>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</si>
  <si>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</si>
  <si>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</si>
  <si>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</si>
  <si>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</si>
  <si>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</si>
  <si>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</si>
  <si>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</si>
  <si>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</si>
  <si>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</si>
  <si>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</si>
  <si>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https://analytics.zoho.com/open-view/2395394000006498923?ZOHO_CRITERIA=%22Femicidios%22.%22Codreg%22%3D13</t>
  </si>
  <si>
    <t>Femicidios 2021</t>
  </si>
  <si>
    <t>Femicidios Acumulados 2010-2021</t>
  </si>
  <si>
    <t>GR 20</t>
  </si>
  <si>
    <t>GR 21</t>
  </si>
  <si>
    <t>GR 22</t>
  </si>
  <si>
    <t>GR 23</t>
  </si>
  <si>
    <t>GR 24</t>
  </si>
  <si>
    <t>GR 25</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</si>
  <si>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</si>
  <si>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</si>
  <si>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</si>
  <si>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</si>
  <si>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</si>
  <si>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Femicidios 2020 y 2021</t>
  </si>
  <si>
    <t>Variación (%) 2020 y 2021</t>
  </si>
  <si>
    <t>Variación (%)</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</si>
  <si>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</si>
  <si>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</si>
  <si>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</si>
  <si>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</si>
  <si>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</si>
  <si>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</si>
  <si>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</si>
  <si>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</si>
  <si>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</si>
  <si>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</si>
  <si>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</si>
  <si>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</si>
  <si>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GR 26</t>
  </si>
  <si>
    <t>GR 27</t>
  </si>
  <si>
    <t>II 01</t>
  </si>
  <si>
    <t>II 02</t>
  </si>
  <si>
    <t>II 03</t>
  </si>
  <si>
    <t>R360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</si>
</sst>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1" fontId="0" fillId="13" borderId="0" xfId="0" applyNumberFormat="1"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5" borderId="5" xfId="0" applyFont="1" applyFill="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0" fillId="0" borderId="8" xfId="0" applyBorder="1" applyAlignment="1">
      <alignment horizontal="center"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16" borderId="5"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8" borderId="2" xfId="0" applyFont="1" applyFill="1" applyBorder="1" applyAlignment="1">
      <alignment horizontal="center" vertical="top"/>
    </xf>
    <xf numFmtId="0" fontId="19" fillId="19" borderId="2" xfId="0" applyFont="1" applyFill="1" applyBorder="1" applyAlignment="1">
      <alignment horizontal="center" vertical="top"/>
    </xf>
    <xf numFmtId="14" fontId="19"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9" fillId="19"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5" xfId="0" applyFont="1" applyFill="1" applyBorder="1" applyAlignment="1">
      <alignment horizontal="left" vertical="top" wrapText="1"/>
    </xf>
  </cellXfs>
  <cellStyles count="2">
    <cellStyle name="Hipervínculo" xfId="1" builtinId="8"/>
    <cellStyle name="Normal" xfId="0" builtinId="0"/>
  </cellStyles>
  <dxfs count="477">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8814004633" createdVersion="7" refreshedVersion="7" minRefreshableVersion="3" recordCount="676" xr:uid="{6FA869A2-530A-4ECF-B6B6-258A5C5A12BC}">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u="1"/>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26DD8-D95E-4DA8-AAEB-EA778DFB0F4B}"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1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x="2"/>
        <item x="14"/>
        <item x="15"/>
        <item x="8"/>
        <item x="4"/>
        <item m="1" x="16"/>
        <item x="6"/>
        <item x="13"/>
        <item x="12"/>
        <item x="0"/>
        <item x="10"/>
        <item x="3"/>
        <item x="11"/>
        <item x="5"/>
        <item x="1"/>
        <item x="7"/>
        <item x="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5"/>
    <field x="2"/>
  </rowFields>
  <rowItems count="16">
    <i>
      <x/>
      <x v="14"/>
    </i>
    <i>
      <x v="1"/>
      <x v="2"/>
    </i>
    <i>
      <x v="2"/>
      <x v="10"/>
    </i>
    <i>
      <x v="3"/>
      <x v="7"/>
    </i>
    <i>
      <x v="4"/>
      <x v="3"/>
    </i>
    <i>
      <x v="6"/>
      <x v="9"/>
    </i>
    <i>
      <x v="7"/>
      <x v="13"/>
    </i>
    <i>
      <x v="8"/>
      <x v="6"/>
    </i>
    <i>
      <x v="9"/>
      <x v="12"/>
    </i>
    <i>
      <x v="10"/>
      <x v="15"/>
    </i>
    <i>
      <x v="11"/>
      <x v="5"/>
    </i>
    <i>
      <x v="12"/>
      <x/>
    </i>
    <i>
      <x v="13"/>
      <x v="4"/>
    </i>
    <i>
      <x v="14"/>
      <x v="8"/>
    </i>
    <i>
      <x v="15"/>
      <x v="1"/>
    </i>
    <i>
      <x v="16"/>
      <x v="11"/>
    </i>
  </rowItems>
  <colItems count="1">
    <i/>
  </colItems>
  <dataFields count="1">
    <dataField name="Cuenta de Nombre víctim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2">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1"/>
    <tableColumn id="2" xr3:uid="{5ED27DE5-67BC-44CA-A77A-5C2FF37D4BDA}" name="Región"/>
    <tableColumn id="3" xr3:uid="{A6786D2D-C302-4A14-8AD8-1B90DD31F6BB}" name="Aux 1" dataDxfId="0">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6">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5"/>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4">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3"/>
    <tableColumn id="2" xr3:uid="{A9F2AA81-D299-422C-9CB0-25F9CB7CBE22}" name="Región"/>
    <tableColumn id="3" xr3:uid="{A9FFE74F-7C1A-41D9-BF42-0F1585D68482}" name="Aux 1" dataDxfId="42">
      <calculatedColumnFormula>+VLOOKUP(Region[[#This Row],[Código_Región]],Codigos_regiones[],3,0)</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1" tableBorderDxfId="40">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9" tableBorderDxfId="38">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7" tableBorderDxfId="36">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5"/>
    <tableColumn id="3" xr3:uid="{C3068E04-FB23-4E70-A879-E69A9AB862D6}" uniqueName="3" name="descripcion" queryTableFieldId="3"/>
    <tableColumn id="4" xr3:uid="{588A68F9-BF4D-48D8-8C7B-3A93C4902BC1}" uniqueName="4" name="auxiliar" queryTableFieldId="4" dataDxfId="34"/>
    <tableColumn id="5" xr3:uid="{5AB17CBE-107C-4A8E-A05D-81EE2520FE75}" uniqueName="5" name="parametro" queryTableFieldId="5" dataDxfId="33"/>
    <tableColumn id="6" xr3:uid="{C4EF5471-F86F-4750-917B-AEF2D9B80FEE}" uniqueName="6" name="Columna1" queryTableFieldId="6" dataDxfId="32">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Period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1"/>
    <tableColumn id="4" xr3:uid="{700B12AE-4E7C-4189-8E59-EF210F95B414}" uniqueName="4" name="auxiliar" queryTableFieldId="4" dataDxfId="30"/>
    <tableColumn id="5" xr3:uid="{0E332B85-18DA-4833-8E98-DF6283AB4B90}" uniqueName="5" name="fecha_inicio" queryTableFieldId="5" dataDxfId="29"/>
    <tableColumn id="6" xr3:uid="{10B55D18-C2D1-4845-934C-754F561CA644}" uniqueName="6" name="fecha_termino" queryTableFieldId="6" dataDxfId="28"/>
    <tableColumn id="7" xr3:uid="{C226911F-716F-43BC-973B-6B9F7FA4888F}" uniqueName="7" name="temporalidad" queryTableFieldId="7" dataDxfId="27"/>
    <tableColumn id="8" xr3:uid="{522A6B4E-5CA7-4D1D-84FF-E6CB70D37CB8}" uniqueName="8" name="Columna1" queryTableFieldId="8" dataDxfId="26">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5"/>
    <tableColumn id="3" xr3:uid="{22D30F4E-D1B3-410D-B0CF-1FE8EAEC55F3}" uniqueName="3" name="descripcion" queryTableFieldId="3" dataDxfId="24"/>
    <tableColumn id="4" xr3:uid="{7F5D3703-2D9F-4923-BF91-40C0C2BE8218}" uniqueName="4" name="auxiliar" queryTableFieldId="4" dataDxfId="23"/>
    <tableColumn id="5" xr3:uid="{C30C6A65-A83C-47E0-AD38-2562BEE51B7A}" uniqueName="5" name="iso_pais" queryTableFieldId="5" dataDxfId="22"/>
    <tableColumn id="6" xr3:uid="{27EF0653-983E-49AA-8E69-760F58B44179}" uniqueName="6" name="nivel_administrativo" queryTableFieldId="6" dataDxfId="21"/>
    <tableColumn id="7" xr3:uid="{4F02F62A-55C5-4159-8E89-404E2CF21410}" uniqueName="7" name="territorio" queryTableFieldId="7" dataDxfId="20"/>
    <tableColumn id="8" xr3:uid="{BCAB60B8-01B7-49AC-AB7F-291CE5D9DE8D}" uniqueName="8" name="Columna1" queryTableFieldId="8" dataDxfId="19">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8"/>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7"/>
    <tableColumn id="3" xr3:uid="{2E7CB18B-5465-49F9-900E-3B2E3A41FB4F}" uniqueName="3" name="descripcion" queryTableFieldId="3" dataDxfId="16"/>
    <tableColumn id="4" xr3:uid="{25D3DE9F-C87A-4AF2-BDE2-3FC56D2627B3}" uniqueName="4" name="auxiliar" queryTableFieldId="4" dataDxfId="15"/>
    <tableColumn id="5" xr3:uid="{AC12715A-3FE3-4E96-B0D7-E45ACBB89D43}" uniqueName="5" name="unidad_medida" queryTableFieldId="5" dataDxfId="14"/>
    <tableColumn id="6" xr3:uid="{4BEA197A-7C33-4492-A455-FC45301EC0BF}" uniqueName="6" name="Columna1" queryTableFieldId="6" dataDxfId="13">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69" tableType="queryTable" totalsRowShown="0">
  <autoFilter ref="A12:M269"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10"/>
    <tableColumn id="3" xr3:uid="{AB314A36-2E4D-4D08-927C-60F217AB003C}" uniqueName="3" name="Id_sector" queryTableFieldId="3"/>
    <tableColumn id="4" xr3:uid="{67547EC7-6434-42E3-8A61-176E47B1CE5B}" uniqueName="4" name="Sector" queryTableFieldId="4" dataDxfId="9"/>
    <tableColumn id="5" xr3:uid="{1462F023-38AB-4340-BD9F-16058BFF6A02}" uniqueName="5" name="Id_producto" queryTableFieldId="5"/>
    <tableColumn id="6" xr3:uid="{EE9810DD-D554-429B-B13D-64C30AAA3BD2}" uniqueName="6" name="Producto" queryTableFieldId="6" dataDxfId="8"/>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7"/>
    <tableColumn id="10" xr3:uid="{6315F050-DF7A-4A62-8D20-0A681D06FF63}" uniqueName="10" name="Descripcion" queryTableFieldId="10" dataDxfId="6"/>
    <tableColumn id="11" xr3:uid="{A9ADA349-0DAC-4FFC-A1B6-2FD40DB0218E}" uniqueName="11" name="Auxiliar" queryTableFieldId="11" dataDxfId="5"/>
    <tableColumn id="12" xr3:uid="{3C35DC8D-D9F0-4574-900E-4A7FF050A206}" uniqueName="12" name="Carpeta GITHUB" queryTableFieldId="12" dataDxfId="4"/>
    <tableColumn id="13" xr3:uid="{2AE60936-6FA8-452F-B5A8-C34B4314B9B0}" uniqueName="13" name="Codigo" queryTableFieldId="13" dataDxfId="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2"/>
    <tableColumn id="2" xr3:uid="{477F9CF4-E7D2-4202-9E71-5E9AED7F97A3}" uniqueName="2" name="Responsable" queryTableFieldId="2" dataDxfId="11"/>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60">
  <autoFilter ref="K2:L12" xr:uid="{443FAC90-EE1F-4131-A0A4-5A30E75C04A3}"/>
  <tableColumns count="2">
    <tableColumn id="1" xr3:uid="{4876B7B9-7BFB-4D8D-A4E1-7DDEC9563EBC}" name="Producto ID" dataDxfId="59"/>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8">
  <autoFilter ref="O2:P60" xr:uid="{E0C26464-51C4-4BCE-A8F6-4DF43C15A91D}"/>
  <sortState xmlns:xlrd2="http://schemas.microsoft.com/office/spreadsheetml/2017/richdata2" ref="O3:P60">
    <sortCondition ref="O5:O62"/>
  </sortState>
  <tableColumns count="2">
    <tableColumn id="1" xr3:uid="{B850645B-8BD4-4CAA-9173-34547C5D2588}" name="Categoría ID" dataDxfId="57"/>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6">
  <autoFilter ref="W2:Y13" xr:uid="{2CE39735-33FF-4D4E-A398-F080BD322D0B}"/>
  <tableColumns count="3">
    <tableColumn id="1" xr3:uid="{26DCF823-F3D3-423C-A759-4CF6F9FB57F5}" name="Mercado ID" dataDxfId="55"/>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4">
  <autoFilter ref="S2:T30" xr:uid="{791A527A-19A5-4FA7-9161-B54E15224EDD}"/>
  <sortState xmlns:xlrd2="http://schemas.microsoft.com/office/spreadsheetml/2017/richdata2" ref="S3:T33">
    <sortCondition ref="S5:S35"/>
  </sortState>
  <tableColumns count="2">
    <tableColumn id="1" xr3:uid="{F8E15E5B-6D89-4F36-B6E9-E07D59A3D16F}" name="Mercado ID" dataDxfId="53"/>
    <tableColumn id="2" xr3:uid="{DB9A0F73-A215-40D4-849F-54C74A0ED8DF}" name="Mercad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2">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1"/>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50">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9"/>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8">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7"/>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https://analytics.zoho.com/open-view/2395394000006498923?ZOHO_CRITERIA=%22Femicidios%22.%22Codreg%22%3D13"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68"/>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E9" sqref="E9"/>
    </sheetView>
  </sheetViews>
  <sheetFormatPr baseColWidth="10" defaultColWidth="11.44140625" defaultRowHeight="14.4" x14ac:dyDescent="0.3"/>
  <cols>
    <col min="1" max="1" width="39.5546875" style="28" customWidth="1"/>
    <col min="2" max="2" width="40.6640625" style="28" customWidth="1"/>
    <col min="3" max="3" width="4.44140625" style="28" bestFit="1" customWidth="1"/>
    <col min="4" max="4" width="9.33203125" style="28" customWidth="1"/>
    <col min="5" max="5" width="9.88671875" style="28" customWidth="1"/>
    <col min="6" max="6" width="20.33203125" style="28" customWidth="1"/>
    <col min="7" max="7" width="15.5546875" style="28" customWidth="1"/>
    <col min="8" max="8" width="9.109375" style="28" bestFit="1" customWidth="1"/>
    <col min="9" max="9" width="10.109375" style="28" bestFit="1" customWidth="1"/>
    <col min="10" max="10" width="14.77734375" style="24" bestFit="1" customWidth="1"/>
    <col min="11" max="11" width="20.5546875" style="24" customWidth="1"/>
    <col min="12" max="12" width="17.88671875" style="24" customWidth="1"/>
    <col min="13" max="13" width="57.33203125" style="28" customWidth="1"/>
    <col min="14" max="14" width="15.6640625" style="28" customWidth="1"/>
    <col min="15" max="15" width="12.77734375" style="28" bestFit="1" customWidth="1"/>
    <col min="16" max="16" width="12.44140625" style="28" customWidth="1"/>
    <col min="17" max="17" width="14.109375" style="28" customWidth="1"/>
    <col min="18" max="18" width="9.33203125" style="28" customWidth="1"/>
    <col min="19" max="19" width="24.88671875" style="28" customWidth="1"/>
    <col min="20" max="20" width="27.6640625" style="28" customWidth="1"/>
    <col min="21" max="21" width="19.5546875" style="28" customWidth="1"/>
    <col min="22" max="22" width="30.33203125" style="28" customWidth="1"/>
    <col min="23" max="23" width="16.109375" style="28" customWidth="1"/>
    <col min="24" max="24" width="7.44140625" style="28" bestFit="1" customWidth="1"/>
    <col min="25" max="25" width="11.44140625" style="28"/>
    <col min="26" max="26" width="52.77734375" style="28" customWidth="1"/>
    <col min="27" max="27" width="10.5546875" style="28" customWidth="1"/>
    <col min="28" max="28" width="6.33203125" style="28" bestFit="1" customWidth="1"/>
    <col min="29" max="29" width="11" style="28" customWidth="1"/>
    <col min="30" max="31" width="7.21875" style="28" bestFit="1" customWidth="1"/>
    <col min="32" max="32" width="7.88671875" style="28" customWidth="1"/>
    <col min="33" max="33" width="10.109375" style="28" customWidth="1"/>
    <col min="34" max="34" width="8.21875" style="28" customWidth="1"/>
    <col min="35" max="35" width="10.109375" style="28" customWidth="1"/>
    <col min="36" max="36" width="8.6640625" style="28" customWidth="1"/>
    <col min="37" max="37" width="8.109375" style="28" customWidth="1"/>
    <col min="38" max="38" width="23.33203125" style="28" customWidth="1"/>
    <col min="39" max="39" width="9.33203125" style="28" customWidth="1"/>
    <col min="40" max="40" width="10.21875" style="28" customWidth="1"/>
    <col min="41" max="41" width="9.44140625" style="28" customWidth="1"/>
    <col min="42" max="42" width="9.109375" style="28" customWidth="1"/>
    <col min="43" max="43" width="8.33203125" style="28" customWidth="1"/>
    <col min="44" max="16384" width="11.44140625" style="28"/>
  </cols>
  <sheetData>
    <row r="1" spans="1:43" x14ac:dyDescent="0.3">
      <c r="C1" s="18">
        <f>SUM(C4:C40)</f>
        <v>372</v>
      </c>
      <c r="G1" s="80" t="s">
        <v>17572</v>
      </c>
      <c r="Q1" s="28">
        <v>270103001</v>
      </c>
    </row>
    <row r="2" spans="1:43" x14ac:dyDescent="0.3">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3">
      <c r="A3" s="66" t="s">
        <v>10701</v>
      </c>
      <c r="B3" s="53" t="s">
        <v>10702</v>
      </c>
      <c r="C3" s="55" t="s">
        <v>17242</v>
      </c>
      <c r="D3" s="77" t="s">
        <v>28</v>
      </c>
      <c r="E3" s="55" t="s">
        <v>10673</v>
      </c>
      <c r="F3" s="54" t="s">
        <v>10671</v>
      </c>
      <c r="G3" s="54" t="s">
        <v>10672</v>
      </c>
      <c r="H3" s="55" t="s">
        <v>10694</v>
      </c>
      <c r="I3" s="54" t="s">
        <v>10695</v>
      </c>
      <c r="J3" s="78" t="s">
        <v>17244</v>
      </c>
      <c r="K3" s="32" t="s">
        <v>10727</v>
      </c>
      <c r="L3" s="32" t="s">
        <v>10728</v>
      </c>
      <c r="M3" s="29" t="s">
        <v>10437</v>
      </c>
      <c r="N3" s="30" t="s">
        <v>10432</v>
      </c>
      <c r="O3" s="30" t="s">
        <v>10433</v>
      </c>
      <c r="P3" s="30" t="s">
        <v>10431</v>
      </c>
      <c r="Q3" s="30" t="s">
        <v>10444</v>
      </c>
      <c r="R3" s="61" t="s">
        <v>10461</v>
      </c>
      <c r="S3" s="29" t="s">
        <v>10435</v>
      </c>
      <c r="T3" s="65" t="s">
        <v>10436</v>
      </c>
      <c r="U3" s="65" t="s">
        <v>10438</v>
      </c>
      <c r="V3" s="65" t="s">
        <v>10439</v>
      </c>
      <c r="W3" s="65" t="s">
        <v>10440</v>
      </c>
      <c r="X3" s="62" t="s">
        <v>17250</v>
      </c>
      <c r="Y3" s="62" t="s">
        <v>10441</v>
      </c>
      <c r="Z3" s="67" t="s">
        <v>10442</v>
      </c>
      <c r="AA3" s="61" t="s">
        <v>10443</v>
      </c>
      <c r="AB3" s="61" t="s">
        <v>17246</v>
      </c>
      <c r="AC3" s="61" t="s">
        <v>17245</v>
      </c>
      <c r="AD3" s="61" t="s">
        <v>17247</v>
      </c>
      <c r="AE3" s="61" t="s">
        <v>17248</v>
      </c>
      <c r="AF3" s="61" t="s">
        <v>17249</v>
      </c>
      <c r="AG3" s="63" t="s">
        <v>10445</v>
      </c>
      <c r="AH3" s="63" t="s">
        <v>10446</v>
      </c>
      <c r="AI3" s="63" t="s">
        <v>10447</v>
      </c>
      <c r="AJ3" s="63" t="s">
        <v>10448</v>
      </c>
      <c r="AK3" s="63" t="s">
        <v>10449</v>
      </c>
      <c r="AL3" s="62" t="s">
        <v>10450</v>
      </c>
      <c r="AM3" s="62" t="s">
        <v>10451</v>
      </c>
      <c r="AN3" s="62" t="s">
        <v>10452</v>
      </c>
      <c r="AO3" s="29" t="s">
        <v>10453</v>
      </c>
      <c r="AP3" s="64" t="s">
        <v>10454</v>
      </c>
      <c r="AQ3" s="64" t="s">
        <v>10455</v>
      </c>
    </row>
    <row r="4" spans="1:43" ht="30.6" x14ac:dyDescent="0.3">
      <c r="A4" s="58" t="str">
        <f>+D4&amp;"|FILT:"&amp;E4&amp;"| MUES:"&amp;G4&amp;"|"&amp;F4&amp;"|"&amp;H4</f>
        <v>GR 01|FILT:Región| MUES:Comuna|Femicidios Acumulados 2010-2021|MINMEG</v>
      </c>
      <c r="B4" s="79" t="str">
        <f>"https://analytics.zoho.com/open-view/2395394000006508142?ZOHO_CRITERIA=%22Femicidios%22.%22Codreg%22%3D"&amp;Estructura!$B$1</f>
        <v>https://analytics.zoho.com/open-view/2395394000006508142?ZOHO_CRITERIA=%22Femicidios%22.%22Codreg%22%3D13</v>
      </c>
      <c r="C4" s="50">
        <v>16</v>
      </c>
      <c r="D4" s="51" t="s">
        <v>17223</v>
      </c>
      <c r="E4" s="56" t="s">
        <v>755</v>
      </c>
      <c r="F4" s="52" t="s">
        <v>17574</v>
      </c>
      <c r="G4" s="52" t="s">
        <v>1062</v>
      </c>
      <c r="H4" s="52" t="s">
        <v>17221</v>
      </c>
      <c r="I4" s="49"/>
      <c r="J4" s="44" t="s">
        <v>10693</v>
      </c>
      <c r="K4" s="60"/>
      <c r="L4" s="60"/>
      <c r="M4" s="39" t="str">
        <f>"Mapa de Femicidios informados por el Ministerio de la Mujer y Equidad de Género por comuna en la Región de "&amp;J4&amp;" para el "&amp;O4</f>
        <v>Mapa de Femicidios informados por el Ministerio de la Mujer y Equidad de Género por comuna en la Región de Metropolitana para el Periodo 2010-2021</v>
      </c>
      <c r="N4" s="38" t="s">
        <v>793</v>
      </c>
      <c r="O4" s="22" t="s">
        <v>14570</v>
      </c>
      <c r="P4" s="22" t="s">
        <v>10775</v>
      </c>
      <c r="Q4" s="31">
        <f>+IF($E4="PRODUCTO",VLOOKUP(J4,#REF!,9,0)&amp;"000",IF($E4="CATEGORÍA",VLOOKUP(J4,#REF!,7,0),$Q$1))</f>
        <v>270103001</v>
      </c>
      <c r="R4" s="22" t="s">
        <v>17203</v>
      </c>
      <c r="S4" s="38" t="str">
        <f t="shared" ref="S4" si="0">+"Cantidad de fruta (kg) producida desde "&amp;J4</f>
        <v>Cantidad de fruta (kg) producida desde Metropolitana</v>
      </c>
      <c r="T4" s="74" t="str">
        <f>+S4</f>
        <v>Cantidad de fruta (kg) producida desde Metropolitana</v>
      </c>
      <c r="U4" s="76" t="str">
        <f>+E4&amp;": "&amp;J4</f>
        <v>Región: Metropolitana</v>
      </c>
      <c r="V4" s="38" t="s">
        <v>17204</v>
      </c>
      <c r="W4" s="23" t="str">
        <f t="shared" ref="W4:W22" si="1">HYPERLINK(B4,B4)</f>
        <v>https://analytics.zoho.com/open-view/2395394000006508142?ZOHO_CRITERIA=%22Femicidios%22.%22Codreg%22%3D13</v>
      </c>
      <c r="X4" s="69" t="s">
        <v>153</v>
      </c>
      <c r="Y4" s="22" t="s">
        <v>17205</v>
      </c>
      <c r="Z4" s="38" t="str">
        <f>+T4</f>
        <v>Cantidad de fruta (kg) producida desde Metropolitana</v>
      </c>
      <c r="AA4" s="70">
        <v>44354</v>
      </c>
      <c r="AB4" s="69" t="s">
        <v>10456</v>
      </c>
      <c r="AC4" s="69" t="s">
        <v>10482</v>
      </c>
      <c r="AD4" s="68" t="s">
        <v>24</v>
      </c>
      <c r="AE4" s="68" t="s">
        <v>24</v>
      </c>
      <c r="AF4" s="68" t="s">
        <v>24</v>
      </c>
      <c r="AG4" s="72">
        <f>+VLOOKUP($P4,Parametros[[nombre]:[Columna1]],5,0)</f>
        <v>113</v>
      </c>
      <c r="AH4" s="72">
        <v>1</v>
      </c>
      <c r="AI4" s="72">
        <f>+VLOOKUP($N4,Territorio[[nombre]:[Columna1]],7,0)</f>
        <v>251</v>
      </c>
      <c r="AJ4" s="72">
        <f>+VLOOKUP(O4,Temporalidad[[nombre]:[Columna1]],7,0)</f>
        <v>1770</v>
      </c>
      <c r="AK4" s="72">
        <f>+VLOOKUP(LEFT($D4,2),Tipo_Gráfico[[id2]:[Tipo Gráfico]],3,0)</f>
        <v>1</v>
      </c>
      <c r="AL4" s="38" t="s">
        <v>17251</v>
      </c>
      <c r="AM4" s="68" t="s">
        <v>24</v>
      </c>
      <c r="AN4" s="68" t="s">
        <v>24</v>
      </c>
      <c r="AO4" s="68" t="s">
        <v>24</v>
      </c>
      <c r="AP4" s="73">
        <f>VLOOKUP($AC4,Responsables[],3,0)</f>
        <v>10</v>
      </c>
      <c r="AQ4" s="73">
        <f>VLOOKUP($R4,unidad_medida[[#All],[nombre]:[Columna1]],5,0)</f>
        <v>73</v>
      </c>
    </row>
    <row r="5" spans="1:43" ht="30.6" x14ac:dyDescent="0.3">
      <c r="A5" s="58" t="str">
        <f t="shared" ref="A5:A14" si="2">+D5&amp;"|FILT:"&amp;E5&amp;"| MUES:"&amp;G5&amp;"|"&amp;F5&amp;"|"&amp;H5</f>
        <v>GR 02|FILT:Región| MUES:Comuna|Femicidios Acumulados 2010-2021|RED</v>
      </c>
      <c r="B5" s="79" t="str">
        <f>"https://analytics.zoho.com/open-view/2395394000006498923?ZOHO_CRITERIA=%22Femicidios%22.%22Codreg%22%3D"&amp;Estructura!$B$1</f>
        <v>https://analytics.zoho.com/open-view/2395394000006498923?ZOHO_CRITERIA=%22Femicidios%22.%22Codreg%22%3D13</v>
      </c>
      <c r="C5" s="42">
        <v>16</v>
      </c>
      <c r="D5" s="48" t="s">
        <v>17224</v>
      </c>
      <c r="E5" s="57" t="s">
        <v>755</v>
      </c>
      <c r="F5" s="52" t="s">
        <v>17574</v>
      </c>
      <c r="G5" s="43" t="s">
        <v>1062</v>
      </c>
      <c r="H5" s="43" t="s">
        <v>10759</v>
      </c>
      <c r="I5" s="41"/>
      <c r="J5" s="44" t="s">
        <v>10693</v>
      </c>
      <c r="K5" s="60"/>
      <c r="L5" s="60"/>
      <c r="M5" s="39" t="str">
        <f>"Mapa de Femicidios informados por la Red Chilena contra la Violencia Hacia las Mujeres por comuna en la Región de "&amp;J5&amp;" para el "&amp;O5</f>
        <v>Mapa de Femicidios informados por la Red Chilena contra la Violencia Hacia las Mujeres por comuna en la Región de Metropolitana para el Periodo 2010-2021</v>
      </c>
      <c r="N5" s="38" t="s">
        <v>793</v>
      </c>
      <c r="O5" s="22" t="s">
        <v>14570</v>
      </c>
      <c r="P5" s="22" t="str">
        <f>+P4</f>
        <v>Femicidios</v>
      </c>
      <c r="Q5" s="31">
        <f>+IF($E5="PRODUCTO",VLOOKUP(J5,#REF!,9,0)&amp;"000",IF($E5="CATEGORÍA",VLOOKUP(J5,#REF!,7,0),$Q$1))</f>
        <v>270103001</v>
      </c>
      <c r="R5" s="22" t="str">
        <f>+R4</f>
        <v>casos</v>
      </c>
      <c r="S5" s="38" t="str">
        <f t="shared" ref="S5:S22" si="3">+"Cantidad de fruta (kg) producida desde "&amp;J5</f>
        <v>Cantidad de fruta (kg) producida desde Metropolitana</v>
      </c>
      <c r="T5" s="74" t="str">
        <f t="shared" ref="T5:T30" si="4">+S5</f>
        <v>Cantidad de fruta (kg) producida desde Metropolitana</v>
      </c>
      <c r="U5" s="75" t="str">
        <f t="shared" ref="U5:U30" si="5">+E5&amp;": "&amp;J5</f>
        <v>Región: Metropolitana</v>
      </c>
      <c r="V5" s="38" t="s">
        <v>17204</v>
      </c>
      <c r="W5" s="23" t="str">
        <f t="shared" si="1"/>
        <v>https://analytics.zoho.com/open-view/2395394000006498923?ZOHO_CRITERIA=%22Femicidios%22.%22Codreg%22%3D13</v>
      </c>
      <c r="X5" s="68" t="str">
        <f>+X4</f>
        <v>CHL</v>
      </c>
      <c r="Y5" s="22" t="s">
        <v>17205</v>
      </c>
      <c r="Z5" s="38" t="str">
        <f t="shared" ref="Z5:Z22" si="6">+T5</f>
        <v>Cantidad de fruta (kg) producida desde Metropolitana</v>
      </c>
      <c r="AA5" s="71">
        <f t="shared" ref="AA5:AF5" si="7">+AA4</f>
        <v>44354</v>
      </c>
      <c r="AB5" s="68" t="str">
        <f t="shared" si="7"/>
        <v>Español</v>
      </c>
      <c r="AC5" s="68" t="str">
        <f t="shared" si="7"/>
        <v>Patricio</v>
      </c>
      <c r="AD5" s="68" t="str">
        <f t="shared" si="7"/>
        <v>No Aplica</v>
      </c>
      <c r="AE5" s="68" t="str">
        <f t="shared" si="7"/>
        <v>No Aplica</v>
      </c>
      <c r="AF5" s="68" t="str">
        <f t="shared" si="7"/>
        <v>No Aplica</v>
      </c>
      <c r="AG5" s="72">
        <f>+VLOOKUP($P5,Parametros[[nombre]:[Columna1]],5,0)</f>
        <v>113</v>
      </c>
      <c r="AH5" s="72">
        <f>AH4</f>
        <v>1</v>
      </c>
      <c r="AI5" s="72">
        <f>+VLOOKUP($N5,Territorio[[nombre]:[Columna1]],7,0)</f>
        <v>251</v>
      </c>
      <c r="AJ5" s="72">
        <f>+VLOOKUP(O5,Temporalidad[[nombre]:[Columna1]],7,0)</f>
        <v>1770</v>
      </c>
      <c r="AK5" s="72">
        <f>+VLOOKUP(LEFT($D5,2),Tipo_Gráfico[[id2]:[Tipo Gráfico]],3,0)</f>
        <v>1</v>
      </c>
      <c r="AL5" s="38" t="s">
        <v>17252</v>
      </c>
      <c r="AM5" s="68" t="str">
        <f>+AM4</f>
        <v>No Aplica</v>
      </c>
      <c r="AN5" s="68" t="str">
        <f>+AN4</f>
        <v>No Aplica</v>
      </c>
      <c r="AO5" s="68" t="str">
        <f>+AO4</f>
        <v>No Aplica</v>
      </c>
      <c r="AP5" s="73">
        <f>VLOOKUP($AC5,Responsables[],3,0)</f>
        <v>10</v>
      </c>
      <c r="AQ5" s="73">
        <f>VLOOKUP($R5,unidad_medida[[#All],[nombre]:[Columna1]],5,0)</f>
        <v>73</v>
      </c>
    </row>
    <row r="6" spans="1:43" ht="41.4" x14ac:dyDescent="0.3">
      <c r="A6" s="58" t="str">
        <f t="shared" si="2"/>
        <v>GR 03|FILT:Nacional| MUES:Regiones|Femicidios Acumulados 2010-2021|MINMEG</v>
      </c>
      <c r="B6" s="79" t="str">
        <f>"https://analytics.zoho.com/open-view/2395394000006498596"</f>
        <v>https://analytics.zoho.com/open-view/2395394000006498596</v>
      </c>
      <c r="C6" s="42">
        <v>1</v>
      </c>
      <c r="D6" s="51" t="s">
        <v>17225</v>
      </c>
      <c r="E6" s="56" t="s">
        <v>10712</v>
      </c>
      <c r="F6" s="52" t="s">
        <v>17574</v>
      </c>
      <c r="G6" s="43" t="s">
        <v>10390</v>
      </c>
      <c r="H6" s="52" t="s">
        <v>17221</v>
      </c>
      <c r="I6" s="41"/>
      <c r="J6" s="44" t="s">
        <v>152</v>
      </c>
      <c r="K6" s="60"/>
      <c r="L6" s="60"/>
      <c r="M6" s="39" t="str">
        <f>"Mapa de Femicidios informados por el Ministerio de la Mujer y Equidad de Género por región "&amp;"para el "&amp;O6</f>
        <v>Mapa de Femicidios informados por el Ministerio de la Mujer y Equidad de Género por región para el Periodo 2010-2021</v>
      </c>
      <c r="N6" s="38" t="s">
        <v>152</v>
      </c>
      <c r="O6" s="22" t="s">
        <v>14570</v>
      </c>
      <c r="P6" s="22" t="str">
        <f t="shared" ref="P6:P13" si="8">+P5</f>
        <v>Femicidios</v>
      </c>
      <c r="Q6" s="31">
        <f>+IF($E6="PRODUCTO",VLOOKUP(J6,#REF!,9,0)&amp;"000",IF($E6="CATEGORÍA",VLOOKUP(J6,#REF!,7,0),$Q$1))</f>
        <v>270103001</v>
      </c>
      <c r="R6" s="22" t="str">
        <f t="shared" ref="R6:R13" si="9">+R5</f>
        <v>casos</v>
      </c>
      <c r="S6" s="38" t="str">
        <f t="shared" ref="S6:S11" si="10">+"Cantidad de fruta (kg) producida desde "&amp;J6</f>
        <v>Cantidad de fruta (kg) producida desde Chile</v>
      </c>
      <c r="T6" s="74" t="str">
        <f t="shared" ref="T6:T9" si="11">+S6</f>
        <v>Cantidad de fruta (kg) producida desde Chile</v>
      </c>
      <c r="U6" s="75" t="str">
        <f t="shared" ref="U6:U9" si="12">+E6&amp;": "&amp;J6</f>
        <v>Nacional: Chile</v>
      </c>
      <c r="V6" s="38" t="s">
        <v>17204</v>
      </c>
      <c r="W6" s="23" t="str">
        <f t="shared" ref="W6:W9" si="13">HYPERLINK(B6,B6)</f>
        <v>https://analytics.zoho.com/open-view/2395394000006498596</v>
      </c>
      <c r="X6" s="68" t="str">
        <f t="shared" ref="X6:X9" si="14">+X5</f>
        <v>CHL</v>
      </c>
      <c r="Y6" s="22" t="s">
        <v>17205</v>
      </c>
      <c r="Z6" s="38" t="str">
        <f t="shared" ref="Z6:Z9" si="15">+T6</f>
        <v>Cantidad de fruta (kg) producida desde Chile</v>
      </c>
      <c r="AA6" s="71">
        <f t="shared" ref="AA6:AF6" si="16">+AA5</f>
        <v>44354</v>
      </c>
      <c r="AB6" s="68" t="str">
        <f t="shared" si="16"/>
        <v>Español</v>
      </c>
      <c r="AC6" s="68" t="str">
        <f t="shared" si="16"/>
        <v>Patricio</v>
      </c>
      <c r="AD6" s="68" t="str">
        <f t="shared" si="16"/>
        <v>No Aplica</v>
      </c>
      <c r="AE6" s="68" t="str">
        <f t="shared" si="16"/>
        <v>No Aplica</v>
      </c>
      <c r="AF6" s="68" t="str">
        <f t="shared" si="16"/>
        <v>No Aplica</v>
      </c>
      <c r="AG6" s="72">
        <f>+VLOOKUP($P6,Parametros[[nombre]:[Columna1]],5,0)</f>
        <v>113</v>
      </c>
      <c r="AH6" s="72">
        <f t="shared" ref="AH6:AH9" si="17">AH5</f>
        <v>1</v>
      </c>
      <c r="AI6" s="72">
        <f>+VLOOKUP($N6,Territorio[[nombre]:[Columna1]],7,0)</f>
        <v>38</v>
      </c>
      <c r="AJ6" s="72">
        <f>+VLOOKUP(O6,Temporalidad[[nombre]:[Columna1]],7,0)</f>
        <v>1770</v>
      </c>
      <c r="AK6" s="72">
        <f>+VLOOKUP(LEFT($D6,2),Tipo_Gráfico[[id2]:[Tipo Gráfico]],3,0)</f>
        <v>1</v>
      </c>
      <c r="AL6" s="38" t="s">
        <v>17251</v>
      </c>
      <c r="AM6" s="68" t="str">
        <f t="shared" ref="AM6:AM9" si="18">+AM5</f>
        <v>No Aplica</v>
      </c>
      <c r="AN6" s="68" t="str">
        <f t="shared" ref="AN6:AN9" si="19">+AN5</f>
        <v>No Aplica</v>
      </c>
      <c r="AO6" s="68" t="str">
        <f t="shared" ref="AO6:AO9" si="20">+AO5</f>
        <v>No Aplica</v>
      </c>
      <c r="AP6" s="73">
        <f>VLOOKUP($AC6,Responsables[],3,0)</f>
        <v>10</v>
      </c>
      <c r="AQ6" s="73">
        <f>VLOOKUP($R6,unidad_medida[[#All],[nombre]:[Columna1]],5,0)</f>
        <v>73</v>
      </c>
    </row>
    <row r="7" spans="1:43" ht="41.4" x14ac:dyDescent="0.3">
      <c r="A7" s="58" t="str">
        <f t="shared" si="2"/>
        <v>GR 04|FILT:Nacional| MUES:Regiones|Femicidios Acumulados 2010-2021|RED</v>
      </c>
      <c r="B7" s="79" t="str">
        <f>"https://analytics.zoho.com/open-view/2395394000006498814"</f>
        <v>https://analytics.zoho.com/open-view/2395394000006498814</v>
      </c>
      <c r="C7" s="42">
        <v>1</v>
      </c>
      <c r="D7" s="48" t="s">
        <v>17226</v>
      </c>
      <c r="E7" s="56" t="s">
        <v>10712</v>
      </c>
      <c r="F7" s="52" t="s">
        <v>17574</v>
      </c>
      <c r="G7" s="43" t="s">
        <v>10390</v>
      </c>
      <c r="H7" s="43" t="s">
        <v>10759</v>
      </c>
      <c r="I7" s="41"/>
      <c r="J7" s="44" t="s">
        <v>152</v>
      </c>
      <c r="K7" s="60"/>
      <c r="L7" s="60"/>
      <c r="M7" s="39" t="str">
        <f>"Mapa de Femicidios informados por la Red Chilena contra la Violencia Hacia las Mujeres por región "&amp;"para el "&amp;O7</f>
        <v>Mapa de Femicidios informados por la Red Chilena contra la Violencia Hacia las Mujeres por región para el Periodo 2010-2021</v>
      </c>
      <c r="N7" s="38" t="s">
        <v>152</v>
      </c>
      <c r="O7" s="22" t="s">
        <v>14570</v>
      </c>
      <c r="P7" s="22" t="str">
        <f t="shared" si="8"/>
        <v>Femicidios</v>
      </c>
      <c r="Q7" s="31">
        <f>+IF($E7="PRODUCTO",VLOOKUP(J7,#REF!,9,0)&amp;"000",IF($E7="CATEGORÍA",VLOOKUP(J7,#REF!,7,0),$Q$1))</f>
        <v>270103001</v>
      </c>
      <c r="R7" s="22" t="str">
        <f t="shared" si="9"/>
        <v>casos</v>
      </c>
      <c r="S7" s="38" t="str">
        <f t="shared" si="10"/>
        <v>Cantidad de fruta (kg) producida desde Chile</v>
      </c>
      <c r="T7" s="74" t="str">
        <f t="shared" si="11"/>
        <v>Cantidad de fruta (kg) producida desde Chile</v>
      </c>
      <c r="U7" s="75" t="str">
        <f t="shared" si="12"/>
        <v>Nacional: Chile</v>
      </c>
      <c r="V7" s="38" t="s">
        <v>17204</v>
      </c>
      <c r="W7" s="23" t="str">
        <f t="shared" si="13"/>
        <v>https://analytics.zoho.com/open-view/2395394000006498814</v>
      </c>
      <c r="X7" s="68" t="str">
        <f t="shared" si="14"/>
        <v>CHL</v>
      </c>
      <c r="Y7" s="22" t="s">
        <v>17205</v>
      </c>
      <c r="Z7" s="38" t="str">
        <f t="shared" si="15"/>
        <v>Cantidad de fruta (kg) producida desde Chile</v>
      </c>
      <c r="AA7" s="71">
        <f t="shared" ref="AA7:AF7" si="21">+AA6</f>
        <v>44354</v>
      </c>
      <c r="AB7" s="68" t="str">
        <f t="shared" si="21"/>
        <v>Español</v>
      </c>
      <c r="AC7" s="68" t="str">
        <f t="shared" si="21"/>
        <v>Patricio</v>
      </c>
      <c r="AD7" s="68" t="str">
        <f t="shared" si="21"/>
        <v>No Aplica</v>
      </c>
      <c r="AE7" s="68" t="str">
        <f t="shared" si="21"/>
        <v>No Aplica</v>
      </c>
      <c r="AF7" s="68" t="str">
        <f t="shared" si="21"/>
        <v>No Aplica</v>
      </c>
      <c r="AG7" s="72">
        <f>+VLOOKUP($P7,Parametros[[nombre]:[Columna1]],5,0)</f>
        <v>113</v>
      </c>
      <c r="AH7" s="72">
        <f t="shared" si="17"/>
        <v>1</v>
      </c>
      <c r="AI7" s="72">
        <f>+VLOOKUP($N7,Territorio[[nombre]:[Columna1]],7,0)</f>
        <v>38</v>
      </c>
      <c r="AJ7" s="72">
        <f>+VLOOKUP(O7,Temporalidad[[nombre]:[Columna1]],7,0)</f>
        <v>1770</v>
      </c>
      <c r="AK7" s="72">
        <f>+VLOOKUP(LEFT($D7,2),Tipo_Gráfico[[id2]:[Tipo Gráfico]],3,0)</f>
        <v>1</v>
      </c>
      <c r="AL7" s="38" t="s">
        <v>17252</v>
      </c>
      <c r="AM7" s="68" t="str">
        <f t="shared" si="18"/>
        <v>No Aplica</v>
      </c>
      <c r="AN7" s="68" t="str">
        <f t="shared" si="19"/>
        <v>No Aplica</v>
      </c>
      <c r="AO7" s="68" t="str">
        <f t="shared" si="20"/>
        <v>No Aplica</v>
      </c>
      <c r="AP7" s="73">
        <f>VLOOKUP($AC7,Responsables[],3,0)</f>
        <v>10</v>
      </c>
      <c r="AQ7" s="73">
        <f>VLOOKUP($R7,unidad_medida[[#All],[nombre]:[Columna1]],5,0)</f>
        <v>73</v>
      </c>
    </row>
    <row r="8" spans="1:43" ht="27.6" x14ac:dyDescent="0.3">
      <c r="A8" s="58" t="str">
        <f t="shared" si="2"/>
        <v>GR 05|FILT:Nacional| MUES:Regiones|Femicidios 2021|MINMEG</v>
      </c>
      <c r="B8" s="79" t="str">
        <f>"https://analytics.zoho.com/open-view/2395394000006636284"</f>
        <v>https://analytics.zoho.com/open-view/2395394000006636284</v>
      </c>
      <c r="C8" s="42">
        <v>1</v>
      </c>
      <c r="D8" s="51" t="s">
        <v>17227</v>
      </c>
      <c r="E8" s="56" t="s">
        <v>10712</v>
      </c>
      <c r="F8" s="43" t="s">
        <v>17573</v>
      </c>
      <c r="G8" s="43" t="s">
        <v>10390</v>
      </c>
      <c r="H8" s="52" t="s">
        <v>17221</v>
      </c>
      <c r="I8" s="41"/>
      <c r="J8" s="44" t="s">
        <v>152</v>
      </c>
      <c r="K8" s="60"/>
      <c r="L8" s="60"/>
      <c r="M8" s="39" t="str">
        <f>"Mapa de Femicidios informados por el Ministerio de la Mujer y Equidad de Género por región "&amp;"para el "&amp;O8</f>
        <v>Mapa de Femicidios informados por el Ministerio de la Mujer y Equidad de Género por región para el Año 2021</v>
      </c>
      <c r="N8" s="38" t="s">
        <v>152</v>
      </c>
      <c r="O8" s="22" t="s">
        <v>8311</v>
      </c>
      <c r="P8" s="22" t="str">
        <f t="shared" si="8"/>
        <v>Femicidios</v>
      </c>
      <c r="Q8" s="31">
        <f>+IF($E8="PRODUCTO",VLOOKUP(J8,#REF!,9,0)&amp;"000",IF($E8="CATEGORÍA",VLOOKUP(J8,#REF!,7,0),$Q$1))</f>
        <v>270103001</v>
      </c>
      <c r="R8" s="22" t="str">
        <f t="shared" si="9"/>
        <v>casos</v>
      </c>
      <c r="S8" s="38" t="str">
        <f t="shared" si="10"/>
        <v>Cantidad de fruta (kg) producida desde Chile</v>
      </c>
      <c r="T8" s="74" t="str">
        <f t="shared" si="11"/>
        <v>Cantidad de fruta (kg) producida desde Chile</v>
      </c>
      <c r="U8" s="75" t="str">
        <f t="shared" si="12"/>
        <v>Nacional: Chile</v>
      </c>
      <c r="V8" s="38" t="s">
        <v>17204</v>
      </c>
      <c r="W8" s="23" t="str">
        <f t="shared" si="13"/>
        <v>https://analytics.zoho.com/open-view/2395394000006636284</v>
      </c>
      <c r="X8" s="68" t="str">
        <f t="shared" si="14"/>
        <v>CHL</v>
      </c>
      <c r="Y8" s="22" t="s">
        <v>17205</v>
      </c>
      <c r="Z8" s="38" t="str">
        <f t="shared" si="15"/>
        <v>Cantidad de fruta (kg) producida desde Chile</v>
      </c>
      <c r="AA8" s="71">
        <f t="shared" ref="AA8:AF8" si="22">+AA7</f>
        <v>44354</v>
      </c>
      <c r="AB8" s="68" t="str">
        <f t="shared" si="22"/>
        <v>Español</v>
      </c>
      <c r="AC8" s="68" t="str">
        <f t="shared" si="22"/>
        <v>Patricio</v>
      </c>
      <c r="AD8" s="68" t="str">
        <f t="shared" si="22"/>
        <v>No Aplica</v>
      </c>
      <c r="AE8" s="68" t="str">
        <f t="shared" si="22"/>
        <v>No Aplica</v>
      </c>
      <c r="AF8" s="68" t="str">
        <f t="shared" si="22"/>
        <v>No Aplica</v>
      </c>
      <c r="AG8" s="72">
        <f>+VLOOKUP($P8,Parametros[[nombre]:[Columna1]],5,0)</f>
        <v>113</v>
      </c>
      <c r="AH8" s="72">
        <f t="shared" si="17"/>
        <v>1</v>
      </c>
      <c r="AI8" s="72">
        <f>+VLOOKUP($N8,Territorio[[nombre]:[Columna1]],7,0)</f>
        <v>38</v>
      </c>
      <c r="AJ8" s="72">
        <f>+VLOOKUP(O8,Temporalidad[[nombre]:[Columna1]],7,0)</f>
        <v>32</v>
      </c>
      <c r="AK8" s="72">
        <f>+VLOOKUP(LEFT($D8,2),Tipo_Gráfico[[id2]:[Tipo Gráfico]],3,0)</f>
        <v>1</v>
      </c>
      <c r="AL8" s="38" t="s">
        <v>17251</v>
      </c>
      <c r="AM8" s="68" t="str">
        <f t="shared" si="18"/>
        <v>No Aplica</v>
      </c>
      <c r="AN8" s="68" t="str">
        <f t="shared" si="19"/>
        <v>No Aplica</v>
      </c>
      <c r="AO8" s="68" t="str">
        <f t="shared" si="20"/>
        <v>No Aplica</v>
      </c>
      <c r="AP8" s="73">
        <f>VLOOKUP($AC8,Responsables[],3,0)</f>
        <v>10</v>
      </c>
      <c r="AQ8" s="73">
        <f>VLOOKUP($R8,unidad_medida[[#All],[nombre]:[Columna1]],5,0)</f>
        <v>73</v>
      </c>
    </row>
    <row r="9" spans="1:43" ht="27.6" x14ac:dyDescent="0.3">
      <c r="A9" s="58" t="str">
        <f t="shared" si="2"/>
        <v>GR 06|FILT:Nacional| MUES:Regiones|Femicidios 2021|RED</v>
      </c>
      <c r="B9" s="79" t="str">
        <f>"https://analytics.zoho.com/open-view/2395394000006636165"</f>
        <v>https://analytics.zoho.com/open-view/2395394000006636165</v>
      </c>
      <c r="C9" s="42">
        <v>1</v>
      </c>
      <c r="D9" s="48" t="s">
        <v>17228</v>
      </c>
      <c r="E9" s="56" t="s">
        <v>10712</v>
      </c>
      <c r="F9" s="43" t="s">
        <v>17573</v>
      </c>
      <c r="G9" s="43" t="s">
        <v>10390</v>
      </c>
      <c r="H9" s="43" t="s">
        <v>10759</v>
      </c>
      <c r="I9" s="41"/>
      <c r="J9" s="44" t="s">
        <v>152</v>
      </c>
      <c r="K9" s="60"/>
      <c r="L9" s="60"/>
      <c r="M9" s="39" t="str">
        <f>"Mapa de Femicidios informados por la Red Chilena contra la Violencia Hacia las Mujeres por región "&amp;"para el "&amp;O9</f>
        <v>Mapa de Femicidios informados por la Red Chilena contra la Violencia Hacia las Mujeres por región para el Año 2021</v>
      </c>
      <c r="N9" s="38" t="s">
        <v>152</v>
      </c>
      <c r="O9" s="22" t="s">
        <v>8311</v>
      </c>
      <c r="P9" s="22" t="str">
        <f t="shared" si="8"/>
        <v>Femicidios</v>
      </c>
      <c r="Q9" s="31">
        <f>+IF($E9="PRODUCTO",VLOOKUP(J9,#REF!,9,0)&amp;"000",IF($E9="CATEGORÍA",VLOOKUP(J9,#REF!,7,0),$Q$1))</f>
        <v>270103001</v>
      </c>
      <c r="R9" s="22" t="str">
        <f t="shared" si="9"/>
        <v>casos</v>
      </c>
      <c r="S9" s="38" t="str">
        <f t="shared" si="10"/>
        <v>Cantidad de fruta (kg) producida desde Chile</v>
      </c>
      <c r="T9" s="74" t="str">
        <f t="shared" si="11"/>
        <v>Cantidad de fruta (kg) producida desde Chile</v>
      </c>
      <c r="U9" s="75" t="str">
        <f t="shared" si="12"/>
        <v>Nacional: Chile</v>
      </c>
      <c r="V9" s="38" t="s">
        <v>17204</v>
      </c>
      <c r="W9" s="23" t="str">
        <f t="shared" si="13"/>
        <v>https://analytics.zoho.com/open-view/2395394000006636165</v>
      </c>
      <c r="X9" s="68" t="str">
        <f t="shared" si="14"/>
        <v>CHL</v>
      </c>
      <c r="Y9" s="22" t="s">
        <v>17205</v>
      </c>
      <c r="Z9" s="38" t="str">
        <f t="shared" si="15"/>
        <v>Cantidad de fruta (kg) producida desde Chile</v>
      </c>
      <c r="AA9" s="71">
        <f t="shared" ref="AA9:AF9" si="23">+AA8</f>
        <v>44354</v>
      </c>
      <c r="AB9" s="68" t="str">
        <f t="shared" si="23"/>
        <v>Español</v>
      </c>
      <c r="AC9" s="68" t="str">
        <f t="shared" si="23"/>
        <v>Patricio</v>
      </c>
      <c r="AD9" s="68" t="str">
        <f t="shared" si="23"/>
        <v>No Aplica</v>
      </c>
      <c r="AE9" s="68" t="str">
        <f t="shared" si="23"/>
        <v>No Aplica</v>
      </c>
      <c r="AF9" s="68" t="str">
        <f t="shared" si="23"/>
        <v>No Aplica</v>
      </c>
      <c r="AG9" s="72">
        <f>+VLOOKUP($P9,Parametros[[nombre]:[Columna1]],5,0)</f>
        <v>113</v>
      </c>
      <c r="AH9" s="72">
        <f t="shared" si="17"/>
        <v>1</v>
      </c>
      <c r="AI9" s="72">
        <f>+VLOOKUP($N9,Territorio[[nombre]:[Columna1]],7,0)</f>
        <v>38</v>
      </c>
      <c r="AJ9" s="72">
        <f>+VLOOKUP(O9,Temporalidad[[nombre]:[Columna1]],7,0)</f>
        <v>32</v>
      </c>
      <c r="AK9" s="72">
        <f>+VLOOKUP(LEFT($D9,2),Tipo_Gráfico[[id2]:[Tipo Gráfico]],3,0)</f>
        <v>1</v>
      </c>
      <c r="AL9" s="38" t="s">
        <v>17252</v>
      </c>
      <c r="AM9" s="68" t="str">
        <f t="shared" si="18"/>
        <v>No Aplica</v>
      </c>
      <c r="AN9" s="68" t="str">
        <f t="shared" si="19"/>
        <v>No Aplica</v>
      </c>
      <c r="AO9" s="68" t="str">
        <f t="shared" si="20"/>
        <v>No Aplica</v>
      </c>
      <c r="AP9" s="73">
        <f>VLOOKUP($AC9,Responsables[],3,0)</f>
        <v>10</v>
      </c>
      <c r="AQ9" s="73">
        <f>VLOOKUP($R9,unidad_medida[[#All],[nombre]:[Columna1]],5,0)</f>
        <v>73</v>
      </c>
    </row>
    <row r="10" spans="1:43" ht="30.6" x14ac:dyDescent="0.3">
      <c r="A10" s="58" t="str">
        <f t="shared" si="2"/>
        <v>GR 07|FILT:Región| MUES:Comuna|Femicidios 2020 y 2021|MINMEG</v>
      </c>
      <c r="B10" s="79" t="str">
        <f>"https://analytics.zoho.com/open-view/2395394000006636567?ZOHO_CRITERIA=%22Femicidios%22.%22Codreg%22%3D"&amp;Estructura!$B$1</f>
        <v>https://analytics.zoho.com/open-view/2395394000006636567?ZOHO_CRITERIA=%22Femicidios%22.%22Codreg%22%3D13</v>
      </c>
      <c r="C10" s="42">
        <v>16</v>
      </c>
      <c r="D10" s="51" t="s">
        <v>17229</v>
      </c>
      <c r="E10" s="56" t="s">
        <v>755</v>
      </c>
      <c r="F10" s="43" t="s">
        <v>17586</v>
      </c>
      <c r="G10" s="43" t="s">
        <v>1062</v>
      </c>
      <c r="H10" s="52" t="s">
        <v>17221</v>
      </c>
      <c r="I10" s="41"/>
      <c r="J10" s="44" t="s">
        <v>10693</v>
      </c>
      <c r="K10" s="60"/>
      <c r="L10" s="60"/>
      <c r="M10" s="39" t="str">
        <f>"Número de Femicidios informados por el Ministerio de la Mujer y Equidad de Género por comuna en la Región de "&amp;J10&amp;" durante el "&amp;O10</f>
        <v>Número de Femicidios informados por el Ministerio de la Mujer y Equidad de Género por comuna en la Región de Metropolitana durante el Periodo 2020-2021</v>
      </c>
      <c r="N10" s="38" t="s">
        <v>793</v>
      </c>
      <c r="O10" s="22" t="s">
        <v>17584</v>
      </c>
      <c r="P10" s="22" t="str">
        <f t="shared" si="8"/>
        <v>Femicidios</v>
      </c>
      <c r="Q10" s="31">
        <f>+IF($E10="PRODUCTO",VLOOKUP(J10,#REF!,9,0)&amp;"000",IF($E10="CATEGORÍA",VLOOKUP(J10,#REF!,7,0),$Q$1))</f>
        <v>270103001</v>
      </c>
      <c r="R10" s="22" t="str">
        <f t="shared" si="9"/>
        <v>casos</v>
      </c>
      <c r="S10" s="38" t="str">
        <f t="shared" si="10"/>
        <v>Cantidad de fruta (kg) producida desde Metropolitana</v>
      </c>
      <c r="T10" s="74" t="str">
        <f t="shared" ref="T10:T11" si="24">+S10</f>
        <v>Cantidad de fruta (kg) producida desde Metropolitana</v>
      </c>
      <c r="U10" s="75" t="str">
        <f t="shared" ref="U10:U11" si="25">+E10&amp;": "&amp;J10</f>
        <v>Región: Metropolitana</v>
      </c>
      <c r="V10" s="38" t="s">
        <v>17204</v>
      </c>
      <c r="W10" s="23" t="str">
        <f t="shared" ref="W10:W11" si="26">HYPERLINK(B10,B10)</f>
        <v>https://analytics.zoho.com/open-view/2395394000006636567?ZOHO_CRITERIA=%22Femicidios%22.%22Codreg%22%3D13</v>
      </c>
      <c r="X10" s="68" t="str">
        <f t="shared" ref="X10:X13" si="27">+X9</f>
        <v>CHL</v>
      </c>
      <c r="Y10" s="22" t="s">
        <v>17205</v>
      </c>
      <c r="Z10" s="38" t="str">
        <f t="shared" ref="Z10:Z11" si="28">+T10</f>
        <v>Cantidad de fruta (kg) producida desde Metropolitana</v>
      </c>
      <c r="AA10" s="71">
        <f t="shared" ref="AA10:AF10" si="29">+AA9</f>
        <v>44354</v>
      </c>
      <c r="AB10" s="68" t="str">
        <f t="shared" si="29"/>
        <v>Español</v>
      </c>
      <c r="AC10" s="68" t="str">
        <f t="shared" si="29"/>
        <v>Patricio</v>
      </c>
      <c r="AD10" s="68" t="str">
        <f t="shared" si="29"/>
        <v>No Aplica</v>
      </c>
      <c r="AE10" s="68" t="str">
        <f t="shared" si="29"/>
        <v>No Aplica</v>
      </c>
      <c r="AF10" s="68" t="str">
        <f t="shared" si="29"/>
        <v>No Aplica</v>
      </c>
      <c r="AG10" s="72">
        <f>+VLOOKUP($P10,Parametros[[nombre]:[Columna1]],5,0)</f>
        <v>113</v>
      </c>
      <c r="AH10" s="72">
        <f t="shared" ref="AH10:AH13" si="30">AH9</f>
        <v>1</v>
      </c>
      <c r="AI10" s="72">
        <f>+VLOOKUP($N10,Territorio[[nombre]:[Columna1]],7,0)</f>
        <v>251</v>
      </c>
      <c r="AJ10" s="72">
        <f>+VLOOKUP(O10,Temporalidad[[nombre]:[Columna1]],7,0)</f>
        <v>1771</v>
      </c>
      <c r="AK10" s="72">
        <f>+VLOOKUP(LEFT($D10,2),Tipo_Gráfico[[id2]:[Tipo Gráfico]],3,0)</f>
        <v>1</v>
      </c>
      <c r="AL10" s="38" t="s">
        <v>17251</v>
      </c>
      <c r="AM10" s="68" t="str">
        <f t="shared" ref="AM10:AM13" si="31">+AM9</f>
        <v>No Aplica</v>
      </c>
      <c r="AN10" s="68" t="str">
        <f t="shared" ref="AN10:AN13" si="32">+AN9</f>
        <v>No Aplica</v>
      </c>
      <c r="AO10" s="68" t="str">
        <f t="shared" ref="AO10:AO13" si="33">+AO9</f>
        <v>No Aplica</v>
      </c>
      <c r="AP10" s="73">
        <f>VLOOKUP($AC10,Responsables[],3,0)</f>
        <v>10</v>
      </c>
      <c r="AQ10" s="73">
        <f>VLOOKUP($R10,unidad_medida[[#All],[nombre]:[Columna1]],5,0)</f>
        <v>73</v>
      </c>
    </row>
    <row r="11" spans="1:43" ht="30.6" x14ac:dyDescent="0.3">
      <c r="A11" s="58" t="str">
        <f t="shared" si="2"/>
        <v>GR 08|FILT:Región| MUES:Comuna|Femicidios 2020 y 2021|RED</v>
      </c>
      <c r="B11" s="79" t="str">
        <f>"https://analytics.zoho.com/open-view/2395394000006709890?ZOHO_CRITERIA=%22Femicidios%22.%22Codreg%22%3D"&amp;Estructura!$B$1</f>
        <v>https://analytics.zoho.com/open-view/2395394000006709890?ZOHO_CRITERIA=%22Femicidios%22.%22Codreg%22%3D13</v>
      </c>
      <c r="C11" s="42">
        <v>16</v>
      </c>
      <c r="D11" s="51" t="s">
        <v>17230</v>
      </c>
      <c r="E11" s="56" t="s">
        <v>755</v>
      </c>
      <c r="F11" s="43" t="s">
        <v>17586</v>
      </c>
      <c r="G11" s="43" t="s">
        <v>1062</v>
      </c>
      <c r="H11" s="43" t="s">
        <v>10759</v>
      </c>
      <c r="I11" s="41"/>
      <c r="J11" s="44" t="s">
        <v>10693</v>
      </c>
      <c r="K11" s="60"/>
      <c r="L11" s="60"/>
      <c r="M11" s="39" t="str">
        <f>"Número de Femicidios informados por la Red Chilena contra la Violencia Hacia las Mujeres por comuna en la Región de "&amp;J11&amp;" durante el "&amp;O11</f>
        <v>Número de Femicidios informados por la Red Chilena contra la Violencia Hacia las Mujeres por comuna en la Región de Metropolitana durante el Periodo 2020-2021</v>
      </c>
      <c r="N11" s="38" t="s">
        <v>793</v>
      </c>
      <c r="O11" s="22" t="s">
        <v>17584</v>
      </c>
      <c r="P11" s="22" t="str">
        <f t="shared" si="8"/>
        <v>Femicidios</v>
      </c>
      <c r="Q11" s="31">
        <f>+IF($E11="PRODUCTO",VLOOKUP(J11,#REF!,9,0)&amp;"000",IF($E11="CATEGORÍA",VLOOKUP(J11,#REF!,7,0),$Q$1))</f>
        <v>270103001</v>
      </c>
      <c r="R11" s="22" t="str">
        <f t="shared" si="9"/>
        <v>casos</v>
      </c>
      <c r="S11" s="38" t="str">
        <f t="shared" si="10"/>
        <v>Cantidad de fruta (kg) producida desde Metropolitana</v>
      </c>
      <c r="T11" s="74" t="str">
        <f t="shared" si="24"/>
        <v>Cantidad de fruta (kg) producida desde Metropolitana</v>
      </c>
      <c r="U11" s="75" t="str">
        <f t="shared" si="25"/>
        <v>Región: Metropolitana</v>
      </c>
      <c r="V11" s="38" t="s">
        <v>17204</v>
      </c>
      <c r="W11" s="23" t="str">
        <f t="shared" si="26"/>
        <v>https://analytics.zoho.com/open-view/2395394000006709890?ZOHO_CRITERIA=%22Femicidios%22.%22Codreg%22%3D13</v>
      </c>
      <c r="X11" s="68" t="str">
        <f t="shared" si="27"/>
        <v>CHL</v>
      </c>
      <c r="Y11" s="22" t="s">
        <v>17205</v>
      </c>
      <c r="Z11" s="38" t="str">
        <f t="shared" si="28"/>
        <v>Cantidad de fruta (kg) producida desde Metropolitana</v>
      </c>
      <c r="AA11" s="71">
        <f t="shared" ref="AA11:AF13" si="34">+AA10</f>
        <v>44354</v>
      </c>
      <c r="AB11" s="68" t="str">
        <f t="shared" si="34"/>
        <v>Español</v>
      </c>
      <c r="AC11" s="68" t="str">
        <f t="shared" si="34"/>
        <v>Patricio</v>
      </c>
      <c r="AD11" s="68" t="str">
        <f t="shared" si="34"/>
        <v>No Aplica</v>
      </c>
      <c r="AE11" s="68" t="str">
        <f t="shared" si="34"/>
        <v>No Aplica</v>
      </c>
      <c r="AF11" s="68" t="str">
        <f t="shared" si="34"/>
        <v>No Aplica</v>
      </c>
      <c r="AG11" s="72">
        <f>+VLOOKUP($P11,Parametros[[nombre]:[Columna1]],5,0)</f>
        <v>113</v>
      </c>
      <c r="AH11" s="72">
        <f t="shared" si="30"/>
        <v>1</v>
      </c>
      <c r="AI11" s="72">
        <f>+VLOOKUP($N11,Territorio[[nombre]:[Columna1]],7,0)</f>
        <v>251</v>
      </c>
      <c r="AJ11" s="72">
        <f>+VLOOKUP(O11,Temporalidad[[nombre]:[Columna1]],7,0)</f>
        <v>1771</v>
      </c>
      <c r="AK11" s="72">
        <f>+VLOOKUP(LEFT($D11,2),Tipo_Gráfico[[id2]:[Tipo Gráfico]],3,0)</f>
        <v>1</v>
      </c>
      <c r="AL11" s="38" t="s">
        <v>17252</v>
      </c>
      <c r="AM11" s="68" t="str">
        <f t="shared" si="31"/>
        <v>No Aplica</v>
      </c>
      <c r="AN11" s="68" t="str">
        <f t="shared" si="32"/>
        <v>No Aplica</v>
      </c>
      <c r="AO11" s="68" t="str">
        <f t="shared" si="33"/>
        <v>No Aplica</v>
      </c>
      <c r="AP11" s="73">
        <f>VLOOKUP($AC11,Responsables[],3,0)</f>
        <v>10</v>
      </c>
      <c r="AQ11" s="73">
        <f>VLOOKUP($R11,unidad_medida[[#All],[nombre]:[Columna1]],5,0)</f>
        <v>73</v>
      </c>
    </row>
    <row r="12" spans="1:43" ht="30.6" x14ac:dyDescent="0.3">
      <c r="A12" s="58" t="str">
        <f t="shared" ref="A12:A13" si="35">+D12&amp;"|FILT:"&amp;E12&amp;"| MUES:"&amp;G12&amp;"|"&amp;F12&amp;"|"&amp;H12</f>
        <v>GR 09|FILT:Región| MUES:Variación (%)|Variación (%) 2020 y 2021|MINMEG</v>
      </c>
      <c r="B12" s="79" t="str">
        <f>"https://analytics.zoho.com/open-view/2395394000006713064?ZOHO_CRITERIA=%22Femicidios%22.%22Codreg%22%3D"&amp;Estructura!$B$1</f>
        <v>https://analytics.zoho.com/open-view/2395394000006713064?ZOHO_CRITERIA=%22Femicidios%22.%22Codreg%22%3D13</v>
      </c>
      <c r="C12" s="42">
        <v>16</v>
      </c>
      <c r="D12" s="51" t="s">
        <v>17231</v>
      </c>
      <c r="E12" s="56" t="s">
        <v>755</v>
      </c>
      <c r="F12" s="43" t="s">
        <v>17587</v>
      </c>
      <c r="G12" s="43" t="s">
        <v>17588</v>
      </c>
      <c r="H12" s="52" t="s">
        <v>17221</v>
      </c>
      <c r="I12" s="41"/>
      <c r="J12" s="44" t="s">
        <v>10693</v>
      </c>
      <c r="K12" s="60"/>
      <c r="L12" s="60"/>
      <c r="M12" s="39" t="str">
        <f>"Variación Anual Número de Femicidios informados por la Red Chilena contra la Violencia Hacia las Mujeres en la Región de "&amp;J12&amp;" durante el "&amp;O12</f>
        <v>Variación Anual Número de Femicidios informados por la Red Chilena contra la Violencia Hacia las Mujeres en la Región de Metropolitana durante el Periodo 2020-2021</v>
      </c>
      <c r="N12" s="38" t="s">
        <v>793</v>
      </c>
      <c r="O12" s="22" t="s">
        <v>17584</v>
      </c>
      <c r="P12" s="22" t="str">
        <f t="shared" si="8"/>
        <v>Femicidios</v>
      </c>
      <c r="Q12" s="31">
        <f>+IF($E12="PRODUCTO",VLOOKUP(J12,#REF!,9,0)&amp;"000",IF($E12="CATEGORÍA",VLOOKUP(J12,#REF!,7,0),$Q$1))</f>
        <v>270103001</v>
      </c>
      <c r="R12" s="22" t="s">
        <v>17589</v>
      </c>
      <c r="S12" s="38" t="str">
        <f t="shared" ref="S12:S13" si="36">+"Cantidad de fruta (kg) producida desde "&amp;J12</f>
        <v>Cantidad de fruta (kg) producida desde Metropolitana</v>
      </c>
      <c r="T12" s="74" t="str">
        <f t="shared" ref="T12:T13" si="37">+S12</f>
        <v>Cantidad de fruta (kg) producida desde Metropolitana</v>
      </c>
      <c r="U12" s="75" t="str">
        <f t="shared" ref="U12:U13" si="38">+E12&amp;": "&amp;J12</f>
        <v>Región: Metropolitana</v>
      </c>
      <c r="V12" s="38" t="s">
        <v>17204</v>
      </c>
      <c r="W12" s="23" t="str">
        <f t="shared" ref="W12:W13" si="39">HYPERLINK(B12,B12)</f>
        <v>https://analytics.zoho.com/open-view/2395394000006713064?ZOHO_CRITERIA=%22Femicidios%22.%22Codreg%22%3D13</v>
      </c>
      <c r="X12" s="68" t="str">
        <f t="shared" si="27"/>
        <v>CHL</v>
      </c>
      <c r="Y12" s="22" t="s">
        <v>17205</v>
      </c>
      <c r="Z12" s="38" t="str">
        <f t="shared" ref="Z12:Z13" si="40">+T12</f>
        <v>Cantidad de fruta (kg) producida desde Metropolitana</v>
      </c>
      <c r="AA12" s="71">
        <f t="shared" si="34"/>
        <v>44354</v>
      </c>
      <c r="AB12" s="68" t="str">
        <f t="shared" si="34"/>
        <v>Español</v>
      </c>
      <c r="AC12" s="68" t="str">
        <f t="shared" si="34"/>
        <v>Patricio</v>
      </c>
      <c r="AD12" s="68" t="str">
        <f t="shared" si="34"/>
        <v>No Aplica</v>
      </c>
      <c r="AE12" s="68" t="str">
        <f t="shared" si="34"/>
        <v>No Aplica</v>
      </c>
      <c r="AF12" s="68" t="str">
        <f t="shared" si="34"/>
        <v>No Aplica</v>
      </c>
      <c r="AG12" s="72">
        <f>+VLOOKUP($P12,Parametros[[nombre]:[Columna1]],5,0)</f>
        <v>113</v>
      </c>
      <c r="AH12" s="72">
        <f t="shared" si="30"/>
        <v>1</v>
      </c>
      <c r="AI12" s="72">
        <f>+VLOOKUP($N12,Territorio[[nombre]:[Columna1]],7,0)</f>
        <v>251</v>
      </c>
      <c r="AJ12" s="72">
        <f>+VLOOKUP(O12,Temporalidad[[nombre]:[Columna1]],7,0)</f>
        <v>1771</v>
      </c>
      <c r="AK12" s="72">
        <f>+VLOOKUP(LEFT($D12,2),Tipo_Gráfico[[id2]:[Tipo Gráfico]],3,0)</f>
        <v>1</v>
      </c>
      <c r="AL12" s="38" t="s">
        <v>17251</v>
      </c>
      <c r="AM12" s="68" t="str">
        <f t="shared" si="31"/>
        <v>No Aplica</v>
      </c>
      <c r="AN12" s="68" t="str">
        <f t="shared" si="32"/>
        <v>No Aplica</v>
      </c>
      <c r="AO12" s="68" t="str">
        <f t="shared" si="33"/>
        <v>No Aplica</v>
      </c>
      <c r="AP12" s="73">
        <f>VLOOKUP($AC12,Responsables[],3,0)</f>
        <v>10</v>
      </c>
      <c r="AQ12" s="73">
        <f>VLOOKUP($R12,unidad_medida[[#All],[nombre]:[Columna1]],5,0)</f>
        <v>76</v>
      </c>
    </row>
    <row r="13" spans="1:43" ht="30.6" x14ac:dyDescent="0.3">
      <c r="A13" s="58" t="str">
        <f t="shared" si="35"/>
        <v>GR 10|FILT:Región| MUES:Variación (%)|Variación (%) 2020 y 2021|RED</v>
      </c>
      <c r="B13" s="79" t="str">
        <f>"https://analytics.zoho.com/open-view/2395394000006713110?ZOHO_CRITERIA=%22Femicidios%22.%22Codreg%22%3D"&amp;Estructura!$B$1</f>
        <v>https://analytics.zoho.com/open-view/2395394000006713110?ZOHO_CRITERIA=%22Femicidios%22.%22Codreg%22%3D13</v>
      </c>
      <c r="C13" s="42">
        <v>16</v>
      </c>
      <c r="D13" s="51" t="s">
        <v>17232</v>
      </c>
      <c r="E13" s="56" t="s">
        <v>755</v>
      </c>
      <c r="F13" s="43" t="s">
        <v>17587</v>
      </c>
      <c r="G13" s="43" t="s">
        <v>17588</v>
      </c>
      <c r="H13" s="43" t="s">
        <v>10759</v>
      </c>
      <c r="I13" s="41"/>
      <c r="J13" s="44" t="s">
        <v>10693</v>
      </c>
      <c r="K13" s="60"/>
      <c r="L13" s="60"/>
      <c r="M13" s="39" t="str">
        <f>"Variación Anual del Número de Femicidios informados por la Red Chilena contra la Violencia Hacia las Mujeres en la Región de "&amp;J13&amp;" durante el "&amp;O13</f>
        <v>Variación Anual del Número de Femicidios informados por la Red Chilena contra la Violencia Hacia las Mujeres en la Región de Metropolitana durante el Periodo 2020-2021</v>
      </c>
      <c r="N13" s="38" t="s">
        <v>793</v>
      </c>
      <c r="O13" s="22" t="s">
        <v>17584</v>
      </c>
      <c r="P13" s="22" t="str">
        <f t="shared" si="8"/>
        <v>Femicidios</v>
      </c>
      <c r="Q13" s="31">
        <f>+IF($E13="PRODUCTO",VLOOKUP(J13,#REF!,9,0)&amp;"000",IF($E13="CATEGORÍA",VLOOKUP(J13,#REF!,7,0),$Q$1))</f>
        <v>270103001</v>
      </c>
      <c r="R13" s="22" t="str">
        <f t="shared" si="9"/>
        <v>porcentaje</v>
      </c>
      <c r="S13" s="38" t="str">
        <f t="shared" si="36"/>
        <v>Cantidad de fruta (kg) producida desde Metropolitana</v>
      </c>
      <c r="T13" s="74" t="str">
        <f t="shared" si="37"/>
        <v>Cantidad de fruta (kg) producida desde Metropolitana</v>
      </c>
      <c r="U13" s="75" t="str">
        <f t="shared" si="38"/>
        <v>Región: Metropolitana</v>
      </c>
      <c r="V13" s="38" t="s">
        <v>17204</v>
      </c>
      <c r="W13" s="23" t="str">
        <f t="shared" si="39"/>
        <v>https://analytics.zoho.com/open-view/2395394000006713110?ZOHO_CRITERIA=%22Femicidios%22.%22Codreg%22%3D13</v>
      </c>
      <c r="X13" s="68" t="str">
        <f t="shared" si="27"/>
        <v>CHL</v>
      </c>
      <c r="Y13" s="22" t="s">
        <v>17205</v>
      </c>
      <c r="Z13" s="38" t="str">
        <f t="shared" si="40"/>
        <v>Cantidad de fruta (kg) producida desde Metropolitana</v>
      </c>
      <c r="AA13" s="71">
        <f t="shared" si="34"/>
        <v>44354</v>
      </c>
      <c r="AB13" s="68" t="str">
        <f t="shared" si="34"/>
        <v>Español</v>
      </c>
      <c r="AC13" s="68" t="str">
        <f t="shared" si="34"/>
        <v>Patricio</v>
      </c>
      <c r="AD13" s="68" t="str">
        <f t="shared" si="34"/>
        <v>No Aplica</v>
      </c>
      <c r="AE13" s="68" t="str">
        <f t="shared" si="34"/>
        <v>No Aplica</v>
      </c>
      <c r="AF13" s="68" t="str">
        <f t="shared" si="34"/>
        <v>No Aplica</v>
      </c>
      <c r="AG13" s="72">
        <f>+VLOOKUP($P13,Parametros[[nombre]:[Columna1]],5,0)</f>
        <v>113</v>
      </c>
      <c r="AH13" s="72">
        <f t="shared" si="30"/>
        <v>1</v>
      </c>
      <c r="AI13" s="72">
        <f>+VLOOKUP($N13,Territorio[[nombre]:[Columna1]],7,0)</f>
        <v>251</v>
      </c>
      <c r="AJ13" s="72">
        <f>+VLOOKUP(O13,Temporalidad[[nombre]:[Columna1]],7,0)</f>
        <v>1771</v>
      </c>
      <c r="AK13" s="72">
        <f>+VLOOKUP(LEFT($D13,2),Tipo_Gráfico[[id2]:[Tipo Gráfico]],3,0)</f>
        <v>1</v>
      </c>
      <c r="AL13" s="38" t="s">
        <v>17252</v>
      </c>
      <c r="AM13" s="68" t="str">
        <f t="shared" si="31"/>
        <v>No Aplica</v>
      </c>
      <c r="AN13" s="68" t="str">
        <f t="shared" si="32"/>
        <v>No Aplica</v>
      </c>
      <c r="AO13" s="68" t="str">
        <f t="shared" si="33"/>
        <v>No Aplica</v>
      </c>
      <c r="AP13" s="73">
        <f>VLOOKUP($AC13,Responsables[],3,0)</f>
        <v>10</v>
      </c>
      <c r="AQ13" s="73">
        <f>VLOOKUP($R13,unidad_medida[[#All],[nombre]:[Columna1]],5,0)</f>
        <v>76</v>
      </c>
    </row>
    <row r="14" spans="1:43" ht="30.6" x14ac:dyDescent="0.3">
      <c r="A14" s="58" t="str">
        <f t="shared" si="2"/>
        <v>GR 11|FILT:Región| MUES:Edad de la Víctima|Femicidios Anuales 2010-2021|RED</v>
      </c>
      <c r="B14" s="79" t="str">
        <f>"https://analytics.zoho.com/open-view/2395394000006546625?ZOHO_CRITERIA=%22Femicidios%22.%22Codreg%22%3D"&amp;Estructura!$B$1</f>
        <v>https://analytics.zoho.com/open-view/2395394000006546625?ZOHO_CRITERIA=%22Femicidios%22.%22Codreg%22%3D13</v>
      </c>
      <c r="C14" s="42">
        <v>16</v>
      </c>
      <c r="D14" s="51" t="s">
        <v>17233</v>
      </c>
      <c r="E14" s="57" t="s">
        <v>755</v>
      </c>
      <c r="F14" s="43" t="s">
        <v>17243</v>
      </c>
      <c r="G14" s="45" t="s">
        <v>17212</v>
      </c>
      <c r="H14" s="43" t="s">
        <v>10759</v>
      </c>
      <c r="I14" s="41"/>
      <c r="J14" s="44" t="s">
        <v>10693</v>
      </c>
      <c r="K14" s="60"/>
      <c r="L14" s="60"/>
      <c r="M14" s="40" t="str">
        <f>"Femicidios por Categoría RED Chilena "&amp;J14&amp;" para el "&amp;I14</f>
        <v xml:space="preserve">Femicidios por Categoría RED Chilena Metropolitana para el </v>
      </c>
      <c r="N14" s="38" t="s">
        <v>793</v>
      </c>
      <c r="O14" s="22" t="s">
        <v>14570</v>
      </c>
      <c r="P14" s="22" t="str">
        <f>+P5</f>
        <v>Femicidios</v>
      </c>
      <c r="Q14" s="31">
        <f>+IF($E14="PRODUCTO",VLOOKUP(J14,#REF!,9,0)&amp;"000",IF($E14="CATEGORÍA",VLOOKUP(J14,#REF!,7,0),$Q$1))</f>
        <v>270103001</v>
      </c>
      <c r="R14" s="22" t="str">
        <f>+R5</f>
        <v>casos</v>
      </c>
      <c r="S14" s="38" t="s">
        <v>17209</v>
      </c>
      <c r="T14" s="74" t="str">
        <f t="shared" si="4"/>
        <v>Femicidios por Categoría RED Chilena</v>
      </c>
      <c r="U14" s="75" t="str">
        <f t="shared" si="5"/>
        <v>Región: Metropolitana</v>
      </c>
      <c r="V14" s="38" t="s">
        <v>17204</v>
      </c>
      <c r="W14" s="23" t="str">
        <f t="shared" si="1"/>
        <v>https://analytics.zoho.com/open-view/2395394000006546625?ZOHO_CRITERIA=%22Femicidios%22.%22Codreg%22%3D13</v>
      </c>
      <c r="X14" s="68" t="str">
        <f>+X5</f>
        <v>CHL</v>
      </c>
      <c r="Y14" s="22" t="s">
        <v>17205</v>
      </c>
      <c r="Z14" s="38" t="str">
        <f t="shared" si="6"/>
        <v>Femicidios por Categoría RED Chilena</v>
      </c>
      <c r="AA14" s="71">
        <f t="shared" ref="AA14:AF14" si="41">+AA5</f>
        <v>44354</v>
      </c>
      <c r="AB14" s="68" t="str">
        <f t="shared" si="41"/>
        <v>Español</v>
      </c>
      <c r="AC14" s="68" t="str">
        <f t="shared" si="41"/>
        <v>Patricio</v>
      </c>
      <c r="AD14" s="68" t="str">
        <f t="shared" si="41"/>
        <v>No Aplica</v>
      </c>
      <c r="AE14" s="68" t="str">
        <f t="shared" si="41"/>
        <v>No Aplica</v>
      </c>
      <c r="AF14" s="68" t="str">
        <f t="shared" si="41"/>
        <v>No Aplica</v>
      </c>
      <c r="AG14" s="72">
        <f>+VLOOKUP($P14,Parametros[[nombre]:[Columna1]],5,0)</f>
        <v>113</v>
      </c>
      <c r="AH14" s="72">
        <f>AH5</f>
        <v>1</v>
      </c>
      <c r="AI14" s="72">
        <f>+VLOOKUP($N14,Territorio[[nombre]:[Columna1]],7,0)</f>
        <v>251</v>
      </c>
      <c r="AJ14" s="72">
        <f>+VLOOKUP(O14,Temporalidad[[nombre]:[Columna1]],7,0)</f>
        <v>1770</v>
      </c>
      <c r="AK14" s="72">
        <f>+VLOOKUP(LEFT($D14,2),Tipo_Gráfico[[id2]:[Tipo Gráfico]],3,0)</f>
        <v>1</v>
      </c>
      <c r="AL14" s="38" t="str">
        <f>+AL5</f>
        <v>Red Chilena Contra la Violencia Hacia las Mujeres</v>
      </c>
      <c r="AM14" s="68" t="str">
        <f>+AM5</f>
        <v>No Aplica</v>
      </c>
      <c r="AN14" s="68" t="s">
        <v>24</v>
      </c>
      <c r="AO14" s="68" t="s">
        <v>24</v>
      </c>
      <c r="AP14" s="73">
        <f>VLOOKUP($AC14,Responsables[],3,0)</f>
        <v>10</v>
      </c>
      <c r="AQ14" s="73">
        <f>VLOOKUP($R14,unidad_medida[[#All],[nombre]:[Columna1]],5,0)</f>
        <v>73</v>
      </c>
    </row>
    <row r="15" spans="1:43" ht="30.6" x14ac:dyDescent="0.3">
      <c r="A15" s="59" t="str">
        <f t="shared" ref="A15:A30" si="42">+D15&amp;"|FILT:"&amp;E15&amp;"| MUES:"&amp;G15&amp;"|"&amp;F15&amp;"|"&amp;H15</f>
        <v>GR 12|FILT:Región| MUES:Nacionalidad Víctima|Femicidios Anuales 2010-2021|RED</v>
      </c>
      <c r="B15" s="79" t="str">
        <f>"https://analytics.zoho.com/open-view/2395394000006630549?ZOHO_CRITERIA=%22Femicidios%22.%22Codreg%22%3D"&amp;Estructura!$B$1</f>
        <v>https://analytics.zoho.com/open-view/2395394000006630549?ZOHO_CRITERIA=%22Femicidios%22.%22Codreg%22%3D13</v>
      </c>
      <c r="C15" s="42">
        <v>16</v>
      </c>
      <c r="D15" s="51" t="s">
        <v>17234</v>
      </c>
      <c r="E15" s="57" t="s">
        <v>755</v>
      </c>
      <c r="F15" s="43" t="s">
        <v>17243</v>
      </c>
      <c r="G15" s="45" t="s">
        <v>10735</v>
      </c>
      <c r="H15" s="43" t="s">
        <v>10759</v>
      </c>
      <c r="I15" s="41"/>
      <c r="J15" s="44" t="s">
        <v>10693</v>
      </c>
      <c r="K15" s="60"/>
      <c r="L15" s="60"/>
      <c r="M15" s="40" t="str">
        <f>"Precios Diarios de Frutas en el  "&amp;J15&amp;" desde el "&amp;I15&amp;" a la fecha"</f>
        <v>Precios Diarios de Frutas en el  Metropolitana desde el  a la fecha</v>
      </c>
      <c r="N15" s="38" t="s">
        <v>793</v>
      </c>
      <c r="O15" s="22" t="s">
        <v>14570</v>
      </c>
      <c r="P15" s="22" t="str">
        <f t="shared" ref="P15:P19" si="43">+P14</f>
        <v>Femicidios</v>
      </c>
      <c r="Q15" s="31">
        <f>+IF($E15="PRODUCTO",VLOOKUP(J15,#REF!,9,0)&amp;"000",IF($E15="CATEGORÍA",VLOOKUP(J15,#REF!,7,0),$Q$1))</f>
        <v>270103001</v>
      </c>
      <c r="R15" s="22" t="str">
        <f t="shared" ref="R15:R34" si="44">+R14</f>
        <v>casos</v>
      </c>
      <c r="S15" s="38" t="str">
        <f t="shared" si="3"/>
        <v>Cantidad de fruta (kg) producida desde Metropolitana</v>
      </c>
      <c r="T15" s="74" t="str">
        <f t="shared" si="4"/>
        <v>Cantidad de fruta (kg) producida desde Metropolitana</v>
      </c>
      <c r="U15" s="75" t="str">
        <f t="shared" si="5"/>
        <v>Región: Metropolitana</v>
      </c>
      <c r="V15" s="38" t="s">
        <v>17204</v>
      </c>
      <c r="W15" s="23" t="str">
        <f t="shared" si="1"/>
        <v>https://analytics.zoho.com/open-view/2395394000006630549?ZOHO_CRITERIA=%22Femicidios%22.%22Codreg%22%3D13</v>
      </c>
      <c r="X15" s="68" t="str">
        <f t="shared" ref="X15:X34" si="45">+X14</f>
        <v>CHL</v>
      </c>
      <c r="Y15" s="22" t="s">
        <v>17205</v>
      </c>
      <c r="Z15" s="38" t="str">
        <f t="shared" si="6"/>
        <v>Cantidad de fruta (kg) producida desde Metropolitana</v>
      </c>
      <c r="AA15" s="71">
        <f t="shared" ref="AA15:AA34" si="46">+AA14</f>
        <v>44354</v>
      </c>
      <c r="AB15" s="68" t="str">
        <f t="shared" ref="AB15:AB34" si="47">+AB14</f>
        <v>Español</v>
      </c>
      <c r="AC15" s="68" t="str">
        <f t="shared" ref="AC15:AC34" si="48">+AC14</f>
        <v>Patricio</v>
      </c>
      <c r="AD15" s="68" t="str">
        <f t="shared" ref="AD15:AD34" si="49">+AD14</f>
        <v>No Aplica</v>
      </c>
      <c r="AE15" s="68" t="str">
        <f t="shared" ref="AE15:AE34" si="50">+AE14</f>
        <v>No Aplica</v>
      </c>
      <c r="AF15" s="68" t="str">
        <f t="shared" ref="AF15:AF34" si="51">+AF14</f>
        <v>No Aplica</v>
      </c>
      <c r="AG15" s="72">
        <f>+VLOOKUP($P15,Parametros[[nombre]:[Columna1]],5,0)</f>
        <v>113</v>
      </c>
      <c r="AH15" s="72">
        <f t="shared" ref="AH15:AH34" si="52">AH14</f>
        <v>1</v>
      </c>
      <c r="AI15" s="72">
        <f>+VLOOKUP($N15,Territorio[[nombre]:[Columna1]],7,0)</f>
        <v>251</v>
      </c>
      <c r="AJ15" s="72">
        <f>+VLOOKUP(O15,Temporalidad[[nombre]:[Columna1]],7,0)</f>
        <v>1770</v>
      </c>
      <c r="AK15" s="72">
        <f>+VLOOKUP(LEFT($D15,2),Tipo_Gráfico[[id2]:[Tipo Gráfico]],3,0)</f>
        <v>1</v>
      </c>
      <c r="AL15" s="38" t="str">
        <f t="shared" ref="AL15:AL34" si="53">+AL14</f>
        <v>Red Chilena Contra la Violencia Hacia las Mujeres</v>
      </c>
      <c r="AM15" s="68" t="str">
        <f t="shared" ref="AM15:AM34" si="54">+AM14</f>
        <v>No Aplica</v>
      </c>
      <c r="AN15" s="68" t="str">
        <f t="shared" ref="AN15" si="55">+AN14</f>
        <v>No Aplica</v>
      </c>
      <c r="AO15" s="68" t="str">
        <f t="shared" ref="AO15" si="56">+AO14</f>
        <v>No Aplica</v>
      </c>
      <c r="AP15" s="73">
        <f>VLOOKUP($AC15,Responsables[],3,0)</f>
        <v>10</v>
      </c>
      <c r="AQ15" s="73">
        <f>VLOOKUP($R15,unidad_medida[[#All],[nombre]:[Columna1]],5,0)</f>
        <v>73</v>
      </c>
    </row>
    <row r="16" spans="1:43" ht="30.6" x14ac:dyDescent="0.3">
      <c r="A16" s="59" t="str">
        <f t="shared" si="42"/>
        <v>GR 13|FILT:Región| MUES:Ocupación Víctima|Femicidios Anuales 2010-2021|RED</v>
      </c>
      <c r="B16" s="79" t="str">
        <f>"https://analytics.zoho.com/open-view/2395394000006630613?ZOHO_CRITERIA=%22Femicidios%22.%22Codreg%22%3D"&amp;Estructura!$B$1</f>
        <v>https://analytics.zoho.com/open-view/2395394000006630613?ZOHO_CRITERIA=%22Femicidios%22.%22Codreg%22%3D13</v>
      </c>
      <c r="C16" s="42">
        <v>16</v>
      </c>
      <c r="D16" s="51" t="s">
        <v>17235</v>
      </c>
      <c r="E16" s="57" t="s">
        <v>755</v>
      </c>
      <c r="F16" s="43" t="s">
        <v>17243</v>
      </c>
      <c r="G16" s="45" t="s">
        <v>10736</v>
      </c>
      <c r="H16" s="43" t="s">
        <v>10759</v>
      </c>
      <c r="I16" s="41"/>
      <c r="J16" s="44" t="s">
        <v>10693</v>
      </c>
      <c r="K16" s="60"/>
      <c r="L16" s="60"/>
      <c r="M16" s="40" t="str">
        <f>"Precios Diarios  "&amp;J16&amp;" en los Mercados Mayoristas para el "&amp;I16</f>
        <v xml:space="preserve">Precios Diarios  Metropolitana en los Mercados Mayoristas para el </v>
      </c>
      <c r="N16" s="38" t="s">
        <v>793</v>
      </c>
      <c r="O16" s="22" t="s">
        <v>14570</v>
      </c>
      <c r="P16" s="22" t="str">
        <f t="shared" si="43"/>
        <v>Femicidios</v>
      </c>
      <c r="Q16" s="31">
        <f>+IF($E16="PRODUCTO",VLOOKUP(J16,#REF!,9,0)&amp;"000",IF($E16="CATEGORÍA",VLOOKUP(J16,#REF!,7,0),$Q$1))</f>
        <v>270103001</v>
      </c>
      <c r="R16" s="22" t="str">
        <f t="shared" si="44"/>
        <v>casos</v>
      </c>
      <c r="S16" s="38" t="str">
        <f t="shared" si="3"/>
        <v>Cantidad de fruta (kg) producida desde Metropolitana</v>
      </c>
      <c r="T16" s="74" t="str">
        <f t="shared" si="4"/>
        <v>Cantidad de fruta (kg) producida desde Metropolitana</v>
      </c>
      <c r="U16" s="75" t="str">
        <f t="shared" si="5"/>
        <v>Región: Metropolitana</v>
      </c>
      <c r="V16" s="38" t="s">
        <v>17204</v>
      </c>
      <c r="W16" s="23" t="str">
        <f t="shared" si="1"/>
        <v>https://analytics.zoho.com/open-view/2395394000006630613?ZOHO_CRITERIA=%22Femicidios%22.%22Codreg%22%3D13</v>
      </c>
      <c r="X16" s="68" t="str">
        <f t="shared" si="45"/>
        <v>CHL</v>
      </c>
      <c r="Y16" s="22" t="s">
        <v>17205</v>
      </c>
      <c r="Z16" s="38" t="str">
        <f t="shared" si="6"/>
        <v>Cantidad de fruta (kg) producida desde Metropolitana</v>
      </c>
      <c r="AA16" s="71">
        <f t="shared" si="46"/>
        <v>44354</v>
      </c>
      <c r="AB16" s="68" t="str">
        <f t="shared" si="47"/>
        <v>Español</v>
      </c>
      <c r="AC16" s="68" t="str">
        <f t="shared" si="48"/>
        <v>Patricio</v>
      </c>
      <c r="AD16" s="68" t="str">
        <f t="shared" si="49"/>
        <v>No Aplica</v>
      </c>
      <c r="AE16" s="68" t="str">
        <f t="shared" si="50"/>
        <v>No Aplica</v>
      </c>
      <c r="AF16" s="68" t="str">
        <f t="shared" si="51"/>
        <v>No Aplica</v>
      </c>
      <c r="AG16" s="72">
        <f>+VLOOKUP($P16,Parametros[[nombre]:[Columna1]],5,0)</f>
        <v>113</v>
      </c>
      <c r="AH16" s="72">
        <f t="shared" si="52"/>
        <v>1</v>
      </c>
      <c r="AI16" s="72">
        <f>+VLOOKUP($N16,Territorio[[nombre]:[Columna1]],7,0)</f>
        <v>251</v>
      </c>
      <c r="AJ16" s="72">
        <f>+VLOOKUP(O16,Temporalidad[[nombre]:[Columna1]],7,0)</f>
        <v>1770</v>
      </c>
      <c r="AK16" s="72">
        <f>+VLOOKUP(LEFT($D16,2),Tipo_Gráfico[[id2]:[Tipo Gráfico]],3,0)</f>
        <v>1</v>
      </c>
      <c r="AL16" s="38" t="str">
        <f t="shared" si="53"/>
        <v>Red Chilena Contra la Violencia Hacia las Mujeres</v>
      </c>
      <c r="AM16" s="68" t="str">
        <f t="shared" si="54"/>
        <v>No Aplica</v>
      </c>
      <c r="AN16" s="68" t="s">
        <v>24</v>
      </c>
      <c r="AO16" s="68" t="s">
        <v>24</v>
      </c>
      <c r="AP16" s="73">
        <f>VLOOKUP($AC16,Responsables[],3,0)</f>
        <v>10</v>
      </c>
      <c r="AQ16" s="73">
        <f>VLOOKUP($R16,unidad_medida[[#All],[nombre]:[Columna1]],5,0)</f>
        <v>73</v>
      </c>
    </row>
    <row r="17" spans="1:43" ht="30.6" x14ac:dyDescent="0.3">
      <c r="A17" s="59" t="str">
        <f t="shared" si="42"/>
        <v>GR 14|FILT:Región| MUES:Relación Víctima-Femicida|Femicidios Anuales 2010-2021|RED</v>
      </c>
      <c r="B17" s="79" t="str">
        <f>"https://analytics.zoho.com/open-view/2395394000006630701?ZOHO_CRITERIA=%22Femicidios%22.%22Codreg%22%3D"&amp;Estructura!$B$1</f>
        <v>https://analytics.zoho.com/open-view/2395394000006630701?ZOHO_CRITERIA=%22Femicidios%22.%22Codreg%22%3D13</v>
      </c>
      <c r="C17" s="42">
        <v>16</v>
      </c>
      <c r="D17" s="51" t="s">
        <v>17236</v>
      </c>
      <c r="E17" s="57" t="s">
        <v>755</v>
      </c>
      <c r="F17" s="43" t="s">
        <v>17243</v>
      </c>
      <c r="G17" s="45" t="s">
        <v>17213</v>
      </c>
      <c r="H17" s="43" t="s">
        <v>10759</v>
      </c>
      <c r="I17" s="41"/>
      <c r="J17" s="44" t="s">
        <v>10693</v>
      </c>
      <c r="K17" s="60"/>
      <c r="L17" s="60"/>
      <c r="M17" s="40" t="str">
        <f t="shared" ref="M17:M18" si="57">"Precios Diarios  "&amp;J17&amp;" en los Mercados Mayoristas para el "&amp;I17</f>
        <v xml:space="preserve">Precios Diarios  Metropolitana en los Mercados Mayoristas para el </v>
      </c>
      <c r="N17" s="38" t="s">
        <v>793</v>
      </c>
      <c r="O17" s="22" t="s">
        <v>14570</v>
      </c>
      <c r="P17" s="22" t="str">
        <f t="shared" si="43"/>
        <v>Femicidios</v>
      </c>
      <c r="Q17" s="31">
        <f>+IF($E17="PRODUCTO",VLOOKUP(J17,#REF!,9,0)&amp;"000",IF($E17="CATEGORÍA",VLOOKUP(J17,#REF!,7,0),$Q$1))</f>
        <v>270103001</v>
      </c>
      <c r="R17" s="22" t="str">
        <f t="shared" si="44"/>
        <v>casos</v>
      </c>
      <c r="S17" s="38" t="str">
        <f t="shared" si="3"/>
        <v>Cantidad de fruta (kg) producida desde Metropolitana</v>
      </c>
      <c r="T17" s="74" t="str">
        <f t="shared" si="4"/>
        <v>Cantidad de fruta (kg) producida desde Metropolitana</v>
      </c>
      <c r="U17" s="75" t="str">
        <f t="shared" si="5"/>
        <v>Región: Metropolitana</v>
      </c>
      <c r="V17" s="38" t="s">
        <v>17204</v>
      </c>
      <c r="W17" s="23" t="str">
        <f t="shared" si="1"/>
        <v>https://analytics.zoho.com/open-view/2395394000006630701?ZOHO_CRITERIA=%22Femicidios%22.%22Codreg%22%3D13</v>
      </c>
      <c r="X17" s="68" t="str">
        <f t="shared" si="45"/>
        <v>CHL</v>
      </c>
      <c r="Y17" s="22" t="s">
        <v>17205</v>
      </c>
      <c r="Z17" s="38" t="str">
        <f t="shared" si="6"/>
        <v>Cantidad de fruta (kg) producida desde Metropolitana</v>
      </c>
      <c r="AA17" s="71">
        <f t="shared" si="46"/>
        <v>44354</v>
      </c>
      <c r="AB17" s="68" t="str">
        <f t="shared" si="47"/>
        <v>Español</v>
      </c>
      <c r="AC17" s="68" t="str">
        <f t="shared" si="48"/>
        <v>Patricio</v>
      </c>
      <c r="AD17" s="68" t="str">
        <f t="shared" si="49"/>
        <v>No Aplica</v>
      </c>
      <c r="AE17" s="68" t="str">
        <f t="shared" si="50"/>
        <v>No Aplica</v>
      </c>
      <c r="AF17" s="68" t="str">
        <f t="shared" si="51"/>
        <v>No Aplica</v>
      </c>
      <c r="AG17" s="72">
        <f>+VLOOKUP($P17,Parametros[[nombre]:[Columna1]],5,0)</f>
        <v>113</v>
      </c>
      <c r="AH17" s="72">
        <f t="shared" si="52"/>
        <v>1</v>
      </c>
      <c r="AI17" s="72">
        <f>+VLOOKUP($N17,Territorio[[nombre]:[Columna1]],7,0)</f>
        <v>251</v>
      </c>
      <c r="AJ17" s="72">
        <f>+VLOOKUP(O17,Temporalidad[[nombre]:[Columna1]],7,0)</f>
        <v>1770</v>
      </c>
      <c r="AK17" s="72">
        <f>+VLOOKUP(LEFT($D17,2),Tipo_Gráfico[[id2]:[Tipo Gráfico]],3,0)</f>
        <v>1</v>
      </c>
      <c r="AL17" s="38" t="str">
        <f t="shared" si="53"/>
        <v>Red Chilena Contra la Violencia Hacia las Mujeres</v>
      </c>
      <c r="AM17" s="68" t="str">
        <f t="shared" si="54"/>
        <v>No Aplica</v>
      </c>
      <c r="AN17" s="68" t="str">
        <f t="shared" ref="AN17" si="58">+AN16</f>
        <v>No Aplica</v>
      </c>
      <c r="AO17" s="68" t="str">
        <f t="shared" ref="AO17" si="59">+AO16</f>
        <v>No Aplica</v>
      </c>
      <c r="AP17" s="73">
        <f>VLOOKUP($AC17,Responsables[],3,0)</f>
        <v>10</v>
      </c>
      <c r="AQ17" s="73">
        <f>VLOOKUP($R17,unidad_medida[[#All],[nombre]:[Columna1]],5,0)</f>
        <v>73</v>
      </c>
    </row>
    <row r="18" spans="1:43" ht="30.6" x14ac:dyDescent="0.3">
      <c r="A18" s="59" t="str">
        <f t="shared" si="42"/>
        <v>GR 15|FILT:Región| MUES:Violencia Sexual|Femicidios Anuales 2010-2021|RED</v>
      </c>
      <c r="B18" s="79" t="str">
        <f>"https://analytics.zoho.com/open-view/2395394000006632371?ZOHO_CRITERIA=%22Femicidios%22.%22Codreg%22%3D"&amp;Estructura!$B$1</f>
        <v>https://analytics.zoho.com/open-view/2395394000006632371?ZOHO_CRITERIA=%22Femicidios%22.%22Codreg%22%3D13</v>
      </c>
      <c r="C18" s="42">
        <v>16</v>
      </c>
      <c r="D18" s="51" t="s">
        <v>17237</v>
      </c>
      <c r="E18" s="57" t="s">
        <v>755</v>
      </c>
      <c r="F18" s="43" t="s">
        <v>17243</v>
      </c>
      <c r="G18" s="45" t="s">
        <v>17214</v>
      </c>
      <c r="H18" s="43" t="s">
        <v>10759</v>
      </c>
      <c r="I18" s="41"/>
      <c r="J18" s="44" t="s">
        <v>10693</v>
      </c>
      <c r="K18" s="60"/>
      <c r="L18" s="60"/>
      <c r="M18" s="40" t="str">
        <f t="shared" si="57"/>
        <v xml:space="preserve">Precios Diarios  Metropolitana en los Mercados Mayoristas para el </v>
      </c>
      <c r="N18" s="38" t="s">
        <v>793</v>
      </c>
      <c r="O18" s="22" t="s">
        <v>14570</v>
      </c>
      <c r="P18" s="22" t="str">
        <f t="shared" si="43"/>
        <v>Femicidios</v>
      </c>
      <c r="Q18" s="31">
        <f>+IF($E18="PRODUCTO",VLOOKUP(J18,#REF!,9,0)&amp;"000",IF($E18="CATEGORÍA",VLOOKUP(J18,#REF!,7,0),$Q$1))</f>
        <v>270103001</v>
      </c>
      <c r="R18" s="22" t="str">
        <f t="shared" si="44"/>
        <v>casos</v>
      </c>
      <c r="S18" s="38" t="str">
        <f t="shared" si="3"/>
        <v>Cantidad de fruta (kg) producida desde Metropolitana</v>
      </c>
      <c r="T18" s="74" t="str">
        <f t="shared" si="4"/>
        <v>Cantidad de fruta (kg) producida desde Metropolitana</v>
      </c>
      <c r="U18" s="75" t="str">
        <f t="shared" si="5"/>
        <v>Región: Metropolitana</v>
      </c>
      <c r="V18" s="38" t="s">
        <v>17204</v>
      </c>
      <c r="W18" s="23" t="str">
        <f t="shared" si="1"/>
        <v>https://analytics.zoho.com/open-view/2395394000006632371?ZOHO_CRITERIA=%22Femicidios%22.%22Codreg%22%3D13</v>
      </c>
      <c r="X18" s="68" t="str">
        <f t="shared" si="45"/>
        <v>CHL</v>
      </c>
      <c r="Y18" s="22" t="s">
        <v>17205</v>
      </c>
      <c r="Z18" s="38" t="str">
        <f t="shared" si="6"/>
        <v>Cantidad de fruta (kg) producida desde Metropolitana</v>
      </c>
      <c r="AA18" s="71">
        <f t="shared" si="46"/>
        <v>44354</v>
      </c>
      <c r="AB18" s="68" t="str">
        <f t="shared" si="47"/>
        <v>Español</v>
      </c>
      <c r="AC18" s="68" t="str">
        <f t="shared" si="48"/>
        <v>Patricio</v>
      </c>
      <c r="AD18" s="68" t="str">
        <f t="shared" si="49"/>
        <v>No Aplica</v>
      </c>
      <c r="AE18" s="68" t="str">
        <f t="shared" si="50"/>
        <v>No Aplica</v>
      </c>
      <c r="AF18" s="68" t="str">
        <f t="shared" si="51"/>
        <v>No Aplica</v>
      </c>
      <c r="AG18" s="72">
        <f>+VLOOKUP($P18,Parametros[[nombre]:[Columna1]],5,0)</f>
        <v>113</v>
      </c>
      <c r="AH18" s="72">
        <f t="shared" si="52"/>
        <v>1</v>
      </c>
      <c r="AI18" s="72">
        <f>+VLOOKUP($N18,Territorio[[nombre]:[Columna1]],7,0)</f>
        <v>251</v>
      </c>
      <c r="AJ18" s="72">
        <f>+VLOOKUP(O18,Temporalidad[[nombre]:[Columna1]],7,0)</f>
        <v>1770</v>
      </c>
      <c r="AK18" s="72">
        <f>+VLOOKUP(LEFT($D18,2),Tipo_Gráfico[[id2]:[Tipo Gráfico]],3,0)</f>
        <v>1</v>
      </c>
      <c r="AL18" s="38" t="str">
        <f t="shared" si="53"/>
        <v>Red Chilena Contra la Violencia Hacia las Mujeres</v>
      </c>
      <c r="AM18" s="68" t="str">
        <f t="shared" si="54"/>
        <v>No Aplica</v>
      </c>
      <c r="AN18" s="68" t="s">
        <v>24</v>
      </c>
      <c r="AO18" s="68" t="s">
        <v>24</v>
      </c>
      <c r="AP18" s="73">
        <f>VLOOKUP($AC18,Responsables[],3,0)</f>
        <v>10</v>
      </c>
      <c r="AQ18" s="73">
        <f>VLOOKUP($R18,unidad_medida[[#All],[nombre]:[Columna1]],5,0)</f>
        <v>73</v>
      </c>
    </row>
    <row r="19" spans="1:43" ht="30.6" x14ac:dyDescent="0.3">
      <c r="A19" s="59" t="str">
        <f t="shared" si="42"/>
        <v>GR 16|FILT:Región| MUES:Categoría RED Chilena|Femicidios Anuales 2010-2021|RED</v>
      </c>
      <c r="B19" s="79" t="str">
        <f>"https://analytics.zoho.com/open-view/2395394000006632022?ZOHO_CRITERIA=%22Femicidios%22.%22Codreg%22%3D"&amp;Estructura!$B$1</f>
        <v>https://analytics.zoho.com/open-view/2395394000006632022?ZOHO_CRITERIA=%22Femicidios%22.%22Codreg%22%3D13</v>
      </c>
      <c r="C19" s="42">
        <v>16</v>
      </c>
      <c r="D19" s="51" t="s">
        <v>17238</v>
      </c>
      <c r="E19" s="57" t="s">
        <v>755</v>
      </c>
      <c r="F19" s="43" t="s">
        <v>17243</v>
      </c>
      <c r="G19" s="45" t="s">
        <v>17210</v>
      </c>
      <c r="H19" s="43" t="s">
        <v>10759</v>
      </c>
      <c r="I19" s="41"/>
      <c r="J19" s="44" t="s">
        <v>10693</v>
      </c>
      <c r="K19" s="60"/>
      <c r="L19" s="60"/>
      <c r="M19" s="40" t="str">
        <f>"Precios Diarios  "&amp;J19&amp;" en los Mercados Mayoristas para el "&amp;I19&amp;" a la fecha"</f>
        <v>Precios Diarios  Metropolitana en los Mercados Mayoristas para el  a la fecha</v>
      </c>
      <c r="N19" s="38" t="s">
        <v>793</v>
      </c>
      <c r="O19" s="22" t="s">
        <v>14570</v>
      </c>
      <c r="P19" s="22" t="str">
        <f t="shared" si="43"/>
        <v>Femicidios</v>
      </c>
      <c r="Q19" s="31">
        <f>+IF($E19="PRODUCTO",VLOOKUP(J19,#REF!,9,0)&amp;"000",IF($E19="CATEGORÍA",VLOOKUP(J19,#REF!,7,0),$Q$1))</f>
        <v>270103001</v>
      </c>
      <c r="R19" s="22" t="str">
        <f t="shared" si="44"/>
        <v>casos</v>
      </c>
      <c r="S19" s="38" t="str">
        <f t="shared" si="3"/>
        <v>Cantidad de fruta (kg) producida desde Metropolitana</v>
      </c>
      <c r="T19" s="74" t="str">
        <f t="shared" si="4"/>
        <v>Cantidad de fruta (kg) producida desde Metropolitana</v>
      </c>
      <c r="U19" s="75" t="str">
        <f t="shared" si="5"/>
        <v>Región: Metropolitana</v>
      </c>
      <c r="V19" s="38" t="s">
        <v>17204</v>
      </c>
      <c r="W19" s="23" t="str">
        <f t="shared" si="1"/>
        <v>https://analytics.zoho.com/open-view/2395394000006632022?ZOHO_CRITERIA=%22Femicidios%22.%22Codreg%22%3D13</v>
      </c>
      <c r="X19" s="68" t="str">
        <f t="shared" si="45"/>
        <v>CHL</v>
      </c>
      <c r="Y19" s="22" t="s">
        <v>17205</v>
      </c>
      <c r="Z19" s="38" t="str">
        <f t="shared" si="6"/>
        <v>Cantidad de fruta (kg) producida desde Metropolitana</v>
      </c>
      <c r="AA19" s="71">
        <f t="shared" si="46"/>
        <v>44354</v>
      </c>
      <c r="AB19" s="68" t="str">
        <f t="shared" si="47"/>
        <v>Español</v>
      </c>
      <c r="AC19" s="68" t="str">
        <f t="shared" si="48"/>
        <v>Patricio</v>
      </c>
      <c r="AD19" s="68" t="str">
        <f t="shared" si="49"/>
        <v>No Aplica</v>
      </c>
      <c r="AE19" s="68" t="str">
        <f t="shared" si="50"/>
        <v>No Aplica</v>
      </c>
      <c r="AF19" s="68" t="str">
        <f t="shared" si="51"/>
        <v>No Aplica</v>
      </c>
      <c r="AG19" s="72">
        <f>+VLOOKUP($P19,Parametros[[nombre]:[Columna1]],5,0)</f>
        <v>113</v>
      </c>
      <c r="AH19" s="72">
        <f t="shared" si="52"/>
        <v>1</v>
      </c>
      <c r="AI19" s="72">
        <f>+VLOOKUP($N19,Territorio[[nombre]:[Columna1]],7,0)</f>
        <v>251</v>
      </c>
      <c r="AJ19" s="72">
        <f>+VLOOKUP(O19,Temporalidad[[nombre]:[Columna1]],7,0)</f>
        <v>1770</v>
      </c>
      <c r="AK19" s="72">
        <f>+VLOOKUP(LEFT($D19,2),Tipo_Gráfico[[id2]:[Tipo Gráfico]],3,0)</f>
        <v>1</v>
      </c>
      <c r="AL19" s="38" t="str">
        <f t="shared" si="53"/>
        <v>Red Chilena Contra la Violencia Hacia las Mujeres</v>
      </c>
      <c r="AM19" s="68" t="str">
        <f t="shared" si="54"/>
        <v>No Aplica</v>
      </c>
      <c r="AN19" s="68" t="str">
        <f t="shared" ref="AN19" si="60">+AN18</f>
        <v>No Aplica</v>
      </c>
      <c r="AO19" s="68" t="str">
        <f t="shared" ref="AO19" si="61">+AO18</f>
        <v>No Aplica</v>
      </c>
      <c r="AP19" s="73">
        <f>VLOOKUP($AC19,Responsables[],3,0)</f>
        <v>10</v>
      </c>
      <c r="AQ19" s="73">
        <f>VLOOKUP($R19,unidad_medida[[#All],[nombre]:[Columna1]],5,0)</f>
        <v>73</v>
      </c>
    </row>
    <row r="20" spans="1:43" ht="30.6" x14ac:dyDescent="0.3">
      <c r="A20" s="59" t="str">
        <f t="shared" si="42"/>
        <v>GR 17|FILT:Región| MUES:SERNAM|Femicidios Anuales 2010-2021|RED</v>
      </c>
      <c r="B20" s="79" t="str">
        <f>"https://analytics.zoho.com/open-view/2395394000006632467?ZOHO_CRITERIA=%22Femicidios%22.%22Codreg%22%3D"&amp;Estructura!$B$1</f>
        <v>https://analytics.zoho.com/open-view/2395394000006632467?ZOHO_CRITERIA=%22Femicidios%22.%22Codreg%22%3D13</v>
      </c>
      <c r="C20" s="42">
        <v>16</v>
      </c>
      <c r="D20" s="51" t="s">
        <v>17239</v>
      </c>
      <c r="E20" s="57" t="s">
        <v>755</v>
      </c>
      <c r="F20" s="43" t="s">
        <v>17243</v>
      </c>
      <c r="G20" s="45" t="s">
        <v>17216</v>
      </c>
      <c r="H20" s="43" t="s">
        <v>10759</v>
      </c>
      <c r="I20" s="41"/>
      <c r="J20" s="44" t="s">
        <v>10693</v>
      </c>
      <c r="K20" s="60" t="s">
        <v>10729</v>
      </c>
      <c r="L20" s="60" t="str">
        <f>"Precios diarios de fruta en "&amp;J20&amp;"  || Chile || 2021"</f>
        <v>Precios diarios de fruta en Metropolitana  || Chile || 2021</v>
      </c>
      <c r="M20" s="40" t="str">
        <f>"Precios Diarios de Fruta en el  "&amp;J20&amp;" para el "&amp;I20&amp;" a la fecha"</f>
        <v>Precios Diarios de Fruta en el  Metropolitana para el  a la fecha</v>
      </c>
      <c r="N20" s="38" t="s">
        <v>793</v>
      </c>
      <c r="O20" s="22" t="s">
        <v>14570</v>
      </c>
      <c r="P20" s="22" t="str">
        <f t="shared" ref="P20:P34" si="62">+P19</f>
        <v>Femicidios</v>
      </c>
      <c r="Q20" s="31">
        <f>+IF($E20="PRODUCTO",VLOOKUP(J20,#REF!,9,0)&amp;"000",IF($E20="CATEGORÍA",VLOOKUP(J20,#REF!,7,0),$Q$1))</f>
        <v>270103001</v>
      </c>
      <c r="R20" s="22" t="str">
        <f t="shared" si="44"/>
        <v>casos</v>
      </c>
      <c r="S20" s="38" t="str">
        <f t="shared" si="3"/>
        <v>Cantidad de fruta (kg) producida desde Metropolitana</v>
      </c>
      <c r="T20" s="74" t="str">
        <f t="shared" si="4"/>
        <v>Cantidad de fruta (kg) producida desde Metropolitana</v>
      </c>
      <c r="U20" s="75" t="str">
        <f t="shared" si="5"/>
        <v>Región: Metropolitana</v>
      </c>
      <c r="V20" s="38" t="s">
        <v>17204</v>
      </c>
      <c r="W20" s="23" t="str">
        <f t="shared" si="1"/>
        <v>https://analytics.zoho.com/open-view/2395394000006632467?ZOHO_CRITERIA=%22Femicidios%22.%22Codreg%22%3D13</v>
      </c>
      <c r="X20" s="68" t="str">
        <f t="shared" si="45"/>
        <v>CHL</v>
      </c>
      <c r="Y20" s="22" t="s">
        <v>17205</v>
      </c>
      <c r="Z20" s="38" t="str">
        <f t="shared" si="6"/>
        <v>Cantidad de fruta (kg) producida desde Metropolitana</v>
      </c>
      <c r="AA20" s="71">
        <f t="shared" si="46"/>
        <v>44354</v>
      </c>
      <c r="AB20" s="68" t="str">
        <f t="shared" si="47"/>
        <v>Español</v>
      </c>
      <c r="AC20" s="68" t="str">
        <f t="shared" si="48"/>
        <v>Patricio</v>
      </c>
      <c r="AD20" s="68" t="str">
        <f t="shared" si="49"/>
        <v>No Aplica</v>
      </c>
      <c r="AE20" s="68" t="str">
        <f t="shared" si="50"/>
        <v>No Aplica</v>
      </c>
      <c r="AF20" s="68" t="str">
        <f t="shared" si="51"/>
        <v>No Aplica</v>
      </c>
      <c r="AG20" s="72">
        <f>+VLOOKUP($P20,Parametros[[nombre]:[Columna1]],5,0)</f>
        <v>113</v>
      </c>
      <c r="AH20" s="72">
        <f t="shared" si="52"/>
        <v>1</v>
      </c>
      <c r="AI20" s="72">
        <f>+VLOOKUP($N20,Territorio[[nombre]:[Columna1]],7,0)</f>
        <v>251</v>
      </c>
      <c r="AJ20" s="72">
        <f>+VLOOKUP(O20,Temporalidad[[nombre]:[Columna1]],7,0)</f>
        <v>1770</v>
      </c>
      <c r="AK20" s="72">
        <f>+VLOOKUP(LEFT($D20,2),Tipo_Gráfico[[id2]:[Tipo Gráfico]],3,0)</f>
        <v>1</v>
      </c>
      <c r="AL20" s="38" t="str">
        <f t="shared" si="53"/>
        <v>Red Chilena Contra la Violencia Hacia las Mujeres</v>
      </c>
      <c r="AM20" s="68" t="str">
        <f t="shared" si="54"/>
        <v>No Aplica</v>
      </c>
      <c r="AN20" s="68" t="s">
        <v>24</v>
      </c>
      <c r="AO20" s="68" t="s">
        <v>24</v>
      </c>
      <c r="AP20" s="73">
        <f>VLOOKUP($AC20,Responsables[],3,0)</f>
        <v>10</v>
      </c>
      <c r="AQ20" s="73">
        <f>VLOOKUP($R20,unidad_medida[[#All],[nombre]:[Columna1]],5,0)</f>
        <v>73</v>
      </c>
    </row>
    <row r="21" spans="1:43" ht="30.6" x14ac:dyDescent="0.3">
      <c r="A21" s="59" t="str">
        <f t="shared" si="42"/>
        <v>GR 18|FILT:Región| MUES:Suicidio Víctima|Femicidios Anuales 2010-2021|RED</v>
      </c>
      <c r="B21" s="79" t="str">
        <f>"https://analytics.zoho.com/open-view/2395394000006630938?ZOHO_CRITERIA=%22Femicidios%22.%22Codreg%22%3D"&amp;Estructura!$B$1</f>
        <v>https://analytics.zoho.com/open-view/2395394000006630938?ZOHO_CRITERIA=%22Femicidios%22.%22Codreg%22%3D13</v>
      </c>
      <c r="C21" s="42">
        <v>16</v>
      </c>
      <c r="D21" s="51" t="s">
        <v>17240</v>
      </c>
      <c r="E21" s="57" t="s">
        <v>755</v>
      </c>
      <c r="F21" s="43" t="s">
        <v>17243</v>
      </c>
      <c r="G21" s="45" t="s">
        <v>17220</v>
      </c>
      <c r="H21" s="43" t="s">
        <v>10759</v>
      </c>
      <c r="I21" s="41"/>
      <c r="J21" s="44" t="s">
        <v>10693</v>
      </c>
      <c r="K21" s="60" t="s">
        <v>10730</v>
      </c>
      <c r="L21" s="60" t="str">
        <f>"Precios diarios de "&amp;J21&amp;" en Mercados Mayoristas || Chile || 2021"</f>
        <v>Precios diarios de Metropolitana en Mercados Mayoristas || Chile || 2021</v>
      </c>
      <c r="M21" s="40" t="str">
        <f>"Precios Diarios de  "&amp;J21&amp;" en los Mercados Mayoristas "&amp;I21&amp;" a la fecha"</f>
        <v>Precios Diarios de  Metropolitana en los Mercados Mayoristas  a la fecha</v>
      </c>
      <c r="N21" s="38" t="s">
        <v>793</v>
      </c>
      <c r="O21" s="22" t="s">
        <v>14570</v>
      </c>
      <c r="P21" s="22" t="str">
        <f t="shared" si="62"/>
        <v>Femicidios</v>
      </c>
      <c r="Q21" s="31">
        <f>+IF($E21="PRODUCTO",VLOOKUP(J21,#REF!,9,0)&amp;"000",IF($E21="CATEGORÍA",VLOOKUP(J21,#REF!,7,0),$Q$1))</f>
        <v>270103001</v>
      </c>
      <c r="R21" s="22" t="str">
        <f t="shared" si="44"/>
        <v>casos</v>
      </c>
      <c r="S21" s="38" t="str">
        <f t="shared" si="3"/>
        <v>Cantidad de fruta (kg) producida desde Metropolitana</v>
      </c>
      <c r="T21" s="74" t="str">
        <f t="shared" si="4"/>
        <v>Cantidad de fruta (kg) producida desde Metropolitana</v>
      </c>
      <c r="U21" s="75" t="str">
        <f t="shared" si="5"/>
        <v>Región: Metropolitana</v>
      </c>
      <c r="V21" s="38" t="s">
        <v>17204</v>
      </c>
      <c r="W21" s="23" t="str">
        <f t="shared" si="1"/>
        <v>https://analytics.zoho.com/open-view/2395394000006630938?ZOHO_CRITERIA=%22Femicidios%22.%22Codreg%22%3D13</v>
      </c>
      <c r="X21" s="68" t="str">
        <f t="shared" si="45"/>
        <v>CHL</v>
      </c>
      <c r="Y21" s="22" t="s">
        <v>17205</v>
      </c>
      <c r="Z21" s="38" t="str">
        <f t="shared" si="6"/>
        <v>Cantidad de fruta (kg) producida desde Metropolitana</v>
      </c>
      <c r="AA21" s="71">
        <f t="shared" si="46"/>
        <v>44354</v>
      </c>
      <c r="AB21" s="68" t="str">
        <f t="shared" si="47"/>
        <v>Español</v>
      </c>
      <c r="AC21" s="68" t="str">
        <f t="shared" si="48"/>
        <v>Patricio</v>
      </c>
      <c r="AD21" s="68" t="str">
        <f t="shared" si="49"/>
        <v>No Aplica</v>
      </c>
      <c r="AE21" s="68" t="str">
        <f t="shared" si="50"/>
        <v>No Aplica</v>
      </c>
      <c r="AF21" s="68" t="str">
        <f t="shared" si="51"/>
        <v>No Aplica</v>
      </c>
      <c r="AG21" s="72">
        <f>+VLOOKUP($P21,Parametros[[nombre]:[Columna1]],5,0)</f>
        <v>113</v>
      </c>
      <c r="AH21" s="72">
        <f t="shared" si="52"/>
        <v>1</v>
      </c>
      <c r="AI21" s="72">
        <f>+VLOOKUP($N21,Territorio[[nombre]:[Columna1]],7,0)</f>
        <v>251</v>
      </c>
      <c r="AJ21" s="72">
        <f>+VLOOKUP(O21,Temporalidad[[nombre]:[Columna1]],7,0)</f>
        <v>1770</v>
      </c>
      <c r="AK21" s="72">
        <f>+VLOOKUP(LEFT($D21,2),Tipo_Gráfico[[id2]:[Tipo Gráfico]],3,0)</f>
        <v>1</v>
      </c>
      <c r="AL21" s="38" t="str">
        <f t="shared" si="53"/>
        <v>Red Chilena Contra la Violencia Hacia las Mujeres</v>
      </c>
      <c r="AM21" s="68" t="str">
        <f t="shared" si="54"/>
        <v>No Aplica</v>
      </c>
      <c r="AN21" s="68" t="str">
        <f t="shared" ref="AN21:AO21" si="63">+AN20</f>
        <v>No Aplica</v>
      </c>
      <c r="AO21" s="68" t="str">
        <f t="shared" si="63"/>
        <v>No Aplica</v>
      </c>
      <c r="AP21" s="73">
        <f>VLOOKUP($AC21,Responsables[],3,0)</f>
        <v>10</v>
      </c>
      <c r="AQ21" s="73">
        <f>VLOOKUP($R21,unidad_medida[[#All],[nombre]:[Columna1]],5,0)</f>
        <v>73</v>
      </c>
    </row>
    <row r="22" spans="1:43" ht="30.6" x14ac:dyDescent="0.3">
      <c r="A22" s="81" t="str">
        <f t="shared" si="42"/>
        <v>GR 19|FILT:Región| MUES:Relación Víctima-Femicida|Femicidios Anuales 2010-2021|RED</v>
      </c>
      <c r="B22" s="79" t="str">
        <f>"https://analytics.zoho.com/open-view/2395394000006713436?ZOHO_CRITERIA=%22Femicidios%22.%22Codreg%22%3D"&amp;Estructura!$B$1</f>
        <v>https://analytics.zoho.com/open-view/2395394000006713436?ZOHO_CRITERIA=%22Femicidios%22.%22Codreg%22%3D13</v>
      </c>
      <c r="C22" s="42">
        <v>16</v>
      </c>
      <c r="D22" s="51" t="s">
        <v>17241</v>
      </c>
      <c r="E22" s="57" t="s">
        <v>755</v>
      </c>
      <c r="F22" s="43" t="s">
        <v>17243</v>
      </c>
      <c r="G22" s="46" t="s">
        <v>17213</v>
      </c>
      <c r="H22" s="43" t="s">
        <v>10759</v>
      </c>
      <c r="I22" s="41"/>
      <c r="J22" s="44" t="s">
        <v>10693</v>
      </c>
      <c r="K22" s="60" t="s">
        <v>10731</v>
      </c>
      <c r="L22" s="60" t="s">
        <v>10731</v>
      </c>
      <c r="M22" s="40" t="str">
        <f>"Precios Diarios de Fruta en los Mercados Mayoristas de Chile desde el "&amp;I22&amp;" a la fecha"</f>
        <v>Precios Diarios de Fruta en los Mercados Mayoristas de Chile desde el  a la fecha</v>
      </c>
      <c r="N22" s="38" t="s">
        <v>793</v>
      </c>
      <c r="O22" s="22" t="s">
        <v>14570</v>
      </c>
      <c r="P22" s="22" t="str">
        <f t="shared" si="62"/>
        <v>Femicidios</v>
      </c>
      <c r="Q22" s="31">
        <f>+IF($E22="PRODUCTO",VLOOKUP(J22,#REF!,9,0)&amp;"000",IF($E22="CATEGORÍA",VLOOKUP(J22,#REF!,7,0),$Q$1))</f>
        <v>270103001</v>
      </c>
      <c r="R22" s="22" t="str">
        <f t="shared" si="44"/>
        <v>casos</v>
      </c>
      <c r="S22" s="38" t="str">
        <f t="shared" si="3"/>
        <v>Cantidad de fruta (kg) producida desde Metropolitana</v>
      </c>
      <c r="T22" s="74" t="str">
        <f t="shared" si="4"/>
        <v>Cantidad de fruta (kg) producida desde Metropolitana</v>
      </c>
      <c r="U22" s="75" t="str">
        <f t="shared" si="5"/>
        <v>Región: Metropolitana</v>
      </c>
      <c r="V22" s="38" t="s">
        <v>17204</v>
      </c>
      <c r="W22" s="23" t="str">
        <f t="shared" si="1"/>
        <v>https://analytics.zoho.com/open-view/2395394000006713436?ZOHO_CRITERIA=%22Femicidios%22.%22Codreg%22%3D13</v>
      </c>
      <c r="X22" s="68" t="str">
        <f t="shared" si="45"/>
        <v>CHL</v>
      </c>
      <c r="Y22" s="22" t="s">
        <v>17205</v>
      </c>
      <c r="Z22" s="38" t="str">
        <f t="shared" si="6"/>
        <v>Cantidad de fruta (kg) producida desde Metropolitana</v>
      </c>
      <c r="AA22" s="71">
        <f t="shared" si="46"/>
        <v>44354</v>
      </c>
      <c r="AB22" s="68" t="str">
        <f t="shared" si="47"/>
        <v>Español</v>
      </c>
      <c r="AC22" s="68" t="str">
        <f t="shared" si="48"/>
        <v>Patricio</v>
      </c>
      <c r="AD22" s="68" t="str">
        <f t="shared" si="49"/>
        <v>No Aplica</v>
      </c>
      <c r="AE22" s="68" t="str">
        <f t="shared" si="50"/>
        <v>No Aplica</v>
      </c>
      <c r="AF22" s="68" t="str">
        <f t="shared" si="51"/>
        <v>No Aplica</v>
      </c>
      <c r="AG22" s="72">
        <f>+VLOOKUP($P22,Parametros[[nombre]:[Columna1]],5,0)</f>
        <v>113</v>
      </c>
      <c r="AH22" s="72">
        <f t="shared" si="52"/>
        <v>1</v>
      </c>
      <c r="AI22" s="72">
        <f>+VLOOKUP($N22,Territorio[[nombre]:[Columna1]],7,0)</f>
        <v>251</v>
      </c>
      <c r="AJ22" s="72">
        <f>+VLOOKUP(O22,Temporalidad[[nombre]:[Columna1]],7,0)</f>
        <v>1770</v>
      </c>
      <c r="AK22" s="72">
        <f>+VLOOKUP(LEFT($D22,2),Tipo_Gráfico[[id2]:[Tipo Gráfico]],3,0)</f>
        <v>1</v>
      </c>
      <c r="AL22" s="38" t="str">
        <f t="shared" si="53"/>
        <v>Red Chilena Contra la Violencia Hacia las Mujeres</v>
      </c>
      <c r="AM22" s="68" t="str">
        <f t="shared" si="54"/>
        <v>No Aplica</v>
      </c>
      <c r="AN22" s="68" t="s">
        <v>24</v>
      </c>
      <c r="AO22" s="68" t="s">
        <v>24</v>
      </c>
      <c r="AP22" s="73">
        <f>VLOOKUP($AC22,Responsables[],3,0)</f>
        <v>10</v>
      </c>
      <c r="AQ22" s="73">
        <f>VLOOKUP($R22,unidad_medida[[#All],[nombre]:[Columna1]],5,0)</f>
        <v>73</v>
      </c>
    </row>
    <row r="23" spans="1:43" ht="30.6" x14ac:dyDescent="0.3">
      <c r="A23" s="59" t="str">
        <f t="shared" si="42"/>
        <v>GR 20|FILT:Región| MUES:Confesión del Autor|Femicidios Anuales 2010-2021|RED</v>
      </c>
      <c r="B23" s="79" t="str">
        <f>"https://analytics.zoho.com/open-view/2395394000006632285?ZOHO_CRITERIA=%22Femicidios%22.%22Codreg%22%3D"&amp;Estructura!$B$1</f>
        <v>https://analytics.zoho.com/open-view/2395394000006632285?ZOHO_CRITERIA=%22Femicidios%22.%22Codreg%22%3D13</v>
      </c>
      <c r="C23" s="42">
        <v>16</v>
      </c>
      <c r="D23" s="51" t="s">
        <v>17575</v>
      </c>
      <c r="E23" s="57" t="s">
        <v>755</v>
      </c>
      <c r="F23" s="43" t="s">
        <v>17243</v>
      </c>
      <c r="G23" s="46" t="s">
        <v>17211</v>
      </c>
      <c r="H23" s="43" t="s">
        <v>10759</v>
      </c>
      <c r="I23" s="41"/>
      <c r="J23" s="44" t="s">
        <v>10693</v>
      </c>
      <c r="K23" s="60"/>
      <c r="L23" s="60"/>
      <c r="M23" s="40" t="str">
        <f t="shared" ref="M23:M29" si="64">"Precios Diarios de Fruta en los Mercados Mayoristas de Chile desde el "&amp;I23&amp;" a la fecha"</f>
        <v>Precios Diarios de Fruta en los Mercados Mayoristas de Chile desde el  a la fecha</v>
      </c>
      <c r="N23" s="38" t="s">
        <v>793</v>
      </c>
      <c r="O23" s="22" t="s">
        <v>14570</v>
      </c>
      <c r="P23" s="22" t="str">
        <f t="shared" si="62"/>
        <v>Femicidios</v>
      </c>
      <c r="Q23" s="31">
        <f>+IF($E23="PRODUCTO",VLOOKUP(J23,#REF!,9,0)&amp;"000",IF($E23="CATEGORÍA",VLOOKUP(J23,#REF!,7,0),$Q$1))</f>
        <v>270103001</v>
      </c>
      <c r="R23" s="22" t="str">
        <f t="shared" si="44"/>
        <v>casos</v>
      </c>
      <c r="S23" s="38" t="str">
        <f t="shared" ref="S23:S29" si="65">+"Cantidad de fruta (kg) producida desde "&amp;J23</f>
        <v>Cantidad de fruta (kg) producida desde Metropolitana</v>
      </c>
      <c r="T23" s="74" t="str">
        <f t="shared" si="4"/>
        <v>Cantidad de fruta (kg) producida desde Metropolitana</v>
      </c>
      <c r="U23" s="75" t="str">
        <f t="shared" si="5"/>
        <v>Región: Metropolitana</v>
      </c>
      <c r="V23" s="38" t="s">
        <v>17204</v>
      </c>
      <c r="W23" s="23" t="str">
        <f t="shared" ref="W23:W29" si="66">HYPERLINK(B23,B23)</f>
        <v>https://analytics.zoho.com/open-view/2395394000006632285?ZOHO_CRITERIA=%22Femicidios%22.%22Codreg%22%3D13</v>
      </c>
      <c r="X23" s="68" t="str">
        <f t="shared" si="45"/>
        <v>CHL</v>
      </c>
      <c r="Y23" s="22" t="s">
        <v>17205</v>
      </c>
      <c r="Z23" s="38" t="str">
        <f t="shared" ref="Z23:Z29" si="67">+T23</f>
        <v>Cantidad de fruta (kg) producida desde Metropolitana</v>
      </c>
      <c r="AA23" s="71">
        <f t="shared" si="46"/>
        <v>44354</v>
      </c>
      <c r="AB23" s="68" t="str">
        <f t="shared" si="47"/>
        <v>Español</v>
      </c>
      <c r="AC23" s="68" t="str">
        <f t="shared" si="48"/>
        <v>Patricio</v>
      </c>
      <c r="AD23" s="68" t="str">
        <f t="shared" si="49"/>
        <v>No Aplica</v>
      </c>
      <c r="AE23" s="68" t="str">
        <f t="shared" si="50"/>
        <v>No Aplica</v>
      </c>
      <c r="AF23" s="68" t="str">
        <f t="shared" si="51"/>
        <v>No Aplica</v>
      </c>
      <c r="AG23" s="72">
        <f>+VLOOKUP($P23,Parametros[[nombre]:[Columna1]],5,0)</f>
        <v>113</v>
      </c>
      <c r="AH23" s="72">
        <f t="shared" si="52"/>
        <v>1</v>
      </c>
      <c r="AI23" s="72">
        <f>+VLOOKUP($N23,Territorio[[nombre]:[Columna1]],7,0)</f>
        <v>251</v>
      </c>
      <c r="AJ23" s="72">
        <f>+VLOOKUP(O23,Temporalidad[[nombre]:[Columna1]],7,0)</f>
        <v>1770</v>
      </c>
      <c r="AK23" s="72">
        <f>+VLOOKUP(LEFT($D23,2),Tipo_Gráfico[[id2]:[Tipo Gráfico]],3,0)</f>
        <v>1</v>
      </c>
      <c r="AL23" s="38" t="str">
        <f t="shared" si="53"/>
        <v>Red Chilena Contra la Violencia Hacia las Mujeres</v>
      </c>
      <c r="AM23" s="68" t="str">
        <f t="shared" si="54"/>
        <v>No Aplica</v>
      </c>
      <c r="AN23" s="68" t="s">
        <v>24</v>
      </c>
      <c r="AO23" s="68" t="s">
        <v>24</v>
      </c>
      <c r="AP23" s="73">
        <f>VLOOKUP($AC23,Responsables[],3,0)</f>
        <v>10</v>
      </c>
      <c r="AQ23" s="73">
        <f>VLOOKUP($R23,unidad_medida[[#All],[nombre]:[Columna1]],5,0)</f>
        <v>73</v>
      </c>
    </row>
    <row r="24" spans="1:43" ht="30.6" x14ac:dyDescent="0.3">
      <c r="A24" s="59" t="str">
        <f t="shared" si="42"/>
        <v>GR 21|FILT:Región| MUES:Nacionalidad Autor|Femicidios Anuales 2010-2021|RED</v>
      </c>
      <c r="B24" s="79" t="str">
        <f>"https://analytics.zoho.com/open-view/2395394000006632117?ZOHO_CRITERIA=%22Femicidios%22.%22Codreg%22%3D"&amp;Estructura!$B$1</f>
        <v>https://analytics.zoho.com/open-view/2395394000006632117?ZOHO_CRITERIA=%22Femicidios%22.%22Codreg%22%3D13</v>
      </c>
      <c r="C24" s="42">
        <v>16</v>
      </c>
      <c r="D24" s="51" t="s">
        <v>17576</v>
      </c>
      <c r="E24" s="57" t="s">
        <v>755</v>
      </c>
      <c r="F24" s="43" t="s">
        <v>17243</v>
      </c>
      <c r="G24" s="46" t="s">
        <v>17218</v>
      </c>
      <c r="H24" s="43" t="s">
        <v>10759</v>
      </c>
      <c r="I24" s="41"/>
      <c r="J24" s="44" t="s">
        <v>10693</v>
      </c>
      <c r="K24" s="60"/>
      <c r="L24" s="60"/>
      <c r="M24" s="40" t="str">
        <f t="shared" si="64"/>
        <v>Precios Diarios de Fruta en los Mercados Mayoristas de Chile desde el  a la fecha</v>
      </c>
      <c r="N24" s="38" t="s">
        <v>793</v>
      </c>
      <c r="O24" s="22" t="s">
        <v>14570</v>
      </c>
      <c r="P24" s="22" t="str">
        <f t="shared" si="62"/>
        <v>Femicidios</v>
      </c>
      <c r="Q24" s="31">
        <f>+IF($E24="PRODUCTO",VLOOKUP(J24,#REF!,9,0)&amp;"000",IF($E24="CATEGORÍA",VLOOKUP(J24,#REF!,7,0),$Q$1))</f>
        <v>270103001</v>
      </c>
      <c r="R24" s="22" t="str">
        <f t="shared" si="44"/>
        <v>casos</v>
      </c>
      <c r="S24" s="38" t="str">
        <f t="shared" si="65"/>
        <v>Cantidad de fruta (kg) producida desde Metropolitana</v>
      </c>
      <c r="T24" s="74" t="str">
        <f t="shared" si="4"/>
        <v>Cantidad de fruta (kg) producida desde Metropolitana</v>
      </c>
      <c r="U24" s="75" t="str">
        <f t="shared" si="5"/>
        <v>Región: Metropolitana</v>
      </c>
      <c r="V24" s="38" t="s">
        <v>17204</v>
      </c>
      <c r="W24" s="23" t="str">
        <f t="shared" si="66"/>
        <v>https://analytics.zoho.com/open-view/2395394000006632117?ZOHO_CRITERIA=%22Femicidios%22.%22Codreg%22%3D13</v>
      </c>
      <c r="X24" s="68" t="str">
        <f t="shared" si="45"/>
        <v>CHL</v>
      </c>
      <c r="Y24" s="22" t="s">
        <v>17205</v>
      </c>
      <c r="Z24" s="38" t="str">
        <f t="shared" si="67"/>
        <v>Cantidad de fruta (kg) producida desde Metropolitana</v>
      </c>
      <c r="AA24" s="71">
        <f t="shared" si="46"/>
        <v>44354</v>
      </c>
      <c r="AB24" s="68" t="str">
        <f t="shared" si="47"/>
        <v>Español</v>
      </c>
      <c r="AC24" s="68" t="str">
        <f t="shared" si="48"/>
        <v>Patricio</v>
      </c>
      <c r="AD24" s="68" t="str">
        <f t="shared" si="49"/>
        <v>No Aplica</v>
      </c>
      <c r="AE24" s="68" t="str">
        <f t="shared" si="50"/>
        <v>No Aplica</v>
      </c>
      <c r="AF24" s="68" t="str">
        <f t="shared" si="51"/>
        <v>No Aplica</v>
      </c>
      <c r="AG24" s="72">
        <f>+VLOOKUP($P24,Parametros[[nombre]:[Columna1]],5,0)</f>
        <v>113</v>
      </c>
      <c r="AH24" s="72">
        <f t="shared" si="52"/>
        <v>1</v>
      </c>
      <c r="AI24" s="72">
        <f>+VLOOKUP($N24,Territorio[[nombre]:[Columna1]],7,0)</f>
        <v>251</v>
      </c>
      <c r="AJ24" s="72">
        <f>+VLOOKUP(O24,Temporalidad[[nombre]:[Columna1]],7,0)</f>
        <v>1770</v>
      </c>
      <c r="AK24" s="72">
        <f>+VLOOKUP(LEFT($D24,2),Tipo_Gráfico[[id2]:[Tipo Gráfico]],3,0)</f>
        <v>1</v>
      </c>
      <c r="AL24" s="38" t="str">
        <f t="shared" si="53"/>
        <v>Red Chilena Contra la Violencia Hacia las Mujeres</v>
      </c>
      <c r="AM24" s="68" t="str">
        <f t="shared" si="54"/>
        <v>No Aplica</v>
      </c>
      <c r="AN24" s="68" t="s">
        <v>24</v>
      </c>
      <c r="AO24" s="68" t="s">
        <v>24</v>
      </c>
      <c r="AP24" s="73">
        <f>VLOOKUP($AC24,Responsables[],3,0)</f>
        <v>10</v>
      </c>
      <c r="AQ24" s="73">
        <f>VLOOKUP($R24,unidad_medida[[#All],[nombre]:[Columna1]],5,0)</f>
        <v>73</v>
      </c>
    </row>
    <row r="25" spans="1:43" ht="30.6" x14ac:dyDescent="0.3">
      <c r="A25" s="59" t="str">
        <f t="shared" si="42"/>
        <v>GR 22|FILT:Región| MUES:Ocupación Autor|Femicidios Anuales 2010-2021|RED</v>
      </c>
      <c r="B25" s="79" t="str">
        <f>"https://analytics.zoho.com/open-view/2395394000006632201?ZOHO_CRITERIA=%22Femicidios%22.%22Codreg%22%3D"&amp;Estructura!$B$1</f>
        <v>https://analytics.zoho.com/open-view/2395394000006632201?ZOHO_CRITERIA=%22Femicidios%22.%22Codreg%22%3D13</v>
      </c>
      <c r="C25" s="42">
        <v>16</v>
      </c>
      <c r="D25" s="51" t="s">
        <v>17577</v>
      </c>
      <c r="E25" s="57" t="s">
        <v>755</v>
      </c>
      <c r="F25" s="43" t="s">
        <v>17243</v>
      </c>
      <c r="G25" s="46" t="s">
        <v>17219</v>
      </c>
      <c r="H25" s="43" t="s">
        <v>10759</v>
      </c>
      <c r="I25" s="41"/>
      <c r="J25" s="44" t="s">
        <v>10693</v>
      </c>
      <c r="K25" s="60"/>
      <c r="L25" s="60"/>
      <c r="M25" s="40" t="str">
        <f t="shared" si="64"/>
        <v>Precios Diarios de Fruta en los Mercados Mayoristas de Chile desde el  a la fecha</v>
      </c>
      <c r="N25" s="38" t="s">
        <v>793</v>
      </c>
      <c r="O25" s="22" t="s">
        <v>14570</v>
      </c>
      <c r="P25" s="22" t="str">
        <f t="shared" si="62"/>
        <v>Femicidios</v>
      </c>
      <c r="Q25" s="31">
        <f>+IF($E25="PRODUCTO",VLOOKUP(J25,#REF!,9,0)&amp;"000",IF($E25="CATEGORÍA",VLOOKUP(J25,#REF!,7,0),$Q$1))</f>
        <v>270103001</v>
      </c>
      <c r="R25" s="22" t="str">
        <f t="shared" si="44"/>
        <v>casos</v>
      </c>
      <c r="S25" s="38" t="str">
        <f t="shared" si="65"/>
        <v>Cantidad de fruta (kg) producida desde Metropolitana</v>
      </c>
      <c r="T25" s="74" t="str">
        <f t="shared" si="4"/>
        <v>Cantidad de fruta (kg) producida desde Metropolitana</v>
      </c>
      <c r="U25" s="75" t="str">
        <f t="shared" si="5"/>
        <v>Región: Metropolitana</v>
      </c>
      <c r="V25" s="38" t="s">
        <v>17204</v>
      </c>
      <c r="W25" s="23" t="str">
        <f t="shared" si="66"/>
        <v>https://analytics.zoho.com/open-view/2395394000006632201?ZOHO_CRITERIA=%22Femicidios%22.%22Codreg%22%3D13</v>
      </c>
      <c r="X25" s="68" t="str">
        <f t="shared" si="45"/>
        <v>CHL</v>
      </c>
      <c r="Y25" s="22" t="s">
        <v>17205</v>
      </c>
      <c r="Z25" s="38" t="str">
        <f t="shared" si="67"/>
        <v>Cantidad de fruta (kg) producida desde Metropolitana</v>
      </c>
      <c r="AA25" s="71">
        <f t="shared" si="46"/>
        <v>44354</v>
      </c>
      <c r="AB25" s="68" t="str">
        <f t="shared" si="47"/>
        <v>Español</v>
      </c>
      <c r="AC25" s="68" t="str">
        <f t="shared" si="48"/>
        <v>Patricio</v>
      </c>
      <c r="AD25" s="68" t="str">
        <f t="shared" si="49"/>
        <v>No Aplica</v>
      </c>
      <c r="AE25" s="68" t="str">
        <f t="shared" si="50"/>
        <v>No Aplica</v>
      </c>
      <c r="AF25" s="68" t="str">
        <f t="shared" si="51"/>
        <v>No Aplica</v>
      </c>
      <c r="AG25" s="72">
        <f>+VLOOKUP($P25,Parametros[[nombre]:[Columna1]],5,0)</f>
        <v>113</v>
      </c>
      <c r="AH25" s="72">
        <f t="shared" si="52"/>
        <v>1</v>
      </c>
      <c r="AI25" s="72">
        <f>+VLOOKUP($N25,Territorio[[nombre]:[Columna1]],7,0)</f>
        <v>251</v>
      </c>
      <c r="AJ25" s="72">
        <f>+VLOOKUP(O25,Temporalidad[[nombre]:[Columna1]],7,0)</f>
        <v>1770</v>
      </c>
      <c r="AK25" s="72">
        <f>+VLOOKUP(LEFT($D25,2),Tipo_Gráfico[[id2]:[Tipo Gráfico]],3,0)</f>
        <v>1</v>
      </c>
      <c r="AL25" s="38" t="str">
        <f t="shared" si="53"/>
        <v>Red Chilena Contra la Violencia Hacia las Mujeres</v>
      </c>
      <c r="AM25" s="68" t="str">
        <f t="shared" si="54"/>
        <v>No Aplica</v>
      </c>
      <c r="AN25" s="68" t="s">
        <v>24</v>
      </c>
      <c r="AO25" s="68" t="s">
        <v>24</v>
      </c>
      <c r="AP25" s="73">
        <f>VLOOKUP($AC25,Responsables[],3,0)</f>
        <v>10</v>
      </c>
      <c r="AQ25" s="73">
        <f>VLOOKUP($R25,unidad_medida[[#All],[nombre]:[Columna1]],5,0)</f>
        <v>73</v>
      </c>
    </row>
    <row r="26" spans="1:43" ht="30.6" x14ac:dyDescent="0.3">
      <c r="A26" s="59" t="str">
        <f t="shared" si="42"/>
        <v>GR 23|FILT:Región| MUES:Tipificación Penal|Femicidios Anuales 2010-2021|RED</v>
      </c>
      <c r="B26" s="79" t="str">
        <f>"https://analytics.zoho.com/open-view/2395394000006632563?ZOHO_CRITERIA=%22Femicidios%22.%22Codreg%22%3D"&amp;Estructura!$B$1</f>
        <v>https://analytics.zoho.com/open-view/2395394000006632563?ZOHO_CRITERIA=%22Femicidios%22.%22Codreg%22%3D13</v>
      </c>
      <c r="C26" s="42">
        <v>16</v>
      </c>
      <c r="D26" s="51" t="s">
        <v>17578</v>
      </c>
      <c r="E26" s="57" t="s">
        <v>755</v>
      </c>
      <c r="F26" s="43" t="s">
        <v>17243</v>
      </c>
      <c r="G26" s="46" t="s">
        <v>17215</v>
      </c>
      <c r="H26" s="43" t="s">
        <v>10759</v>
      </c>
      <c r="I26" s="41"/>
      <c r="J26" s="44" t="s">
        <v>10693</v>
      </c>
      <c r="K26" s="60"/>
      <c r="L26" s="60"/>
      <c r="M26" s="40" t="str">
        <f t="shared" si="64"/>
        <v>Precios Diarios de Fruta en los Mercados Mayoristas de Chile desde el  a la fecha</v>
      </c>
      <c r="N26" s="38" t="s">
        <v>793</v>
      </c>
      <c r="O26" s="22" t="s">
        <v>14570</v>
      </c>
      <c r="P26" s="22" t="str">
        <f t="shared" si="62"/>
        <v>Femicidios</v>
      </c>
      <c r="Q26" s="31">
        <f>+IF($E26="PRODUCTO",VLOOKUP(J26,#REF!,9,0)&amp;"000",IF($E26="CATEGORÍA",VLOOKUP(J26,#REF!,7,0),$Q$1))</f>
        <v>270103001</v>
      </c>
      <c r="R26" s="22" t="str">
        <f t="shared" si="44"/>
        <v>casos</v>
      </c>
      <c r="S26" s="38" t="str">
        <f t="shared" si="65"/>
        <v>Cantidad de fruta (kg) producida desde Metropolitana</v>
      </c>
      <c r="T26" s="74" t="str">
        <f t="shared" si="4"/>
        <v>Cantidad de fruta (kg) producida desde Metropolitana</v>
      </c>
      <c r="U26" s="75" t="str">
        <f t="shared" si="5"/>
        <v>Región: Metropolitana</v>
      </c>
      <c r="V26" s="38" t="s">
        <v>17204</v>
      </c>
      <c r="W26" s="23" t="str">
        <f t="shared" si="66"/>
        <v>https://analytics.zoho.com/open-view/2395394000006632563?ZOHO_CRITERIA=%22Femicidios%22.%22Codreg%22%3D13</v>
      </c>
      <c r="X26" s="68" t="str">
        <f t="shared" si="45"/>
        <v>CHL</v>
      </c>
      <c r="Y26" s="22" t="s">
        <v>17205</v>
      </c>
      <c r="Z26" s="38" t="str">
        <f t="shared" si="67"/>
        <v>Cantidad de fruta (kg) producida desde Metropolitana</v>
      </c>
      <c r="AA26" s="71">
        <f t="shared" si="46"/>
        <v>44354</v>
      </c>
      <c r="AB26" s="68" t="str">
        <f t="shared" si="47"/>
        <v>Español</v>
      </c>
      <c r="AC26" s="68" t="str">
        <f t="shared" si="48"/>
        <v>Patricio</v>
      </c>
      <c r="AD26" s="68" t="str">
        <f t="shared" si="49"/>
        <v>No Aplica</v>
      </c>
      <c r="AE26" s="68" t="str">
        <f t="shared" si="50"/>
        <v>No Aplica</v>
      </c>
      <c r="AF26" s="68" t="str">
        <f t="shared" si="51"/>
        <v>No Aplica</v>
      </c>
      <c r="AG26" s="72">
        <f>+VLOOKUP($P26,Parametros[[nombre]:[Columna1]],5,0)</f>
        <v>113</v>
      </c>
      <c r="AH26" s="72">
        <f t="shared" si="52"/>
        <v>1</v>
      </c>
      <c r="AI26" s="72">
        <f>+VLOOKUP($N26,Territorio[[nombre]:[Columna1]],7,0)</f>
        <v>251</v>
      </c>
      <c r="AJ26" s="72">
        <f>+VLOOKUP(O26,Temporalidad[[nombre]:[Columna1]],7,0)</f>
        <v>1770</v>
      </c>
      <c r="AK26" s="72">
        <f>+VLOOKUP(LEFT($D26,2),Tipo_Gráfico[[id2]:[Tipo Gráfico]],3,0)</f>
        <v>1</v>
      </c>
      <c r="AL26" s="38" t="str">
        <f t="shared" si="53"/>
        <v>Red Chilena Contra la Violencia Hacia las Mujeres</v>
      </c>
      <c r="AM26" s="68" t="str">
        <f t="shared" si="54"/>
        <v>No Aplica</v>
      </c>
      <c r="AN26" s="68" t="s">
        <v>24</v>
      </c>
      <c r="AO26" s="68" t="s">
        <v>24</v>
      </c>
      <c r="AP26" s="73">
        <f>VLOOKUP($AC26,Responsables[],3,0)</f>
        <v>10</v>
      </c>
      <c r="AQ26" s="73">
        <f>VLOOKUP($R26,unidad_medida[[#All],[nombre]:[Columna1]],5,0)</f>
        <v>73</v>
      </c>
    </row>
    <row r="27" spans="1:43" ht="30.6" x14ac:dyDescent="0.3">
      <c r="A27" s="59" t="str">
        <f t="shared" si="42"/>
        <v>GR 24|FILT:Región| MUES:Estado Judicial Causa|Femicidios Anuales 2010-2021|RED</v>
      </c>
      <c r="B27" s="79" t="str">
        <f>"https://analytics.zoho.com/open-view/2395394000006632647?ZOHO_CRITERIA=%22Femicidios%22.%22Codreg%22%3D"&amp;Estructura!$B$1</f>
        <v>https://analytics.zoho.com/open-view/2395394000006632647?ZOHO_CRITERIA=%22Femicidios%22.%22Codreg%22%3D13</v>
      </c>
      <c r="C27" s="42">
        <v>16</v>
      </c>
      <c r="D27" s="51" t="s">
        <v>17579</v>
      </c>
      <c r="E27" s="57" t="s">
        <v>755</v>
      </c>
      <c r="F27" s="43" t="s">
        <v>17243</v>
      </c>
      <c r="G27" s="46" t="s">
        <v>17217</v>
      </c>
      <c r="H27" s="43" t="s">
        <v>10759</v>
      </c>
      <c r="I27" s="41"/>
      <c r="J27" s="44" t="s">
        <v>10693</v>
      </c>
      <c r="K27" s="60"/>
      <c r="L27" s="60"/>
      <c r="M27" s="40" t="str">
        <f t="shared" si="64"/>
        <v>Precios Diarios de Fruta en los Mercados Mayoristas de Chile desde el  a la fecha</v>
      </c>
      <c r="N27" s="38" t="s">
        <v>793</v>
      </c>
      <c r="O27" s="22" t="s">
        <v>14570</v>
      </c>
      <c r="P27" s="22" t="str">
        <f t="shared" si="62"/>
        <v>Femicidios</v>
      </c>
      <c r="Q27" s="31">
        <f>+IF($E27="PRODUCTO",VLOOKUP(J27,#REF!,9,0)&amp;"000",IF($E27="CATEGORÍA",VLOOKUP(J27,#REF!,7,0),$Q$1))</f>
        <v>270103001</v>
      </c>
      <c r="R27" s="22" t="str">
        <f t="shared" si="44"/>
        <v>casos</v>
      </c>
      <c r="S27" s="38" t="str">
        <f t="shared" si="65"/>
        <v>Cantidad de fruta (kg) producida desde Metropolitana</v>
      </c>
      <c r="T27" s="74" t="str">
        <f t="shared" si="4"/>
        <v>Cantidad de fruta (kg) producida desde Metropolitana</v>
      </c>
      <c r="U27" s="75" t="str">
        <f t="shared" si="5"/>
        <v>Región: Metropolitana</v>
      </c>
      <c r="V27" s="38" t="s">
        <v>17204</v>
      </c>
      <c r="W27" s="23" t="str">
        <f t="shared" si="66"/>
        <v>https://analytics.zoho.com/open-view/2395394000006632647?ZOHO_CRITERIA=%22Femicidios%22.%22Codreg%22%3D13</v>
      </c>
      <c r="X27" s="68" t="str">
        <f t="shared" si="45"/>
        <v>CHL</v>
      </c>
      <c r="Y27" s="22" t="s">
        <v>17205</v>
      </c>
      <c r="Z27" s="38" t="str">
        <f t="shared" si="67"/>
        <v>Cantidad de fruta (kg) producida desde Metropolitana</v>
      </c>
      <c r="AA27" s="71">
        <f t="shared" si="46"/>
        <v>44354</v>
      </c>
      <c r="AB27" s="68" t="str">
        <f t="shared" si="47"/>
        <v>Español</v>
      </c>
      <c r="AC27" s="68" t="str">
        <f t="shared" si="48"/>
        <v>Patricio</v>
      </c>
      <c r="AD27" s="68" t="str">
        <f t="shared" si="49"/>
        <v>No Aplica</v>
      </c>
      <c r="AE27" s="68" t="str">
        <f t="shared" si="50"/>
        <v>No Aplica</v>
      </c>
      <c r="AF27" s="68" t="str">
        <f t="shared" si="51"/>
        <v>No Aplica</v>
      </c>
      <c r="AG27" s="72">
        <f>+VLOOKUP($P27,Parametros[[nombre]:[Columna1]],5,0)</f>
        <v>113</v>
      </c>
      <c r="AH27" s="72">
        <f t="shared" si="52"/>
        <v>1</v>
      </c>
      <c r="AI27" s="72">
        <f>+VLOOKUP($N27,Territorio[[nombre]:[Columna1]],7,0)</f>
        <v>251</v>
      </c>
      <c r="AJ27" s="72">
        <f>+VLOOKUP(O27,Temporalidad[[nombre]:[Columna1]],7,0)</f>
        <v>1770</v>
      </c>
      <c r="AK27" s="72">
        <f>+VLOOKUP(LEFT($D27,2),Tipo_Gráfico[[id2]:[Tipo Gráfico]],3,0)</f>
        <v>1</v>
      </c>
      <c r="AL27" s="38" t="str">
        <f t="shared" si="53"/>
        <v>Red Chilena Contra la Violencia Hacia las Mujeres</v>
      </c>
      <c r="AM27" s="68" t="str">
        <f t="shared" si="54"/>
        <v>No Aplica</v>
      </c>
      <c r="AN27" s="68" t="s">
        <v>24</v>
      </c>
      <c r="AO27" s="68" t="s">
        <v>24</v>
      </c>
      <c r="AP27" s="73">
        <f>VLOOKUP($AC27,Responsables[],3,0)</f>
        <v>10</v>
      </c>
      <c r="AQ27" s="73">
        <f>VLOOKUP($R27,unidad_medida[[#All],[nombre]:[Columna1]],5,0)</f>
        <v>73</v>
      </c>
    </row>
    <row r="28" spans="1:43" ht="30.6" x14ac:dyDescent="0.3">
      <c r="A28" s="59" t="str">
        <f t="shared" si="42"/>
        <v>GR 25|FILT:Región| MUES:Estado Judicial del Femicida|Femicidios Anuales 2010-2021|RED</v>
      </c>
      <c r="B28" s="79" t="str">
        <f>"https://analytics.zoho.com/open-view/2395394000006632731?ZOHO_CRITERIA=%22Femicidios%22.%22Codreg%22%3D"&amp;Estructura!$B$1</f>
        <v>https://analytics.zoho.com/open-view/2395394000006632731?ZOHO_CRITERIA=%22Femicidios%22.%22Codreg%22%3D13</v>
      </c>
      <c r="C28" s="42">
        <v>16</v>
      </c>
      <c r="D28" s="51" t="s">
        <v>17580</v>
      </c>
      <c r="E28" s="57" t="s">
        <v>755</v>
      </c>
      <c r="F28" s="43" t="s">
        <v>17243</v>
      </c>
      <c r="G28" s="46" t="s">
        <v>10773</v>
      </c>
      <c r="H28" s="43" t="s">
        <v>10759</v>
      </c>
      <c r="I28" s="41"/>
      <c r="J28" s="44" t="s">
        <v>10693</v>
      </c>
      <c r="K28" s="60"/>
      <c r="L28" s="60"/>
      <c r="M28" s="40" t="str">
        <f t="shared" si="64"/>
        <v>Precios Diarios de Fruta en los Mercados Mayoristas de Chile desde el  a la fecha</v>
      </c>
      <c r="N28" s="38" t="s">
        <v>793</v>
      </c>
      <c r="O28" s="22" t="s">
        <v>14570</v>
      </c>
      <c r="P28" s="22" t="str">
        <f t="shared" si="62"/>
        <v>Femicidios</v>
      </c>
      <c r="Q28" s="31">
        <f>+IF($E28="PRODUCTO",VLOOKUP(J28,#REF!,9,0)&amp;"000",IF($E28="CATEGORÍA",VLOOKUP(J28,#REF!,7,0),$Q$1))</f>
        <v>270103001</v>
      </c>
      <c r="R28" s="22" t="str">
        <f t="shared" si="44"/>
        <v>casos</v>
      </c>
      <c r="S28" s="38" t="str">
        <f t="shared" si="65"/>
        <v>Cantidad de fruta (kg) producida desde Metropolitana</v>
      </c>
      <c r="T28" s="74" t="str">
        <f t="shared" si="4"/>
        <v>Cantidad de fruta (kg) producida desde Metropolitana</v>
      </c>
      <c r="U28" s="75" t="str">
        <f t="shared" si="5"/>
        <v>Región: Metropolitana</v>
      </c>
      <c r="V28" s="38" t="s">
        <v>17204</v>
      </c>
      <c r="W28" s="23" t="str">
        <f t="shared" si="66"/>
        <v>https://analytics.zoho.com/open-view/2395394000006632731?ZOHO_CRITERIA=%22Femicidios%22.%22Codreg%22%3D13</v>
      </c>
      <c r="X28" s="68" t="str">
        <f t="shared" si="45"/>
        <v>CHL</v>
      </c>
      <c r="Y28" s="22" t="s">
        <v>17205</v>
      </c>
      <c r="Z28" s="38" t="str">
        <f t="shared" si="67"/>
        <v>Cantidad de fruta (kg) producida desde Metropolitana</v>
      </c>
      <c r="AA28" s="71">
        <f t="shared" si="46"/>
        <v>44354</v>
      </c>
      <c r="AB28" s="68" t="str">
        <f t="shared" si="47"/>
        <v>Español</v>
      </c>
      <c r="AC28" s="68" t="str">
        <f t="shared" si="48"/>
        <v>Patricio</v>
      </c>
      <c r="AD28" s="68" t="str">
        <f t="shared" si="49"/>
        <v>No Aplica</v>
      </c>
      <c r="AE28" s="68" t="str">
        <f t="shared" si="50"/>
        <v>No Aplica</v>
      </c>
      <c r="AF28" s="68" t="str">
        <f t="shared" si="51"/>
        <v>No Aplica</v>
      </c>
      <c r="AG28" s="72">
        <f>+VLOOKUP($P28,Parametros[[nombre]:[Columna1]],5,0)</f>
        <v>113</v>
      </c>
      <c r="AH28" s="72">
        <f t="shared" si="52"/>
        <v>1</v>
      </c>
      <c r="AI28" s="72">
        <f>+VLOOKUP($N28,Territorio[[nombre]:[Columna1]],7,0)</f>
        <v>251</v>
      </c>
      <c r="AJ28" s="72">
        <f>+VLOOKUP(O28,Temporalidad[[nombre]:[Columna1]],7,0)</f>
        <v>1770</v>
      </c>
      <c r="AK28" s="72">
        <f>+VLOOKUP(LEFT($D28,2),Tipo_Gráfico[[id2]:[Tipo Gráfico]],3,0)</f>
        <v>1</v>
      </c>
      <c r="AL28" s="38" t="str">
        <f t="shared" si="53"/>
        <v>Red Chilena Contra la Violencia Hacia las Mujeres</v>
      </c>
      <c r="AM28" s="68" t="str">
        <f t="shared" si="54"/>
        <v>No Aplica</v>
      </c>
      <c r="AN28" s="68" t="s">
        <v>24</v>
      </c>
      <c r="AO28" s="68" t="s">
        <v>24</v>
      </c>
      <c r="AP28" s="73">
        <f>VLOOKUP($AC28,Responsables[],3,0)</f>
        <v>10</v>
      </c>
      <c r="AQ28" s="73">
        <f>VLOOKUP($R28,unidad_medida[[#All],[nombre]:[Columna1]],5,0)</f>
        <v>73</v>
      </c>
    </row>
    <row r="29" spans="1:43" ht="30.6" x14ac:dyDescent="0.3">
      <c r="A29" s="59" t="str">
        <f t="shared" si="42"/>
        <v>GR 26|FILT:Región| MUES:Sentencia Dictada|Femicidios Anuales 2010-2021|RED</v>
      </c>
      <c r="B29" s="79" t="str">
        <f>"https://analytics.zoho.com/open-view/2395394000006630796?ZOHO_CRITERIA=%22Femicidios%22.%22Codreg%22%3D"&amp;Estructura!$B$1</f>
        <v>https://analytics.zoho.com/open-view/2395394000006630796?ZOHO_CRITERIA=%22Femicidios%22.%22Codreg%22%3D13</v>
      </c>
      <c r="C29" s="42">
        <v>16</v>
      </c>
      <c r="D29" s="51" t="s">
        <v>17601</v>
      </c>
      <c r="E29" s="57" t="s">
        <v>755</v>
      </c>
      <c r="F29" s="43" t="s">
        <v>17243</v>
      </c>
      <c r="G29" s="46" t="s">
        <v>10774</v>
      </c>
      <c r="H29" s="43" t="s">
        <v>10759</v>
      </c>
      <c r="I29" s="41"/>
      <c r="J29" s="44" t="s">
        <v>10693</v>
      </c>
      <c r="K29" s="60"/>
      <c r="L29" s="60"/>
      <c r="M29" s="40" t="str">
        <f t="shared" si="64"/>
        <v>Precios Diarios de Fruta en los Mercados Mayoristas de Chile desde el  a la fecha</v>
      </c>
      <c r="N29" s="38" t="s">
        <v>793</v>
      </c>
      <c r="O29" s="22" t="s">
        <v>14570</v>
      </c>
      <c r="P29" s="22" t="str">
        <f t="shared" si="62"/>
        <v>Femicidios</v>
      </c>
      <c r="Q29" s="31">
        <f>+IF($E29="PRODUCTO",VLOOKUP(J29,#REF!,9,0)&amp;"000",IF($E29="CATEGORÍA",VLOOKUP(J29,#REF!,7,0),$Q$1))</f>
        <v>270103001</v>
      </c>
      <c r="R29" s="22" t="str">
        <f t="shared" si="44"/>
        <v>casos</v>
      </c>
      <c r="S29" s="38" t="str">
        <f t="shared" si="65"/>
        <v>Cantidad de fruta (kg) producida desde Metropolitana</v>
      </c>
      <c r="T29" s="74" t="str">
        <f t="shared" si="4"/>
        <v>Cantidad de fruta (kg) producida desde Metropolitana</v>
      </c>
      <c r="U29" s="75" t="str">
        <f t="shared" si="5"/>
        <v>Región: Metropolitana</v>
      </c>
      <c r="V29" s="38" t="s">
        <v>17204</v>
      </c>
      <c r="W29" s="23" t="str">
        <f t="shared" si="66"/>
        <v>https://analytics.zoho.com/open-view/2395394000006630796?ZOHO_CRITERIA=%22Femicidios%22.%22Codreg%22%3D13</v>
      </c>
      <c r="X29" s="68" t="str">
        <f t="shared" si="45"/>
        <v>CHL</v>
      </c>
      <c r="Y29" s="22" t="s">
        <v>17205</v>
      </c>
      <c r="Z29" s="38" t="str">
        <f t="shared" si="67"/>
        <v>Cantidad de fruta (kg) producida desde Metropolitana</v>
      </c>
      <c r="AA29" s="71">
        <f t="shared" si="46"/>
        <v>44354</v>
      </c>
      <c r="AB29" s="68" t="str">
        <f t="shared" si="47"/>
        <v>Español</v>
      </c>
      <c r="AC29" s="68" t="str">
        <f t="shared" si="48"/>
        <v>Patricio</v>
      </c>
      <c r="AD29" s="68" t="str">
        <f t="shared" si="49"/>
        <v>No Aplica</v>
      </c>
      <c r="AE29" s="68" t="str">
        <f t="shared" si="50"/>
        <v>No Aplica</v>
      </c>
      <c r="AF29" s="68" t="str">
        <f t="shared" si="51"/>
        <v>No Aplica</v>
      </c>
      <c r="AG29" s="72">
        <f>+VLOOKUP($P29,Parametros[[nombre]:[Columna1]],5,0)</f>
        <v>113</v>
      </c>
      <c r="AH29" s="72">
        <f t="shared" si="52"/>
        <v>1</v>
      </c>
      <c r="AI29" s="72">
        <f>+VLOOKUP($N29,Territorio[[nombre]:[Columna1]],7,0)</f>
        <v>251</v>
      </c>
      <c r="AJ29" s="72">
        <f>+VLOOKUP(O29,Temporalidad[[nombre]:[Columna1]],7,0)</f>
        <v>1770</v>
      </c>
      <c r="AK29" s="72">
        <f>+VLOOKUP(LEFT($D29,2),Tipo_Gráfico[[id2]:[Tipo Gráfico]],3,0)</f>
        <v>1</v>
      </c>
      <c r="AL29" s="38" t="str">
        <f t="shared" si="53"/>
        <v>Red Chilena Contra la Violencia Hacia las Mujeres</v>
      </c>
      <c r="AM29" s="68" t="str">
        <f t="shared" si="54"/>
        <v>No Aplica</v>
      </c>
      <c r="AN29" s="68" t="s">
        <v>24</v>
      </c>
      <c r="AO29" s="68" t="s">
        <v>24</v>
      </c>
      <c r="AP29" s="73">
        <f>VLOOKUP($AC29,Responsables[],3,0)</f>
        <v>10</v>
      </c>
      <c r="AQ29" s="73">
        <f>VLOOKUP($R29,unidad_medida[[#All],[nombre]:[Columna1]],5,0)</f>
        <v>73</v>
      </c>
    </row>
    <row r="30" spans="1:43" ht="30.6" x14ac:dyDescent="0.3">
      <c r="A30" s="59" t="str">
        <f t="shared" si="42"/>
        <v>GR 27|FILT:Región| MUES:Edad del Autor|Femicidios Anuales 2010-2021|RED</v>
      </c>
      <c r="B30" s="79" t="str">
        <f>"https://analytics.zoho.com/open-view/2395394000006671714?ZOHO_CRITERIA=%22Femicidios%22.%22Codreg%22%3D"&amp;Estructura!$B$1</f>
        <v>https://analytics.zoho.com/open-view/2395394000006671714?ZOHO_CRITERIA=%22Femicidios%22.%22Codreg%22%3D13</v>
      </c>
      <c r="C30" s="42">
        <v>16</v>
      </c>
      <c r="D30" s="51" t="s">
        <v>17602</v>
      </c>
      <c r="E30" s="57" t="s">
        <v>755</v>
      </c>
      <c r="F30" s="43" t="s">
        <v>17243</v>
      </c>
      <c r="G30" s="46" t="s">
        <v>17222</v>
      </c>
      <c r="H30" s="43" t="s">
        <v>10759</v>
      </c>
      <c r="I30" s="47"/>
      <c r="J30" s="44" t="s">
        <v>10693</v>
      </c>
      <c r="K30" s="60"/>
      <c r="L30" s="60"/>
      <c r="M30" s="40" t="str">
        <f t="shared" ref="M30" si="68">"Precios Diarios de Fruta en los Mercados Mayoristas de Chile desde el "&amp;I30&amp;" a la fecha"</f>
        <v>Precios Diarios de Fruta en los Mercados Mayoristas de Chile desde el  a la fecha</v>
      </c>
      <c r="N30" s="38" t="s">
        <v>793</v>
      </c>
      <c r="O30" s="22" t="s">
        <v>14570</v>
      </c>
      <c r="P30" s="22" t="str">
        <f t="shared" si="62"/>
        <v>Femicidios</v>
      </c>
      <c r="Q30" s="31">
        <f>+IF($E30="PRODUCTO",VLOOKUP(J30,#REF!,9,0)&amp;"000",IF($E30="CATEGORÍA",VLOOKUP(J30,#REF!,7,0),$Q$1))</f>
        <v>270103001</v>
      </c>
      <c r="R30" s="22" t="str">
        <f t="shared" si="44"/>
        <v>casos</v>
      </c>
      <c r="S30" s="38" t="str">
        <f t="shared" ref="S30" si="69">+"Cantidad de fruta (kg) producida desde "&amp;J30</f>
        <v>Cantidad de fruta (kg) producida desde Metropolitana</v>
      </c>
      <c r="T30" s="74" t="str">
        <f t="shared" si="4"/>
        <v>Cantidad de fruta (kg) producida desde Metropolitana</v>
      </c>
      <c r="U30" s="75" t="str">
        <f t="shared" si="5"/>
        <v>Región: Metropolitana</v>
      </c>
      <c r="V30" s="38" t="s">
        <v>17204</v>
      </c>
      <c r="W30" s="23" t="str">
        <f t="shared" ref="W30" si="70">HYPERLINK(B30,B30)</f>
        <v>https://analytics.zoho.com/open-view/2395394000006671714?ZOHO_CRITERIA=%22Femicidios%22.%22Codreg%22%3D13</v>
      </c>
      <c r="X30" s="68" t="str">
        <f t="shared" si="45"/>
        <v>CHL</v>
      </c>
      <c r="Y30" s="22" t="s">
        <v>17205</v>
      </c>
      <c r="Z30" s="38" t="str">
        <f t="shared" ref="Z30" si="71">+T30</f>
        <v>Cantidad de fruta (kg) producida desde Metropolitana</v>
      </c>
      <c r="AA30" s="71">
        <f t="shared" si="46"/>
        <v>44354</v>
      </c>
      <c r="AB30" s="68" t="str">
        <f t="shared" si="47"/>
        <v>Español</v>
      </c>
      <c r="AC30" s="68" t="str">
        <f t="shared" si="48"/>
        <v>Patricio</v>
      </c>
      <c r="AD30" s="68" t="str">
        <f t="shared" si="49"/>
        <v>No Aplica</v>
      </c>
      <c r="AE30" s="68" t="str">
        <f t="shared" si="50"/>
        <v>No Aplica</v>
      </c>
      <c r="AF30" s="68" t="str">
        <f t="shared" si="51"/>
        <v>No Aplica</v>
      </c>
      <c r="AG30" s="72">
        <f>+VLOOKUP($P30,Parametros[[nombre]:[Columna1]],5,0)</f>
        <v>113</v>
      </c>
      <c r="AH30" s="72">
        <f t="shared" si="52"/>
        <v>1</v>
      </c>
      <c r="AI30" s="72">
        <f>+VLOOKUP($N30,Territorio[[nombre]:[Columna1]],7,0)</f>
        <v>251</v>
      </c>
      <c r="AJ30" s="72">
        <f>+VLOOKUP(O30,Temporalidad[[nombre]:[Columna1]],7,0)</f>
        <v>1770</v>
      </c>
      <c r="AK30" s="72">
        <f>+VLOOKUP(LEFT($D30,2),Tipo_Gráfico[[id2]:[Tipo Gráfico]],3,0)</f>
        <v>1</v>
      </c>
      <c r="AL30" s="38" t="str">
        <f t="shared" si="53"/>
        <v>Red Chilena Contra la Violencia Hacia las Mujeres</v>
      </c>
      <c r="AM30" s="68" t="str">
        <f t="shared" si="54"/>
        <v>No Aplica</v>
      </c>
      <c r="AN30" s="68" t="s">
        <v>24</v>
      </c>
      <c r="AO30" s="68" t="s">
        <v>24</v>
      </c>
      <c r="AP30" s="73">
        <f>VLOOKUP($AC30,Responsables[],3,0)</f>
        <v>10</v>
      </c>
      <c r="AQ30" s="73">
        <f>VLOOKUP($R30,unidad_medida[[#All],[nombre]:[Columna1]],5,0)</f>
        <v>73</v>
      </c>
    </row>
    <row r="31" spans="1:43" ht="27.6" x14ac:dyDescent="0.3">
      <c r="A31" s="59" t="str">
        <f t="shared" ref="A31:A34" si="72">+D31&amp;"|FILT:"&amp;E31&amp;"| MUES:"&amp;G31&amp;"|"&amp;F31&amp;"|"&amp;H31</f>
        <v>II 01|FILT:Región| MUES:Edad del Autor|Femicidios Anuales 2010-2021|RED</v>
      </c>
      <c r="B31" s="79" t="str">
        <f>"link"&amp;Estructura!$B$1</f>
        <v>link13</v>
      </c>
      <c r="C31" s="42"/>
      <c r="D31" s="51" t="s">
        <v>17603</v>
      </c>
      <c r="E31" s="57" t="s">
        <v>755</v>
      </c>
      <c r="F31" s="43" t="s">
        <v>17243</v>
      </c>
      <c r="G31" s="46" t="s">
        <v>17222</v>
      </c>
      <c r="H31" s="43" t="s">
        <v>10759</v>
      </c>
      <c r="I31" s="47"/>
      <c r="J31" s="44" t="s">
        <v>10693</v>
      </c>
      <c r="K31" s="60"/>
      <c r="L31" s="60"/>
      <c r="M31" s="40" t="str">
        <f t="shared" ref="M31:M34" si="73">"Precios Diarios de Fruta en los Mercados Mayoristas de Chile desde el "&amp;I31&amp;" a la fecha"</f>
        <v>Precios Diarios de Fruta en los Mercados Mayoristas de Chile desde el  a la fecha</v>
      </c>
      <c r="N31" s="38" t="s">
        <v>793</v>
      </c>
      <c r="O31" s="22" t="s">
        <v>14570</v>
      </c>
      <c r="P31" s="22" t="str">
        <f t="shared" si="62"/>
        <v>Femicidios</v>
      </c>
      <c r="Q31" s="31">
        <f>+IF($E31="PRODUCTO",VLOOKUP(J31,#REF!,9,0)&amp;"000",IF($E31="CATEGORÍA",VLOOKUP(J31,#REF!,7,0),$Q$1))</f>
        <v>270103001</v>
      </c>
      <c r="R31" s="22" t="str">
        <f t="shared" si="44"/>
        <v>casos</v>
      </c>
      <c r="S31" s="38" t="str">
        <f t="shared" ref="S31:S34" si="74">+"Cantidad de fruta (kg) producida desde "&amp;J31</f>
        <v>Cantidad de fruta (kg) producida desde Metropolitana</v>
      </c>
      <c r="T31" s="74" t="str">
        <f t="shared" ref="T31:T34" si="75">+S31</f>
        <v>Cantidad de fruta (kg) producida desde Metropolitana</v>
      </c>
      <c r="U31" s="75" t="str">
        <f t="shared" ref="U31:U34" si="76">+E31&amp;": "&amp;J31</f>
        <v>Región: Metropolitana</v>
      </c>
      <c r="V31" s="38" t="s">
        <v>17204</v>
      </c>
      <c r="W31" s="23" t="str">
        <f t="shared" ref="W31:W34" si="77">HYPERLINK(B31,B31)</f>
        <v>link13</v>
      </c>
      <c r="X31" s="68" t="str">
        <f t="shared" si="45"/>
        <v>CHL</v>
      </c>
      <c r="Y31" s="22" t="s">
        <v>17205</v>
      </c>
      <c r="Z31" s="38" t="str">
        <f t="shared" ref="Z31:Z34" si="78">+T31</f>
        <v>Cantidad de fruta (kg) producida desde Metropolitana</v>
      </c>
      <c r="AA31" s="71">
        <f t="shared" si="46"/>
        <v>44354</v>
      </c>
      <c r="AB31" s="68" t="str">
        <f t="shared" si="47"/>
        <v>Español</v>
      </c>
      <c r="AC31" s="68" t="str">
        <f t="shared" si="48"/>
        <v>Patricio</v>
      </c>
      <c r="AD31" s="68" t="str">
        <f t="shared" si="49"/>
        <v>No Aplica</v>
      </c>
      <c r="AE31" s="68" t="str">
        <f t="shared" si="50"/>
        <v>No Aplica</v>
      </c>
      <c r="AF31" s="68" t="str">
        <f t="shared" si="51"/>
        <v>No Aplica</v>
      </c>
      <c r="AG31" s="72">
        <f>+VLOOKUP($P31,Parametros[[nombre]:[Columna1]],5,0)</f>
        <v>113</v>
      </c>
      <c r="AH31" s="72">
        <f t="shared" si="52"/>
        <v>1</v>
      </c>
      <c r="AI31" s="72">
        <f>+VLOOKUP($N31,Territorio[[nombre]:[Columna1]],7,0)</f>
        <v>251</v>
      </c>
      <c r="AJ31" s="72">
        <f>+VLOOKUP(O31,Temporalidad[[nombre]:[Columna1]],7,0)</f>
        <v>1770</v>
      </c>
      <c r="AK31" s="72">
        <f>+VLOOKUP(LEFT($D31,2),Tipo_Gráfico[[id2]:[Tipo Gráfico]],3,0)</f>
        <v>3</v>
      </c>
      <c r="AL31" s="38" t="str">
        <f t="shared" si="53"/>
        <v>Red Chilena Contra la Violencia Hacia las Mujeres</v>
      </c>
      <c r="AM31" s="68" t="str">
        <f t="shared" si="54"/>
        <v>No Aplica</v>
      </c>
      <c r="AN31" s="68" t="s">
        <v>24</v>
      </c>
      <c r="AO31" s="68" t="s">
        <v>24</v>
      </c>
      <c r="AP31" s="73">
        <f>VLOOKUP($AC31,Responsables[],3,0)</f>
        <v>10</v>
      </c>
      <c r="AQ31" s="73">
        <f>VLOOKUP($R31,unidad_medida[[#All],[nombre]:[Columna1]],5,0)</f>
        <v>73</v>
      </c>
    </row>
    <row r="32" spans="1:43" ht="27.6" x14ac:dyDescent="0.3">
      <c r="A32" s="59" t="str">
        <f t="shared" si="72"/>
        <v>II 02|FILT:| MUES:Edad del Autor|Femicidios Anuales 2010-2021|RED</v>
      </c>
      <c r="B32" s="79" t="str">
        <f>"link"&amp;Estructura!$B$1</f>
        <v>link13</v>
      </c>
      <c r="C32" s="42"/>
      <c r="D32" s="51" t="s">
        <v>17604</v>
      </c>
      <c r="E32" s="57"/>
      <c r="F32" s="43" t="s">
        <v>17243</v>
      </c>
      <c r="G32" s="46" t="s">
        <v>17222</v>
      </c>
      <c r="H32" s="43" t="s">
        <v>10759</v>
      </c>
      <c r="I32" s="47"/>
      <c r="J32" s="44" t="s">
        <v>10693</v>
      </c>
      <c r="K32" s="60"/>
      <c r="L32" s="60"/>
      <c r="M32" s="40" t="str">
        <f t="shared" si="73"/>
        <v>Precios Diarios de Fruta en los Mercados Mayoristas de Chile desde el  a la fecha</v>
      </c>
      <c r="N32" s="38" t="s">
        <v>793</v>
      </c>
      <c r="O32" s="22" t="s">
        <v>14570</v>
      </c>
      <c r="P32" s="22" t="str">
        <f t="shared" si="62"/>
        <v>Femicidios</v>
      </c>
      <c r="Q32" s="31">
        <f>+IF($E32="PRODUCTO",VLOOKUP(J32,#REF!,9,0)&amp;"000",IF($E32="CATEGORÍA",VLOOKUP(J32,#REF!,7,0),$Q$1))</f>
        <v>270103001</v>
      </c>
      <c r="R32" s="22" t="str">
        <f t="shared" si="44"/>
        <v>casos</v>
      </c>
      <c r="S32" s="38" t="str">
        <f t="shared" si="74"/>
        <v>Cantidad de fruta (kg) producida desde Metropolitana</v>
      </c>
      <c r="T32" s="74" t="str">
        <f t="shared" si="75"/>
        <v>Cantidad de fruta (kg) producida desde Metropolitana</v>
      </c>
      <c r="U32" s="75" t="str">
        <f t="shared" si="76"/>
        <v>: Metropolitana</v>
      </c>
      <c r="V32" s="38" t="s">
        <v>17204</v>
      </c>
      <c r="W32" s="23" t="str">
        <f t="shared" si="77"/>
        <v>link13</v>
      </c>
      <c r="X32" s="68" t="str">
        <f t="shared" si="45"/>
        <v>CHL</v>
      </c>
      <c r="Y32" s="22" t="s">
        <v>17205</v>
      </c>
      <c r="Z32" s="38" t="str">
        <f t="shared" si="78"/>
        <v>Cantidad de fruta (kg) producida desde Metropolitana</v>
      </c>
      <c r="AA32" s="71">
        <f t="shared" si="46"/>
        <v>44354</v>
      </c>
      <c r="AB32" s="68" t="str">
        <f t="shared" si="47"/>
        <v>Español</v>
      </c>
      <c r="AC32" s="68" t="str">
        <f t="shared" si="48"/>
        <v>Patricio</v>
      </c>
      <c r="AD32" s="68" t="str">
        <f t="shared" si="49"/>
        <v>No Aplica</v>
      </c>
      <c r="AE32" s="68" t="str">
        <f t="shared" si="50"/>
        <v>No Aplica</v>
      </c>
      <c r="AF32" s="68" t="str">
        <f t="shared" si="51"/>
        <v>No Aplica</v>
      </c>
      <c r="AG32" s="72">
        <f>+VLOOKUP($P32,Parametros[[nombre]:[Columna1]],5,0)</f>
        <v>113</v>
      </c>
      <c r="AH32" s="72">
        <f t="shared" si="52"/>
        <v>1</v>
      </c>
      <c r="AI32" s="72">
        <f>+VLOOKUP($N32,Territorio[[nombre]:[Columna1]],7,0)</f>
        <v>251</v>
      </c>
      <c r="AJ32" s="72">
        <f>+VLOOKUP(O32,Temporalidad[[nombre]:[Columna1]],7,0)</f>
        <v>1770</v>
      </c>
      <c r="AK32" s="72">
        <f>+VLOOKUP(LEFT($D32,2),Tipo_Gráfico[[id2]:[Tipo Gráfico]],3,0)</f>
        <v>3</v>
      </c>
      <c r="AL32" s="38" t="str">
        <f t="shared" si="53"/>
        <v>Red Chilena Contra la Violencia Hacia las Mujeres</v>
      </c>
      <c r="AM32" s="68" t="str">
        <f t="shared" si="54"/>
        <v>No Aplica</v>
      </c>
      <c r="AN32" s="68" t="s">
        <v>24</v>
      </c>
      <c r="AO32" s="68" t="s">
        <v>24</v>
      </c>
      <c r="AP32" s="73">
        <f>VLOOKUP($AC32,Responsables[],3,0)</f>
        <v>10</v>
      </c>
      <c r="AQ32" s="73">
        <f>VLOOKUP($R32,unidad_medida[[#All],[nombre]:[Columna1]],5,0)</f>
        <v>73</v>
      </c>
    </row>
    <row r="33" spans="1:43" ht="27.6" x14ac:dyDescent="0.3">
      <c r="A33" s="59" t="str">
        <f t="shared" si="72"/>
        <v>II 03|FILT:| MUES:Edad del Autor|Femicidios Anuales 2010-2021|RED</v>
      </c>
      <c r="B33" s="79" t="str">
        <f>"link"&amp;Estructura!$B$1</f>
        <v>link13</v>
      </c>
      <c r="C33" s="42"/>
      <c r="D33" s="51" t="s">
        <v>17605</v>
      </c>
      <c r="E33" s="57"/>
      <c r="F33" s="43" t="s">
        <v>17243</v>
      </c>
      <c r="G33" s="46" t="s">
        <v>17222</v>
      </c>
      <c r="H33" s="43" t="s">
        <v>10759</v>
      </c>
      <c r="I33" s="47"/>
      <c r="J33" s="44" t="s">
        <v>10693</v>
      </c>
      <c r="K33" s="60"/>
      <c r="L33" s="60"/>
      <c r="M33" s="40" t="str">
        <f t="shared" si="73"/>
        <v>Precios Diarios de Fruta en los Mercados Mayoristas de Chile desde el  a la fecha</v>
      </c>
      <c r="N33" s="38" t="s">
        <v>793</v>
      </c>
      <c r="O33" s="22" t="s">
        <v>14570</v>
      </c>
      <c r="P33" s="22" t="str">
        <f t="shared" si="62"/>
        <v>Femicidios</v>
      </c>
      <c r="Q33" s="31">
        <f>+IF($E33="PRODUCTO",VLOOKUP(J33,#REF!,9,0)&amp;"000",IF($E33="CATEGORÍA",VLOOKUP(J33,#REF!,7,0),$Q$1))</f>
        <v>270103001</v>
      </c>
      <c r="R33" s="22" t="str">
        <f t="shared" si="44"/>
        <v>casos</v>
      </c>
      <c r="S33" s="38" t="str">
        <f t="shared" si="74"/>
        <v>Cantidad de fruta (kg) producida desde Metropolitana</v>
      </c>
      <c r="T33" s="74" t="str">
        <f t="shared" si="75"/>
        <v>Cantidad de fruta (kg) producida desde Metropolitana</v>
      </c>
      <c r="U33" s="75" t="str">
        <f t="shared" si="76"/>
        <v>: Metropolitana</v>
      </c>
      <c r="V33" s="38" t="s">
        <v>17204</v>
      </c>
      <c r="W33" s="23" t="str">
        <f t="shared" si="77"/>
        <v>link13</v>
      </c>
      <c r="X33" s="68" t="str">
        <f t="shared" si="45"/>
        <v>CHL</v>
      </c>
      <c r="Y33" s="22" t="s">
        <v>17205</v>
      </c>
      <c r="Z33" s="38" t="str">
        <f t="shared" si="78"/>
        <v>Cantidad de fruta (kg) producida desde Metropolitana</v>
      </c>
      <c r="AA33" s="71">
        <f t="shared" si="46"/>
        <v>44354</v>
      </c>
      <c r="AB33" s="68" t="str">
        <f t="shared" si="47"/>
        <v>Español</v>
      </c>
      <c r="AC33" s="68" t="str">
        <f t="shared" si="48"/>
        <v>Patricio</v>
      </c>
      <c r="AD33" s="68" t="str">
        <f t="shared" si="49"/>
        <v>No Aplica</v>
      </c>
      <c r="AE33" s="68" t="str">
        <f t="shared" si="50"/>
        <v>No Aplica</v>
      </c>
      <c r="AF33" s="68" t="str">
        <f t="shared" si="51"/>
        <v>No Aplica</v>
      </c>
      <c r="AG33" s="72">
        <f>+VLOOKUP($P33,Parametros[[nombre]:[Columna1]],5,0)</f>
        <v>113</v>
      </c>
      <c r="AH33" s="72">
        <f t="shared" si="52"/>
        <v>1</v>
      </c>
      <c r="AI33" s="72">
        <f>+VLOOKUP($N33,Territorio[[nombre]:[Columna1]],7,0)</f>
        <v>251</v>
      </c>
      <c r="AJ33" s="72">
        <f>+VLOOKUP(O33,Temporalidad[[nombre]:[Columna1]],7,0)</f>
        <v>1770</v>
      </c>
      <c r="AK33" s="72">
        <f>+VLOOKUP(LEFT($D33,2),Tipo_Gráfico[[id2]:[Tipo Gráfico]],3,0)</f>
        <v>3</v>
      </c>
      <c r="AL33" s="38" t="str">
        <f t="shared" si="53"/>
        <v>Red Chilena Contra la Violencia Hacia las Mujeres</v>
      </c>
      <c r="AM33" s="68" t="str">
        <f t="shared" si="54"/>
        <v>No Aplica</v>
      </c>
      <c r="AN33" s="68" t="s">
        <v>24</v>
      </c>
      <c r="AO33" s="68" t="s">
        <v>24</v>
      </c>
      <c r="AP33" s="73">
        <f>VLOOKUP($AC33,Responsables[],3,0)</f>
        <v>10</v>
      </c>
      <c r="AQ33" s="73">
        <f>VLOOKUP($R33,unidad_medida[[#All],[nombre]:[Columna1]],5,0)</f>
        <v>73</v>
      </c>
    </row>
    <row r="34" spans="1:43" ht="27.6" x14ac:dyDescent="0.3">
      <c r="A34" s="59" t="str">
        <f t="shared" si="72"/>
        <v>R360 01|FILT:| MUES:Edad del Autor|Femicidios Anuales 2010-2021|RED</v>
      </c>
      <c r="B34" s="79" t="str">
        <f>"link"&amp;Estructura!$B$1</f>
        <v>link13</v>
      </c>
      <c r="C34" s="42"/>
      <c r="D34" s="51" t="s">
        <v>17606</v>
      </c>
      <c r="E34" s="57"/>
      <c r="F34" s="43" t="s">
        <v>17243</v>
      </c>
      <c r="G34" s="46" t="s">
        <v>17222</v>
      </c>
      <c r="H34" s="43" t="s">
        <v>10759</v>
      </c>
      <c r="I34" s="47"/>
      <c r="J34" s="44" t="s">
        <v>10693</v>
      </c>
      <c r="K34" s="60"/>
      <c r="L34" s="60"/>
      <c r="M34" s="40" t="str">
        <f t="shared" si="73"/>
        <v>Precios Diarios de Fruta en los Mercados Mayoristas de Chile desde el  a la fecha</v>
      </c>
      <c r="N34" s="38" t="s">
        <v>793</v>
      </c>
      <c r="O34" s="22" t="s">
        <v>14570</v>
      </c>
      <c r="P34" s="22" t="str">
        <f t="shared" si="62"/>
        <v>Femicidios</v>
      </c>
      <c r="Q34" s="31">
        <f>+IF($E34="PRODUCTO",VLOOKUP(J34,#REF!,9,0)&amp;"000",IF($E34="CATEGORÍA",VLOOKUP(J34,#REF!,7,0),$Q$1))</f>
        <v>270103001</v>
      </c>
      <c r="R34" s="22" t="str">
        <f t="shared" si="44"/>
        <v>casos</v>
      </c>
      <c r="S34" s="38" t="str">
        <f t="shared" si="74"/>
        <v>Cantidad de fruta (kg) producida desde Metropolitana</v>
      </c>
      <c r="T34" s="74" t="str">
        <f t="shared" si="75"/>
        <v>Cantidad de fruta (kg) producida desde Metropolitana</v>
      </c>
      <c r="U34" s="75" t="str">
        <f t="shared" si="76"/>
        <v>: Metropolitana</v>
      </c>
      <c r="V34" s="38" t="s">
        <v>17204</v>
      </c>
      <c r="W34" s="23" t="str">
        <f t="shared" si="77"/>
        <v>link13</v>
      </c>
      <c r="X34" s="68" t="str">
        <f t="shared" si="45"/>
        <v>CHL</v>
      </c>
      <c r="Y34" s="22" t="s">
        <v>17205</v>
      </c>
      <c r="Z34" s="38" t="str">
        <f t="shared" si="78"/>
        <v>Cantidad de fruta (kg) producida desde Metropolitana</v>
      </c>
      <c r="AA34" s="71">
        <f t="shared" si="46"/>
        <v>44354</v>
      </c>
      <c r="AB34" s="68" t="str">
        <f t="shared" si="47"/>
        <v>Español</v>
      </c>
      <c r="AC34" s="68" t="str">
        <f t="shared" si="48"/>
        <v>Patricio</v>
      </c>
      <c r="AD34" s="68" t="str">
        <f t="shared" si="49"/>
        <v>No Aplica</v>
      </c>
      <c r="AE34" s="68" t="str">
        <f t="shared" si="50"/>
        <v>No Aplica</v>
      </c>
      <c r="AF34" s="68" t="str">
        <f t="shared" si="51"/>
        <v>No Aplica</v>
      </c>
      <c r="AG34" s="72">
        <f>+VLOOKUP($P34,Parametros[[nombre]:[Columna1]],5,0)</f>
        <v>113</v>
      </c>
      <c r="AH34" s="72">
        <f t="shared" si="52"/>
        <v>1</v>
      </c>
      <c r="AI34" s="72">
        <f>+VLOOKUP($N34,Territorio[[nombre]:[Columna1]],7,0)</f>
        <v>251</v>
      </c>
      <c r="AJ34" s="72">
        <f>+VLOOKUP(O34,Temporalidad[[nombre]:[Columna1]],7,0)</f>
        <v>1770</v>
      </c>
      <c r="AK34" s="72" t="e">
        <f>+VLOOKUP(LEFT($D34,2),Tipo_Gráfico[[id2]:[Tipo Gráfico]],3,0)</f>
        <v>#N/A</v>
      </c>
      <c r="AL34" s="38" t="str">
        <f t="shared" si="53"/>
        <v>Red Chilena Contra la Violencia Hacia las Mujeres</v>
      </c>
      <c r="AM34" s="68" t="str">
        <f t="shared" si="54"/>
        <v>No Aplica</v>
      </c>
      <c r="AN34" s="68" t="s">
        <v>24</v>
      </c>
      <c r="AO34" s="68" t="s">
        <v>24</v>
      </c>
      <c r="AP34" s="73">
        <f>VLOOKUP($AC34,Responsables[],3,0)</f>
        <v>10</v>
      </c>
      <c r="AQ34" s="73">
        <f>VLOOKUP($R34,unidad_medida[[#All],[nombre]:[Columna1]],5,0)</f>
        <v>73</v>
      </c>
    </row>
    <row r="46" spans="1:43" x14ac:dyDescent="0.3">
      <c r="G46" s="28" t="s">
        <v>10696</v>
      </c>
    </row>
    <row r="47" spans="1:43" x14ac:dyDescent="0.3">
      <c r="G47" s="28" t="s">
        <v>10697</v>
      </c>
    </row>
    <row r="48" spans="1:43" x14ac:dyDescent="0.3">
      <c r="G48" s="28" t="s">
        <v>10726</v>
      </c>
    </row>
    <row r="49" spans="6:6" x14ac:dyDescent="0.3">
      <c r="F49" s="3"/>
    </row>
    <row r="50" spans="6:6" x14ac:dyDescent="0.3">
      <c r="F50"/>
    </row>
    <row r="51" spans="6:6" x14ac:dyDescent="0.3">
      <c r="F51" s="3"/>
    </row>
    <row r="52" spans="6:6" x14ac:dyDescent="0.3">
      <c r="F52"/>
    </row>
    <row r="53" spans="6:6" x14ac:dyDescent="0.3">
      <c r="F53" s="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sheetData>
  <phoneticPr fontId="9" type="noConversion"/>
  <conditionalFormatting sqref="V4:W4 AL5:AL11 U5:W11 Y4:Y11 M4:R11 Y14:Y34 U14:W34 AL14:AL34 M14:R34">
    <cfRule type="expression" dxfId="476" priority="14844">
      <formula>$Z4="Reporte 2"</formula>
    </cfRule>
    <cfRule type="expression" dxfId="475" priority="14845">
      <formula>$Z4="Reporte 1"</formula>
    </cfRule>
    <cfRule type="expression" dxfId="474" priority="14846">
      <formula>$Z4="Informe 10"</formula>
    </cfRule>
    <cfRule type="expression" dxfId="473" priority="14847">
      <formula>$Z4="Informe 9"</formula>
    </cfRule>
    <cfRule type="expression" dxfId="472" priority="14848">
      <formula>$Z4="Informe 8"</formula>
    </cfRule>
    <cfRule type="expression" dxfId="471" priority="14849">
      <formula>$Z4="Informe 7"</formula>
    </cfRule>
    <cfRule type="expression" dxfId="470" priority="14850">
      <formula>$Z4="Informe 6"</formula>
    </cfRule>
    <cfRule type="expression" dxfId="469" priority="14851">
      <formula>$Z4="Informe 5"</formula>
    </cfRule>
    <cfRule type="expression" dxfId="468" priority="14852">
      <formula>$Z4="Informe 4"</formula>
    </cfRule>
    <cfRule type="expression" dxfId="467" priority="14853">
      <formula>$Z4="Informe 3"</formula>
    </cfRule>
    <cfRule type="expression" dxfId="466" priority="14854">
      <formula>$Z4="Informe 2"</formula>
    </cfRule>
    <cfRule type="expression" dxfId="465" priority="14855">
      <formula>$Z4="Informe 1"</formula>
    </cfRule>
    <cfRule type="expression" dxfId="464" priority="14856">
      <formula>$Z4="Gráfico 10"</formula>
    </cfRule>
    <cfRule type="expression" dxfId="463" priority="14857">
      <formula>$Z4="Gráfico 25"</formula>
    </cfRule>
    <cfRule type="expression" dxfId="462" priority="14858">
      <formula>$Z4="Gráfico 24"</formula>
    </cfRule>
    <cfRule type="expression" dxfId="461" priority="14859">
      <formula>$Z4="Gráfico 23"</formula>
    </cfRule>
    <cfRule type="expression" dxfId="460" priority="14860">
      <formula>$Z4="Gráfico 22"</formula>
    </cfRule>
    <cfRule type="expression" dxfId="459" priority="14861">
      <formula>$Z4="Gráfico 21"</formula>
    </cfRule>
    <cfRule type="expression" dxfId="458" priority="14862">
      <formula>$Z4="Gráfico 20"</formula>
    </cfRule>
    <cfRule type="expression" dxfId="457" priority="14863">
      <formula>$Z4="Gráfico 18"</formula>
    </cfRule>
    <cfRule type="expression" dxfId="456" priority="14864">
      <formula>$Z4="Gráfico 19"</formula>
    </cfRule>
    <cfRule type="expression" dxfId="455" priority="14865">
      <formula>$Z4="Gráfico 17"</formula>
    </cfRule>
    <cfRule type="expression" dxfId="454" priority="14866">
      <formula>$Z4="Gráfico 16"</formula>
    </cfRule>
    <cfRule type="expression" dxfId="453" priority="14867">
      <formula>$Z4="Gráfico 15"</formula>
    </cfRule>
    <cfRule type="expression" dxfId="452" priority="14868">
      <formula>$Z4="Gráfico 14"</formula>
    </cfRule>
    <cfRule type="expression" dxfId="451" priority="14869">
      <formula>$Z4="Gráfico 12"</formula>
    </cfRule>
    <cfRule type="expression" dxfId="450" priority="14870">
      <formula>$Z4="Gráfico 13"</formula>
    </cfRule>
    <cfRule type="expression" dxfId="449" priority="14871">
      <formula>$Z4="Gráfico 11"</formula>
    </cfRule>
    <cfRule type="expression" dxfId="448" priority="14872">
      <formula>$Z4="Gráfico 9"</formula>
    </cfRule>
    <cfRule type="expression" dxfId="447" priority="14873">
      <formula>$Z4="Gráfico 8"</formula>
    </cfRule>
    <cfRule type="expression" dxfId="446" priority="14874">
      <formula>$Z4="Gráfico 7"</formula>
    </cfRule>
    <cfRule type="expression" dxfId="445" priority="14875">
      <formula>$Z4="Gráfico 6"</formula>
    </cfRule>
    <cfRule type="expression" dxfId="444" priority="14876">
      <formula>$Z4="Gráfico 4"</formula>
    </cfRule>
    <cfRule type="expression" dxfId="443" priority="14877">
      <formula>$Z4="Gráfico 3"</formula>
    </cfRule>
    <cfRule type="expression" dxfId="442" priority="14878">
      <formula>$Z4="Gráfico 2"</formula>
    </cfRule>
    <cfRule type="expression" dxfId="441" priority="14879">
      <formula>$Z4="Gráfico 1"</formula>
    </cfRule>
    <cfRule type="expression" dxfId="440" priority="14880">
      <formula>$Z4="Gráfico 5"</formula>
    </cfRule>
  </conditionalFormatting>
  <conditionalFormatting sqref="S4:T11 S14:T34">
    <cfRule type="expression" dxfId="439" priority="14770">
      <formula>$Z4="Reporte 2"</formula>
    </cfRule>
    <cfRule type="expression" dxfId="438" priority="14771">
      <formula>$Z4="Reporte 1"</formula>
    </cfRule>
    <cfRule type="expression" dxfId="437" priority="14772">
      <formula>$Z4="Informe 10"</formula>
    </cfRule>
    <cfRule type="expression" dxfId="436" priority="14773">
      <formula>$Z4="Informe 9"</formula>
    </cfRule>
    <cfRule type="expression" dxfId="435" priority="14774">
      <formula>$Z4="Informe 8"</formula>
    </cfRule>
    <cfRule type="expression" dxfId="434" priority="14775">
      <formula>$Z4="Informe 7"</formula>
    </cfRule>
    <cfRule type="expression" dxfId="433" priority="14776">
      <formula>$Z4="Informe 6"</formula>
    </cfRule>
    <cfRule type="expression" dxfId="432" priority="14777">
      <formula>$Z4="Informe 5"</formula>
    </cfRule>
    <cfRule type="expression" dxfId="431" priority="14778">
      <formula>$Z4="Informe 4"</formula>
    </cfRule>
    <cfRule type="expression" dxfId="430" priority="14779">
      <formula>$Z4="Informe 3"</formula>
    </cfRule>
    <cfRule type="expression" dxfId="429" priority="14780">
      <formula>$Z4="Informe 2"</formula>
    </cfRule>
    <cfRule type="expression" dxfId="428" priority="14781">
      <formula>$Z4="Informe 1"</formula>
    </cfRule>
    <cfRule type="expression" dxfId="427" priority="14782">
      <formula>$Z4="Gráfico 10"</formula>
    </cfRule>
    <cfRule type="expression" dxfId="426" priority="14783">
      <formula>$Z4="Gráfico 25"</formula>
    </cfRule>
    <cfRule type="expression" dxfId="425" priority="14784">
      <formula>$Z4="Gráfico 24"</formula>
    </cfRule>
    <cfRule type="expression" dxfId="424" priority="14785">
      <formula>$Z4="Gráfico 23"</formula>
    </cfRule>
    <cfRule type="expression" dxfId="423" priority="14786">
      <formula>$Z4="Gráfico 22"</formula>
    </cfRule>
    <cfRule type="expression" dxfId="422" priority="14787">
      <formula>$Z4="Gráfico 21"</formula>
    </cfRule>
    <cfRule type="expression" dxfId="421" priority="14788">
      <formula>$Z4="Gráfico 20"</formula>
    </cfRule>
    <cfRule type="expression" dxfId="420" priority="14789">
      <formula>$Z4="Gráfico 18"</formula>
    </cfRule>
    <cfRule type="expression" dxfId="419" priority="14790">
      <formula>$Z4="Gráfico 19"</formula>
    </cfRule>
    <cfRule type="expression" dxfId="418" priority="14791">
      <formula>$Z4="Gráfico 17"</formula>
    </cfRule>
    <cfRule type="expression" dxfId="417" priority="14792">
      <formula>$Z4="Gráfico 16"</formula>
    </cfRule>
    <cfRule type="expression" dxfId="416" priority="14793">
      <formula>$Z4="Gráfico 15"</formula>
    </cfRule>
    <cfRule type="expression" dxfId="415" priority="14794">
      <formula>$Z4="Gráfico 14"</formula>
    </cfRule>
    <cfRule type="expression" dxfId="414" priority="14795">
      <formula>$Z4="Gráfico 12"</formula>
    </cfRule>
    <cfRule type="expression" dxfId="413" priority="14796">
      <formula>$Z4="Gráfico 13"</formula>
    </cfRule>
    <cfRule type="expression" dxfId="412" priority="14797">
      <formula>$Z4="Gráfico 11"</formula>
    </cfRule>
    <cfRule type="expression" dxfId="411" priority="14798">
      <formula>$Z4="Gráfico 9"</formula>
    </cfRule>
    <cfRule type="expression" dxfId="410" priority="14799">
      <formula>$Z4="Gráfico 8"</formula>
    </cfRule>
    <cfRule type="expression" dxfId="409" priority="14800">
      <formula>$Z4="Gráfico 7"</formula>
    </cfRule>
    <cfRule type="expression" dxfId="408" priority="14801">
      <formula>$Z4="Gráfico 6"</formula>
    </cfRule>
    <cfRule type="expression" dxfId="407" priority="14802">
      <formula>$Z4="Gráfico 4"</formula>
    </cfRule>
    <cfRule type="expression" dxfId="406" priority="14803">
      <formula>$Z4="Gráfico 3"</formula>
    </cfRule>
    <cfRule type="expression" dxfId="405" priority="14804">
      <formula>$Z4="Gráfico 2"</formula>
    </cfRule>
    <cfRule type="expression" dxfId="404" priority="14805">
      <formula>$Z4="Gráfico 1"</formula>
    </cfRule>
    <cfRule type="expression" dxfId="403" priority="14806">
      <formula>$Z4="Gráfico 5"</formula>
    </cfRule>
  </conditionalFormatting>
  <conditionalFormatting sqref="Z4:Z11 Z14:Z34">
    <cfRule type="expression" dxfId="402" priority="3633">
      <formula>$Z4="Reporte 2"</formula>
    </cfRule>
    <cfRule type="expression" dxfId="401" priority="3634">
      <formula>$Z4="Reporte 1"</formula>
    </cfRule>
    <cfRule type="expression" dxfId="400" priority="3635">
      <formula>$Z4="Informe 10"</formula>
    </cfRule>
    <cfRule type="expression" dxfId="399" priority="3636">
      <formula>$Z4="Informe 9"</formula>
    </cfRule>
    <cfRule type="expression" dxfId="398" priority="3637">
      <formula>$Z4="Informe 8"</formula>
    </cfRule>
    <cfRule type="expression" dxfId="397" priority="3638">
      <formula>$Z4="Informe 7"</formula>
    </cfRule>
    <cfRule type="expression" dxfId="396" priority="3639">
      <formula>$Z4="Informe 6"</formula>
    </cfRule>
    <cfRule type="expression" dxfId="395" priority="3640">
      <formula>$Z4="Informe 5"</formula>
    </cfRule>
    <cfRule type="expression" dxfId="394" priority="3641">
      <formula>$Z4="Informe 4"</formula>
    </cfRule>
    <cfRule type="expression" dxfId="393" priority="3642">
      <formula>$Z4="Informe 3"</formula>
    </cfRule>
    <cfRule type="expression" dxfId="392" priority="3643">
      <formula>$Z4="Informe 2"</formula>
    </cfRule>
    <cfRule type="expression" dxfId="391" priority="3644">
      <formula>$Z4="Informe 1"</formula>
    </cfRule>
    <cfRule type="expression" dxfId="390" priority="3645">
      <formula>$Z4="Gráfico 10"</formula>
    </cfRule>
    <cfRule type="expression" dxfId="389" priority="3646">
      <formula>$Z4="Gráfico 25"</formula>
    </cfRule>
    <cfRule type="expression" dxfId="388" priority="3647">
      <formula>$Z4="Gráfico 24"</formula>
    </cfRule>
    <cfRule type="expression" dxfId="387" priority="3648">
      <formula>$Z4="Gráfico 23"</formula>
    </cfRule>
    <cfRule type="expression" dxfId="386" priority="3649">
      <formula>$Z4="Gráfico 22"</formula>
    </cfRule>
    <cfRule type="expression" dxfId="385" priority="3650">
      <formula>$Z4="Gráfico 21"</formula>
    </cfRule>
    <cfRule type="expression" dxfId="384" priority="3651">
      <formula>$Z4="Gráfico 20"</formula>
    </cfRule>
    <cfRule type="expression" dxfId="383" priority="3652">
      <formula>$Z4="Gráfico 18"</formula>
    </cfRule>
    <cfRule type="expression" dxfId="382" priority="3653">
      <formula>$Z4="Gráfico 19"</formula>
    </cfRule>
    <cfRule type="expression" dxfId="381" priority="3654">
      <formula>$Z4="Gráfico 17"</formula>
    </cfRule>
    <cfRule type="expression" dxfId="380" priority="3655">
      <formula>$Z4="Gráfico 16"</formula>
    </cfRule>
    <cfRule type="expression" dxfId="379" priority="3656">
      <formula>$Z4="Gráfico 15"</formula>
    </cfRule>
    <cfRule type="expression" dxfId="378" priority="3657">
      <formula>$Z4="Gráfico 14"</formula>
    </cfRule>
    <cfRule type="expression" dxfId="377" priority="3658">
      <formula>$Z4="Gráfico 12"</formula>
    </cfRule>
    <cfRule type="expression" dxfId="376" priority="3659">
      <formula>$Z4="Gráfico 13"</formula>
    </cfRule>
    <cfRule type="expression" dxfId="375" priority="3660">
      <formula>$Z4="Gráfico 11"</formula>
    </cfRule>
    <cfRule type="expression" dxfId="374" priority="3661">
      <formula>$Z4="Gráfico 9"</formula>
    </cfRule>
    <cfRule type="expression" dxfId="373" priority="3662">
      <formula>$Z4="Gráfico 8"</formula>
    </cfRule>
    <cfRule type="expression" dxfId="372" priority="3663">
      <formula>$Z4="Gráfico 7"</formula>
    </cfRule>
    <cfRule type="expression" dxfId="371" priority="3664">
      <formula>$Z4="Gráfico 6"</formula>
    </cfRule>
    <cfRule type="expression" dxfId="370" priority="3665">
      <formula>$Z4="Gráfico 4"</formula>
    </cfRule>
    <cfRule type="expression" dxfId="369" priority="3666">
      <formula>$Z4="Gráfico 3"</formula>
    </cfRule>
    <cfRule type="expression" dxfId="368" priority="3667">
      <formula>$Z4="Gráfico 2"</formula>
    </cfRule>
    <cfRule type="expression" dxfId="367" priority="3668">
      <formula>$Z4="Gráfico 1"</formula>
    </cfRule>
    <cfRule type="expression" dxfId="366" priority="3669">
      <formula>$Z4="Gráfico 5"</formula>
    </cfRule>
  </conditionalFormatting>
  <conditionalFormatting sqref="AL4">
    <cfRule type="expression" dxfId="365" priority="266">
      <formula>$Z4="Reporte 2"</formula>
    </cfRule>
    <cfRule type="expression" dxfId="364" priority="267">
      <formula>$Z4="Reporte 1"</formula>
    </cfRule>
    <cfRule type="expression" dxfId="363" priority="268">
      <formula>$Z4="Informe 10"</formula>
    </cfRule>
    <cfRule type="expression" dxfId="362" priority="269">
      <formula>$Z4="Informe 9"</formula>
    </cfRule>
    <cfRule type="expression" dxfId="361" priority="270">
      <formula>$Z4="Informe 8"</formula>
    </cfRule>
    <cfRule type="expression" dxfId="360" priority="271">
      <formula>$Z4="Informe 7"</formula>
    </cfRule>
    <cfRule type="expression" dxfId="359" priority="272">
      <formula>$Z4="Informe 6"</formula>
    </cfRule>
    <cfRule type="expression" dxfId="358" priority="273">
      <formula>$Z4="Informe 5"</formula>
    </cfRule>
    <cfRule type="expression" dxfId="357" priority="274">
      <formula>$Z4="Informe 4"</formula>
    </cfRule>
    <cfRule type="expression" dxfId="356" priority="275">
      <formula>$Z4="Informe 3"</formula>
    </cfRule>
    <cfRule type="expression" dxfId="355" priority="276">
      <formula>$Z4="Informe 2"</formula>
    </cfRule>
    <cfRule type="expression" dxfId="354" priority="277">
      <formula>$Z4="Informe 1"</formula>
    </cfRule>
    <cfRule type="expression" dxfId="353" priority="278">
      <formula>$Z4="Gráfico 10"</formula>
    </cfRule>
    <cfRule type="expression" dxfId="352" priority="279">
      <formula>$Z4="Gráfico 25"</formula>
    </cfRule>
    <cfRule type="expression" dxfId="351" priority="280">
      <formula>$Z4="Gráfico 24"</formula>
    </cfRule>
    <cfRule type="expression" dxfId="350" priority="281">
      <formula>$Z4="Gráfico 23"</formula>
    </cfRule>
    <cfRule type="expression" dxfId="349" priority="282">
      <formula>$Z4="Gráfico 22"</formula>
    </cfRule>
    <cfRule type="expression" dxfId="348" priority="283">
      <formula>$Z4="Gráfico 21"</formula>
    </cfRule>
    <cfRule type="expression" dxfId="347" priority="284">
      <formula>$Z4="Gráfico 20"</formula>
    </cfRule>
    <cfRule type="expression" dxfId="346" priority="285">
      <formula>$Z4="Gráfico 18"</formula>
    </cfRule>
    <cfRule type="expression" dxfId="345" priority="286">
      <formula>$Z4="Gráfico 19"</formula>
    </cfRule>
    <cfRule type="expression" dxfId="344" priority="287">
      <formula>$Z4="Gráfico 17"</formula>
    </cfRule>
    <cfRule type="expression" dxfId="343" priority="288">
      <formula>$Z4="Gráfico 16"</formula>
    </cfRule>
    <cfRule type="expression" dxfId="342" priority="289">
      <formula>$Z4="Gráfico 15"</formula>
    </cfRule>
    <cfRule type="expression" dxfId="341" priority="290">
      <formula>$Z4="Gráfico 14"</formula>
    </cfRule>
    <cfRule type="expression" dxfId="340" priority="291">
      <formula>$Z4="Gráfico 12"</formula>
    </cfRule>
    <cfRule type="expression" dxfId="339" priority="292">
      <formula>$Z4="Gráfico 13"</formula>
    </cfRule>
    <cfRule type="expression" dxfId="338" priority="293">
      <formula>$Z4="Gráfico 11"</formula>
    </cfRule>
    <cfRule type="expression" dxfId="337" priority="294">
      <formula>$Z4="Gráfico 9"</formula>
    </cfRule>
    <cfRule type="expression" dxfId="336" priority="295">
      <formula>$Z4="Gráfico 8"</formula>
    </cfRule>
    <cfRule type="expression" dxfId="335" priority="296">
      <formula>$Z4="Gráfico 7"</formula>
    </cfRule>
    <cfRule type="expression" dxfId="334" priority="297">
      <formula>$Z4="Gráfico 6"</formula>
    </cfRule>
    <cfRule type="expression" dxfId="333" priority="298">
      <formula>$Z4="Gráfico 4"</formula>
    </cfRule>
    <cfRule type="expression" dxfId="332" priority="299">
      <formula>$Z4="Gráfico 3"</formula>
    </cfRule>
    <cfRule type="expression" dxfId="331" priority="300">
      <formula>$Z4="Gráfico 2"</formula>
    </cfRule>
    <cfRule type="expression" dxfId="330" priority="301">
      <formula>$Z4="Gráfico 1"</formula>
    </cfRule>
    <cfRule type="expression" dxfId="329" priority="302">
      <formula>$Z4="Gráfico 5"</formula>
    </cfRule>
  </conditionalFormatting>
  <conditionalFormatting sqref="K4:K11 K14:K34">
    <cfRule type="expression" dxfId="328" priority="265">
      <formula>+LEFT(D4,2)="GR"</formula>
    </cfRule>
  </conditionalFormatting>
  <conditionalFormatting sqref="L4:L11 L14:L34">
    <cfRule type="expression" dxfId="327" priority="264">
      <formula>+LEFT(D4,2)="GR"</formula>
    </cfRule>
  </conditionalFormatting>
  <conditionalFormatting sqref="M12:R12 U12:W12 Y12">
    <cfRule type="expression" dxfId="326" priority="227">
      <formula>$Z12="Reporte 2"</formula>
    </cfRule>
    <cfRule type="expression" dxfId="325" priority="228">
      <formula>$Z12="Reporte 1"</formula>
    </cfRule>
    <cfRule type="expression" dxfId="324" priority="229">
      <formula>$Z12="Informe 10"</formula>
    </cfRule>
    <cfRule type="expression" dxfId="323" priority="230">
      <formula>$Z12="Informe 9"</formula>
    </cfRule>
    <cfRule type="expression" dxfId="322" priority="231">
      <formula>$Z12="Informe 8"</formula>
    </cfRule>
    <cfRule type="expression" dxfId="321" priority="232">
      <formula>$Z12="Informe 7"</formula>
    </cfRule>
    <cfRule type="expression" dxfId="320" priority="233">
      <formula>$Z12="Informe 6"</formula>
    </cfRule>
    <cfRule type="expression" dxfId="319" priority="234">
      <formula>$Z12="Informe 5"</formula>
    </cfRule>
    <cfRule type="expression" dxfId="318" priority="235">
      <formula>$Z12="Informe 4"</formula>
    </cfRule>
    <cfRule type="expression" dxfId="317" priority="236">
      <formula>$Z12="Informe 3"</formula>
    </cfRule>
    <cfRule type="expression" dxfId="316" priority="237">
      <formula>$Z12="Informe 2"</formula>
    </cfRule>
    <cfRule type="expression" dxfId="315" priority="238">
      <formula>$Z12="Informe 1"</formula>
    </cfRule>
    <cfRule type="expression" dxfId="314" priority="239">
      <formula>$Z12="Gráfico 10"</formula>
    </cfRule>
    <cfRule type="expression" dxfId="313" priority="240">
      <formula>$Z12="Gráfico 25"</formula>
    </cfRule>
    <cfRule type="expression" dxfId="312" priority="241">
      <formula>$Z12="Gráfico 24"</formula>
    </cfRule>
    <cfRule type="expression" dxfId="311" priority="242">
      <formula>$Z12="Gráfico 23"</formula>
    </cfRule>
    <cfRule type="expression" dxfId="310" priority="243">
      <formula>$Z12="Gráfico 22"</formula>
    </cfRule>
    <cfRule type="expression" dxfId="309" priority="244">
      <formula>$Z12="Gráfico 21"</formula>
    </cfRule>
    <cfRule type="expression" dxfId="308" priority="245">
      <formula>$Z12="Gráfico 20"</formula>
    </cfRule>
    <cfRule type="expression" dxfId="307" priority="246">
      <formula>$Z12="Gráfico 18"</formula>
    </cfRule>
    <cfRule type="expression" dxfId="306" priority="247">
      <formula>$Z12="Gráfico 19"</formula>
    </cfRule>
    <cfRule type="expression" dxfId="305" priority="248">
      <formula>$Z12="Gráfico 17"</formula>
    </cfRule>
    <cfRule type="expression" dxfId="304" priority="249">
      <formula>$Z12="Gráfico 16"</formula>
    </cfRule>
    <cfRule type="expression" dxfId="303" priority="250">
      <formula>$Z12="Gráfico 15"</formula>
    </cfRule>
    <cfRule type="expression" dxfId="302" priority="251">
      <formula>$Z12="Gráfico 14"</formula>
    </cfRule>
    <cfRule type="expression" dxfId="301" priority="252">
      <formula>$Z12="Gráfico 12"</formula>
    </cfRule>
    <cfRule type="expression" dxfId="300" priority="253">
      <formula>$Z12="Gráfico 13"</formula>
    </cfRule>
    <cfRule type="expression" dxfId="299" priority="254">
      <formula>$Z12="Gráfico 11"</formula>
    </cfRule>
    <cfRule type="expression" dxfId="298" priority="255">
      <formula>$Z12="Gráfico 9"</formula>
    </cfRule>
    <cfRule type="expression" dxfId="297" priority="256">
      <formula>$Z12="Gráfico 8"</formula>
    </cfRule>
    <cfRule type="expression" dxfId="296" priority="257">
      <formula>$Z12="Gráfico 7"</formula>
    </cfRule>
    <cfRule type="expression" dxfId="295" priority="258">
      <formula>$Z12="Gráfico 6"</formula>
    </cfRule>
    <cfRule type="expression" dxfId="294" priority="259">
      <formula>$Z12="Gráfico 4"</formula>
    </cfRule>
    <cfRule type="expression" dxfId="293" priority="260">
      <formula>$Z12="Gráfico 3"</formula>
    </cfRule>
    <cfRule type="expression" dxfId="292" priority="261">
      <formula>$Z12="Gráfico 2"</formula>
    </cfRule>
    <cfRule type="expression" dxfId="291" priority="262">
      <formula>$Z12="Gráfico 1"</formula>
    </cfRule>
    <cfRule type="expression" dxfId="290" priority="263">
      <formula>$Z12="Gráfico 5"</formula>
    </cfRule>
  </conditionalFormatting>
  <conditionalFormatting sqref="S12:T12">
    <cfRule type="expression" dxfId="289" priority="190">
      <formula>$Z12="Reporte 2"</formula>
    </cfRule>
    <cfRule type="expression" dxfId="288" priority="191">
      <formula>$Z12="Reporte 1"</formula>
    </cfRule>
    <cfRule type="expression" dxfId="287" priority="192">
      <formula>$Z12="Informe 10"</formula>
    </cfRule>
    <cfRule type="expression" dxfId="286" priority="193">
      <formula>$Z12="Informe 9"</formula>
    </cfRule>
    <cfRule type="expression" dxfId="285" priority="194">
      <formula>$Z12="Informe 8"</formula>
    </cfRule>
    <cfRule type="expression" dxfId="284" priority="195">
      <formula>$Z12="Informe 7"</formula>
    </cfRule>
    <cfRule type="expression" dxfId="283" priority="196">
      <formula>$Z12="Informe 6"</formula>
    </cfRule>
    <cfRule type="expression" dxfId="282" priority="197">
      <formula>$Z12="Informe 5"</formula>
    </cfRule>
    <cfRule type="expression" dxfId="281" priority="198">
      <formula>$Z12="Informe 4"</formula>
    </cfRule>
    <cfRule type="expression" dxfId="280" priority="199">
      <formula>$Z12="Informe 3"</formula>
    </cfRule>
    <cfRule type="expression" dxfId="279" priority="200">
      <formula>$Z12="Informe 2"</formula>
    </cfRule>
    <cfRule type="expression" dxfId="278" priority="201">
      <formula>$Z12="Informe 1"</formula>
    </cfRule>
    <cfRule type="expression" dxfId="277" priority="202">
      <formula>$Z12="Gráfico 10"</formula>
    </cfRule>
    <cfRule type="expression" dxfId="276" priority="203">
      <formula>$Z12="Gráfico 25"</formula>
    </cfRule>
    <cfRule type="expression" dxfId="275" priority="204">
      <formula>$Z12="Gráfico 24"</formula>
    </cfRule>
    <cfRule type="expression" dxfId="274" priority="205">
      <formula>$Z12="Gráfico 23"</formula>
    </cfRule>
    <cfRule type="expression" dxfId="273" priority="206">
      <formula>$Z12="Gráfico 22"</formula>
    </cfRule>
    <cfRule type="expression" dxfId="272" priority="207">
      <formula>$Z12="Gráfico 21"</formula>
    </cfRule>
    <cfRule type="expression" dxfId="271" priority="208">
      <formula>$Z12="Gráfico 20"</formula>
    </cfRule>
    <cfRule type="expression" dxfId="270" priority="209">
      <formula>$Z12="Gráfico 18"</formula>
    </cfRule>
    <cfRule type="expression" dxfId="269" priority="210">
      <formula>$Z12="Gráfico 19"</formula>
    </cfRule>
    <cfRule type="expression" dxfId="268" priority="211">
      <formula>$Z12="Gráfico 17"</formula>
    </cfRule>
    <cfRule type="expression" dxfId="267" priority="212">
      <formula>$Z12="Gráfico 16"</formula>
    </cfRule>
    <cfRule type="expression" dxfId="266" priority="213">
      <formula>$Z12="Gráfico 15"</formula>
    </cfRule>
    <cfRule type="expression" dxfId="265" priority="214">
      <formula>$Z12="Gráfico 14"</formula>
    </cfRule>
    <cfRule type="expression" dxfId="264" priority="215">
      <formula>$Z12="Gráfico 12"</formula>
    </cfRule>
    <cfRule type="expression" dxfId="263" priority="216">
      <formula>$Z12="Gráfico 13"</formula>
    </cfRule>
    <cfRule type="expression" dxfId="262" priority="217">
      <formula>$Z12="Gráfico 11"</formula>
    </cfRule>
    <cfRule type="expression" dxfId="261" priority="218">
      <formula>$Z12="Gráfico 9"</formula>
    </cfRule>
    <cfRule type="expression" dxfId="260" priority="219">
      <formula>$Z12="Gráfico 8"</formula>
    </cfRule>
    <cfRule type="expression" dxfId="259" priority="220">
      <formula>$Z12="Gráfico 7"</formula>
    </cfRule>
    <cfRule type="expression" dxfId="258" priority="221">
      <formula>$Z12="Gráfico 6"</formula>
    </cfRule>
    <cfRule type="expression" dxfId="257" priority="222">
      <formula>$Z12="Gráfico 4"</formula>
    </cfRule>
    <cfRule type="expression" dxfId="256" priority="223">
      <formula>$Z12="Gráfico 3"</formula>
    </cfRule>
    <cfRule type="expression" dxfId="255" priority="224">
      <formula>$Z12="Gráfico 2"</formula>
    </cfRule>
    <cfRule type="expression" dxfId="254" priority="225">
      <formula>$Z12="Gráfico 1"</formula>
    </cfRule>
    <cfRule type="expression" dxfId="253" priority="226">
      <formula>$Z12="Gráfico 5"</formula>
    </cfRule>
  </conditionalFormatting>
  <conditionalFormatting sqref="Z12">
    <cfRule type="expression" dxfId="252" priority="153">
      <formula>$Z12="Reporte 2"</formula>
    </cfRule>
    <cfRule type="expression" dxfId="251" priority="154">
      <formula>$Z12="Reporte 1"</formula>
    </cfRule>
    <cfRule type="expression" dxfId="250" priority="155">
      <formula>$Z12="Informe 10"</formula>
    </cfRule>
    <cfRule type="expression" dxfId="249" priority="156">
      <formula>$Z12="Informe 9"</formula>
    </cfRule>
    <cfRule type="expression" dxfId="248" priority="157">
      <formula>$Z12="Informe 8"</formula>
    </cfRule>
    <cfRule type="expression" dxfId="247" priority="158">
      <formula>$Z12="Informe 7"</formula>
    </cfRule>
    <cfRule type="expression" dxfId="246" priority="159">
      <formula>$Z12="Informe 6"</formula>
    </cfRule>
    <cfRule type="expression" dxfId="245" priority="160">
      <formula>$Z12="Informe 5"</formula>
    </cfRule>
    <cfRule type="expression" dxfId="244" priority="161">
      <formula>$Z12="Informe 4"</formula>
    </cfRule>
    <cfRule type="expression" dxfId="243" priority="162">
      <formula>$Z12="Informe 3"</formula>
    </cfRule>
    <cfRule type="expression" dxfId="242" priority="163">
      <formula>$Z12="Informe 2"</formula>
    </cfRule>
    <cfRule type="expression" dxfId="241" priority="164">
      <formula>$Z12="Informe 1"</formula>
    </cfRule>
    <cfRule type="expression" dxfId="240" priority="165">
      <formula>$Z12="Gráfico 10"</formula>
    </cfRule>
    <cfRule type="expression" dxfId="239" priority="166">
      <formula>$Z12="Gráfico 25"</formula>
    </cfRule>
    <cfRule type="expression" dxfId="238" priority="167">
      <formula>$Z12="Gráfico 24"</formula>
    </cfRule>
    <cfRule type="expression" dxfId="237" priority="168">
      <formula>$Z12="Gráfico 23"</formula>
    </cfRule>
    <cfRule type="expression" dxfId="236" priority="169">
      <formula>$Z12="Gráfico 22"</formula>
    </cfRule>
    <cfRule type="expression" dxfId="235" priority="170">
      <formula>$Z12="Gráfico 21"</formula>
    </cfRule>
    <cfRule type="expression" dxfId="234" priority="171">
      <formula>$Z12="Gráfico 20"</formula>
    </cfRule>
    <cfRule type="expression" dxfId="233" priority="172">
      <formula>$Z12="Gráfico 18"</formula>
    </cfRule>
    <cfRule type="expression" dxfId="232" priority="173">
      <formula>$Z12="Gráfico 19"</formula>
    </cfRule>
    <cfRule type="expression" dxfId="231" priority="174">
      <formula>$Z12="Gráfico 17"</formula>
    </cfRule>
    <cfRule type="expression" dxfId="230" priority="175">
      <formula>$Z12="Gráfico 16"</formula>
    </cfRule>
    <cfRule type="expression" dxfId="229" priority="176">
      <formula>$Z12="Gráfico 15"</formula>
    </cfRule>
    <cfRule type="expression" dxfId="228" priority="177">
      <formula>$Z12="Gráfico 14"</formula>
    </cfRule>
    <cfRule type="expression" dxfId="227" priority="178">
      <formula>$Z12="Gráfico 12"</formula>
    </cfRule>
    <cfRule type="expression" dxfId="226" priority="179">
      <formula>$Z12="Gráfico 13"</formula>
    </cfRule>
    <cfRule type="expression" dxfId="225" priority="180">
      <formula>$Z12="Gráfico 11"</formula>
    </cfRule>
    <cfRule type="expression" dxfId="224" priority="181">
      <formula>$Z12="Gráfico 9"</formula>
    </cfRule>
    <cfRule type="expression" dxfId="223" priority="182">
      <formula>$Z12="Gráfico 8"</formula>
    </cfRule>
    <cfRule type="expression" dxfId="222" priority="183">
      <formula>$Z12="Gráfico 7"</formula>
    </cfRule>
    <cfRule type="expression" dxfId="221" priority="184">
      <formula>$Z12="Gráfico 6"</formula>
    </cfRule>
    <cfRule type="expression" dxfId="220" priority="185">
      <formula>$Z12="Gráfico 4"</formula>
    </cfRule>
    <cfRule type="expression" dxfId="219" priority="186">
      <formula>$Z12="Gráfico 3"</formula>
    </cfRule>
    <cfRule type="expression" dxfId="218" priority="187">
      <formula>$Z12="Gráfico 2"</formula>
    </cfRule>
    <cfRule type="expression" dxfId="217" priority="188">
      <formula>$Z12="Gráfico 1"</formula>
    </cfRule>
    <cfRule type="expression" dxfId="216" priority="189">
      <formula>$Z12="Gráfico 5"</formula>
    </cfRule>
  </conditionalFormatting>
  <conditionalFormatting sqref="K12">
    <cfRule type="expression" dxfId="215" priority="152">
      <formula>+LEFT(D12,2)="GR"</formula>
    </cfRule>
  </conditionalFormatting>
  <conditionalFormatting sqref="L12">
    <cfRule type="expression" dxfId="214" priority="151">
      <formula>+LEFT(D12,2)="GR"</formula>
    </cfRule>
  </conditionalFormatting>
  <conditionalFormatting sqref="M13:R13 U13:W13 Y13">
    <cfRule type="expression" dxfId="213" priority="114">
      <formula>$Z13="Reporte 2"</formula>
    </cfRule>
    <cfRule type="expression" dxfId="212" priority="115">
      <formula>$Z13="Reporte 1"</formula>
    </cfRule>
    <cfRule type="expression" dxfId="211" priority="116">
      <formula>$Z13="Informe 10"</formula>
    </cfRule>
    <cfRule type="expression" dxfId="210" priority="117">
      <formula>$Z13="Informe 9"</formula>
    </cfRule>
    <cfRule type="expression" dxfId="209" priority="118">
      <formula>$Z13="Informe 8"</formula>
    </cfRule>
    <cfRule type="expression" dxfId="208" priority="119">
      <formula>$Z13="Informe 7"</formula>
    </cfRule>
    <cfRule type="expression" dxfId="207" priority="120">
      <formula>$Z13="Informe 6"</formula>
    </cfRule>
    <cfRule type="expression" dxfId="206" priority="121">
      <formula>$Z13="Informe 5"</formula>
    </cfRule>
    <cfRule type="expression" dxfId="205" priority="122">
      <formula>$Z13="Informe 4"</formula>
    </cfRule>
    <cfRule type="expression" dxfId="204" priority="123">
      <formula>$Z13="Informe 3"</formula>
    </cfRule>
    <cfRule type="expression" dxfId="203" priority="124">
      <formula>$Z13="Informe 2"</formula>
    </cfRule>
    <cfRule type="expression" dxfId="202" priority="125">
      <formula>$Z13="Informe 1"</formula>
    </cfRule>
    <cfRule type="expression" dxfId="201" priority="126">
      <formula>$Z13="Gráfico 10"</formula>
    </cfRule>
    <cfRule type="expression" dxfId="200" priority="127">
      <formula>$Z13="Gráfico 25"</formula>
    </cfRule>
    <cfRule type="expression" dxfId="199" priority="128">
      <formula>$Z13="Gráfico 24"</formula>
    </cfRule>
    <cfRule type="expression" dxfId="198" priority="129">
      <formula>$Z13="Gráfico 23"</formula>
    </cfRule>
    <cfRule type="expression" dxfId="197" priority="130">
      <formula>$Z13="Gráfico 22"</formula>
    </cfRule>
    <cfRule type="expression" dxfId="196" priority="131">
      <formula>$Z13="Gráfico 21"</formula>
    </cfRule>
    <cfRule type="expression" dxfId="195" priority="132">
      <formula>$Z13="Gráfico 20"</formula>
    </cfRule>
    <cfRule type="expression" dxfId="194" priority="133">
      <formula>$Z13="Gráfico 18"</formula>
    </cfRule>
    <cfRule type="expression" dxfId="193" priority="134">
      <formula>$Z13="Gráfico 19"</formula>
    </cfRule>
    <cfRule type="expression" dxfId="192" priority="135">
      <formula>$Z13="Gráfico 17"</formula>
    </cfRule>
    <cfRule type="expression" dxfId="191" priority="136">
      <formula>$Z13="Gráfico 16"</formula>
    </cfRule>
    <cfRule type="expression" dxfId="190" priority="137">
      <formula>$Z13="Gráfico 15"</formula>
    </cfRule>
    <cfRule type="expression" dxfId="189" priority="138">
      <formula>$Z13="Gráfico 14"</formula>
    </cfRule>
    <cfRule type="expression" dxfId="188" priority="139">
      <formula>$Z13="Gráfico 12"</formula>
    </cfRule>
    <cfRule type="expression" dxfId="187" priority="140">
      <formula>$Z13="Gráfico 13"</formula>
    </cfRule>
    <cfRule type="expression" dxfId="186" priority="141">
      <formula>$Z13="Gráfico 11"</formula>
    </cfRule>
    <cfRule type="expression" dxfId="185" priority="142">
      <formula>$Z13="Gráfico 9"</formula>
    </cfRule>
    <cfRule type="expression" dxfId="184" priority="143">
      <formula>$Z13="Gráfico 8"</formula>
    </cfRule>
    <cfRule type="expression" dxfId="183" priority="144">
      <formula>$Z13="Gráfico 7"</formula>
    </cfRule>
    <cfRule type="expression" dxfId="182" priority="145">
      <formula>$Z13="Gráfico 6"</formula>
    </cfRule>
    <cfRule type="expression" dxfId="181" priority="146">
      <formula>$Z13="Gráfico 4"</formula>
    </cfRule>
    <cfRule type="expression" dxfId="180" priority="147">
      <formula>$Z13="Gráfico 3"</formula>
    </cfRule>
    <cfRule type="expression" dxfId="179" priority="148">
      <formula>$Z13="Gráfico 2"</formula>
    </cfRule>
    <cfRule type="expression" dxfId="178" priority="149">
      <formula>$Z13="Gráfico 1"</formula>
    </cfRule>
    <cfRule type="expression" dxfId="177" priority="150">
      <formula>$Z13="Gráfico 5"</formula>
    </cfRule>
  </conditionalFormatting>
  <conditionalFormatting sqref="S13:T13">
    <cfRule type="expression" dxfId="176" priority="77">
      <formula>$Z13="Reporte 2"</formula>
    </cfRule>
    <cfRule type="expression" dxfId="175" priority="78">
      <formula>$Z13="Reporte 1"</formula>
    </cfRule>
    <cfRule type="expression" dxfId="174" priority="79">
      <formula>$Z13="Informe 10"</formula>
    </cfRule>
    <cfRule type="expression" dxfId="173" priority="80">
      <formula>$Z13="Informe 9"</formula>
    </cfRule>
    <cfRule type="expression" dxfId="172" priority="81">
      <formula>$Z13="Informe 8"</formula>
    </cfRule>
    <cfRule type="expression" dxfId="171" priority="82">
      <formula>$Z13="Informe 7"</formula>
    </cfRule>
    <cfRule type="expression" dxfId="170" priority="83">
      <formula>$Z13="Informe 6"</formula>
    </cfRule>
    <cfRule type="expression" dxfId="169" priority="84">
      <formula>$Z13="Informe 5"</formula>
    </cfRule>
    <cfRule type="expression" dxfId="168" priority="85">
      <formula>$Z13="Informe 4"</formula>
    </cfRule>
    <cfRule type="expression" dxfId="167" priority="86">
      <formula>$Z13="Informe 3"</formula>
    </cfRule>
    <cfRule type="expression" dxfId="166" priority="87">
      <formula>$Z13="Informe 2"</formula>
    </cfRule>
    <cfRule type="expression" dxfId="165" priority="88">
      <formula>$Z13="Informe 1"</formula>
    </cfRule>
    <cfRule type="expression" dxfId="164" priority="89">
      <formula>$Z13="Gráfico 10"</formula>
    </cfRule>
    <cfRule type="expression" dxfId="163" priority="90">
      <formula>$Z13="Gráfico 25"</formula>
    </cfRule>
    <cfRule type="expression" dxfId="162" priority="91">
      <formula>$Z13="Gráfico 24"</formula>
    </cfRule>
    <cfRule type="expression" dxfId="161" priority="92">
      <formula>$Z13="Gráfico 23"</formula>
    </cfRule>
    <cfRule type="expression" dxfId="160" priority="93">
      <formula>$Z13="Gráfico 22"</formula>
    </cfRule>
    <cfRule type="expression" dxfId="159" priority="94">
      <formula>$Z13="Gráfico 21"</formula>
    </cfRule>
    <cfRule type="expression" dxfId="158" priority="95">
      <formula>$Z13="Gráfico 20"</formula>
    </cfRule>
    <cfRule type="expression" dxfId="157" priority="96">
      <formula>$Z13="Gráfico 18"</formula>
    </cfRule>
    <cfRule type="expression" dxfId="156" priority="97">
      <formula>$Z13="Gráfico 19"</formula>
    </cfRule>
    <cfRule type="expression" dxfId="155" priority="98">
      <formula>$Z13="Gráfico 17"</formula>
    </cfRule>
    <cfRule type="expression" dxfId="154" priority="99">
      <formula>$Z13="Gráfico 16"</formula>
    </cfRule>
    <cfRule type="expression" dxfId="153" priority="100">
      <formula>$Z13="Gráfico 15"</formula>
    </cfRule>
    <cfRule type="expression" dxfId="152" priority="101">
      <formula>$Z13="Gráfico 14"</formula>
    </cfRule>
    <cfRule type="expression" dxfId="151" priority="102">
      <formula>$Z13="Gráfico 12"</formula>
    </cfRule>
    <cfRule type="expression" dxfId="150" priority="103">
      <formula>$Z13="Gráfico 13"</formula>
    </cfRule>
    <cfRule type="expression" dxfId="149" priority="104">
      <formula>$Z13="Gráfico 11"</formula>
    </cfRule>
    <cfRule type="expression" dxfId="148" priority="105">
      <formula>$Z13="Gráfico 9"</formula>
    </cfRule>
    <cfRule type="expression" dxfId="147" priority="106">
      <formula>$Z13="Gráfico 8"</formula>
    </cfRule>
    <cfRule type="expression" dxfId="146" priority="107">
      <formula>$Z13="Gráfico 7"</formula>
    </cfRule>
    <cfRule type="expression" dxfId="145" priority="108">
      <formula>$Z13="Gráfico 6"</formula>
    </cfRule>
    <cfRule type="expression" dxfId="144" priority="109">
      <formula>$Z13="Gráfico 4"</formula>
    </cfRule>
    <cfRule type="expression" dxfId="143" priority="110">
      <formula>$Z13="Gráfico 3"</formula>
    </cfRule>
    <cfRule type="expression" dxfId="142" priority="111">
      <formula>$Z13="Gráfico 2"</formula>
    </cfRule>
    <cfRule type="expression" dxfId="141" priority="112">
      <formula>$Z13="Gráfico 1"</formula>
    </cfRule>
    <cfRule type="expression" dxfId="140" priority="113">
      <formula>$Z13="Gráfico 5"</formula>
    </cfRule>
  </conditionalFormatting>
  <conditionalFormatting sqref="Z13">
    <cfRule type="expression" dxfId="139" priority="40">
      <formula>$Z13="Reporte 2"</formula>
    </cfRule>
    <cfRule type="expression" dxfId="138" priority="41">
      <formula>$Z13="Reporte 1"</formula>
    </cfRule>
    <cfRule type="expression" dxfId="137" priority="42">
      <formula>$Z13="Informe 10"</formula>
    </cfRule>
    <cfRule type="expression" dxfId="136" priority="43">
      <formula>$Z13="Informe 9"</formula>
    </cfRule>
    <cfRule type="expression" dxfId="135" priority="44">
      <formula>$Z13="Informe 8"</formula>
    </cfRule>
    <cfRule type="expression" dxfId="134" priority="45">
      <formula>$Z13="Informe 7"</formula>
    </cfRule>
    <cfRule type="expression" dxfId="133" priority="46">
      <formula>$Z13="Informe 6"</formula>
    </cfRule>
    <cfRule type="expression" dxfId="132" priority="47">
      <formula>$Z13="Informe 5"</formula>
    </cfRule>
    <cfRule type="expression" dxfId="131" priority="48">
      <formula>$Z13="Informe 4"</formula>
    </cfRule>
    <cfRule type="expression" dxfId="130" priority="49">
      <formula>$Z13="Informe 3"</formula>
    </cfRule>
    <cfRule type="expression" dxfId="129" priority="50">
      <formula>$Z13="Informe 2"</formula>
    </cfRule>
    <cfRule type="expression" dxfId="128" priority="51">
      <formula>$Z13="Informe 1"</formula>
    </cfRule>
    <cfRule type="expression" dxfId="127" priority="52">
      <formula>$Z13="Gráfico 10"</formula>
    </cfRule>
    <cfRule type="expression" dxfId="126" priority="53">
      <formula>$Z13="Gráfico 25"</formula>
    </cfRule>
    <cfRule type="expression" dxfId="125" priority="54">
      <formula>$Z13="Gráfico 24"</formula>
    </cfRule>
    <cfRule type="expression" dxfId="124" priority="55">
      <formula>$Z13="Gráfico 23"</formula>
    </cfRule>
    <cfRule type="expression" dxfId="123" priority="56">
      <formula>$Z13="Gráfico 22"</formula>
    </cfRule>
    <cfRule type="expression" dxfId="122" priority="57">
      <formula>$Z13="Gráfico 21"</formula>
    </cfRule>
    <cfRule type="expression" dxfId="121" priority="58">
      <formula>$Z13="Gráfico 20"</formula>
    </cfRule>
    <cfRule type="expression" dxfId="120" priority="59">
      <formula>$Z13="Gráfico 18"</formula>
    </cfRule>
    <cfRule type="expression" dxfId="119" priority="60">
      <formula>$Z13="Gráfico 19"</formula>
    </cfRule>
    <cfRule type="expression" dxfId="118" priority="61">
      <formula>$Z13="Gráfico 17"</formula>
    </cfRule>
    <cfRule type="expression" dxfId="117" priority="62">
      <formula>$Z13="Gráfico 16"</formula>
    </cfRule>
    <cfRule type="expression" dxfId="116" priority="63">
      <formula>$Z13="Gráfico 15"</formula>
    </cfRule>
    <cfRule type="expression" dxfId="115" priority="64">
      <formula>$Z13="Gráfico 14"</formula>
    </cfRule>
    <cfRule type="expression" dxfId="114" priority="65">
      <formula>$Z13="Gráfico 12"</formula>
    </cfRule>
    <cfRule type="expression" dxfId="113" priority="66">
      <formula>$Z13="Gráfico 13"</formula>
    </cfRule>
    <cfRule type="expression" dxfId="112" priority="67">
      <formula>$Z13="Gráfico 11"</formula>
    </cfRule>
    <cfRule type="expression" dxfId="111" priority="68">
      <formula>$Z13="Gráfico 9"</formula>
    </cfRule>
    <cfRule type="expression" dxfId="110" priority="69">
      <formula>$Z13="Gráfico 8"</formula>
    </cfRule>
    <cfRule type="expression" dxfId="109" priority="70">
      <formula>$Z13="Gráfico 7"</formula>
    </cfRule>
    <cfRule type="expression" dxfId="108" priority="71">
      <formula>$Z13="Gráfico 6"</formula>
    </cfRule>
    <cfRule type="expression" dxfId="107" priority="72">
      <formula>$Z13="Gráfico 4"</formula>
    </cfRule>
    <cfRule type="expression" dxfId="106" priority="73">
      <formula>$Z13="Gráfico 3"</formula>
    </cfRule>
    <cfRule type="expression" dxfId="105" priority="74">
      <formula>$Z13="Gráfico 2"</formula>
    </cfRule>
    <cfRule type="expression" dxfId="104" priority="75">
      <formula>$Z13="Gráfico 1"</formula>
    </cfRule>
    <cfRule type="expression" dxfId="103" priority="76">
      <formula>$Z13="Gráfico 5"</formula>
    </cfRule>
  </conditionalFormatting>
  <conditionalFormatting sqref="K13">
    <cfRule type="expression" dxfId="102" priority="39">
      <formula>+LEFT(D13,2)="GR"</formula>
    </cfRule>
  </conditionalFormatting>
  <conditionalFormatting sqref="L13">
    <cfRule type="expression" dxfId="101" priority="38">
      <formula>+LEFT(D13,2)="GR"</formula>
    </cfRule>
  </conditionalFormatting>
  <conditionalFormatting sqref="AL12:AL13">
    <cfRule type="expression" dxfId="100" priority="1">
      <formula>$Z12="Reporte 2"</formula>
    </cfRule>
    <cfRule type="expression" dxfId="99" priority="2">
      <formula>$Z12="Reporte 1"</formula>
    </cfRule>
    <cfRule type="expression" dxfId="98" priority="3">
      <formula>$Z12="Informe 10"</formula>
    </cfRule>
    <cfRule type="expression" dxfId="97" priority="4">
      <formula>$Z12="Informe 9"</formula>
    </cfRule>
    <cfRule type="expression" dxfId="96" priority="5">
      <formula>$Z12="Informe 8"</formula>
    </cfRule>
    <cfRule type="expression" dxfId="95" priority="6">
      <formula>$Z12="Informe 7"</formula>
    </cfRule>
    <cfRule type="expression" dxfId="94" priority="7">
      <formula>$Z12="Informe 6"</formula>
    </cfRule>
    <cfRule type="expression" dxfId="93" priority="8">
      <formula>$Z12="Informe 5"</formula>
    </cfRule>
    <cfRule type="expression" dxfId="92" priority="9">
      <formula>$Z12="Informe 4"</formula>
    </cfRule>
    <cfRule type="expression" dxfId="91" priority="10">
      <formula>$Z12="Informe 3"</formula>
    </cfRule>
    <cfRule type="expression" dxfId="90" priority="11">
      <formula>$Z12="Informe 2"</formula>
    </cfRule>
    <cfRule type="expression" dxfId="89" priority="12">
      <formula>$Z12="Informe 1"</formula>
    </cfRule>
    <cfRule type="expression" dxfId="88" priority="13">
      <formula>$Z12="Gráfico 10"</formula>
    </cfRule>
    <cfRule type="expression" dxfId="87" priority="14">
      <formula>$Z12="Gráfico 25"</formula>
    </cfRule>
    <cfRule type="expression" dxfId="86" priority="15">
      <formula>$Z12="Gráfico 24"</formula>
    </cfRule>
    <cfRule type="expression" dxfId="85" priority="16">
      <formula>$Z12="Gráfico 23"</formula>
    </cfRule>
    <cfRule type="expression" dxfId="84" priority="17">
      <formula>$Z12="Gráfico 22"</formula>
    </cfRule>
    <cfRule type="expression" dxfId="83" priority="18">
      <formula>$Z12="Gráfico 21"</formula>
    </cfRule>
    <cfRule type="expression" dxfId="82" priority="19">
      <formula>$Z12="Gráfico 20"</formula>
    </cfRule>
    <cfRule type="expression" dxfId="81" priority="20">
      <formula>$Z12="Gráfico 18"</formula>
    </cfRule>
    <cfRule type="expression" dxfId="80" priority="21">
      <formula>$Z12="Gráfico 19"</formula>
    </cfRule>
    <cfRule type="expression" dxfId="79" priority="22">
      <formula>$Z12="Gráfico 17"</formula>
    </cfRule>
    <cfRule type="expression" dxfId="78" priority="23">
      <formula>$Z12="Gráfico 16"</formula>
    </cfRule>
    <cfRule type="expression" dxfId="77" priority="24">
      <formula>$Z12="Gráfico 15"</formula>
    </cfRule>
    <cfRule type="expression" dxfId="76" priority="25">
      <formula>$Z12="Gráfico 14"</formula>
    </cfRule>
    <cfRule type="expression" dxfId="75" priority="26">
      <formula>$Z12="Gráfico 12"</formula>
    </cfRule>
    <cfRule type="expression" dxfId="74" priority="27">
      <formula>$Z12="Gráfico 13"</formula>
    </cfRule>
    <cfRule type="expression" dxfId="73" priority="28">
      <formula>$Z12="Gráfico 11"</formula>
    </cfRule>
    <cfRule type="expression" dxfId="72" priority="29">
      <formula>$Z12="Gráfico 9"</formula>
    </cfRule>
    <cfRule type="expression" dxfId="71" priority="30">
      <formula>$Z12="Gráfico 8"</formula>
    </cfRule>
    <cfRule type="expression" dxfId="70" priority="31">
      <formula>$Z12="Gráfico 7"</formula>
    </cfRule>
    <cfRule type="expression" dxfId="69" priority="32">
      <formula>$Z12="Gráfico 6"</formula>
    </cfRule>
    <cfRule type="expression" dxfId="68" priority="33">
      <formula>$Z12="Gráfico 4"</formula>
    </cfRule>
    <cfRule type="expression" dxfId="67" priority="34">
      <formula>$Z12="Gráfico 3"</formula>
    </cfRule>
    <cfRule type="expression" dxfId="66" priority="35">
      <formula>$Z12="Gráfico 2"</formula>
    </cfRule>
    <cfRule type="expression" dxfId="65" priority="36">
      <formula>$Z12="Gráfico 1"</formula>
    </cfRule>
    <cfRule type="expression" dxfId="64" priority="37">
      <formula>$Z12="Gráfico 5"</formula>
    </cfRule>
  </conditionalFormatting>
  <hyperlinks>
    <hyperlink ref="G1" r:id="rId1" xr:uid="{3DED3C62-CC3B-4360-92E0-6150277B922D}"/>
  </hyperlinks>
  <pageMargins left="0.7" right="0.7" top="0.75" bottom="0.75" header="0.3" footer="0.3"/>
  <ignoredErrors>
    <ignoredError sqref="Q14:Q30 Q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4.4" x14ac:dyDescent="0.3"/>
  <cols>
    <col min="2" max="2" width="5" bestFit="1" customWidth="1"/>
    <col min="3" max="3" width="55.6640625" bestFit="1" customWidth="1"/>
    <col min="4" max="4" width="13.44140625" bestFit="1" customWidth="1"/>
    <col min="5" max="5" width="17" bestFit="1" customWidth="1"/>
    <col min="6" max="6" width="10.44140625" bestFit="1" customWidth="1"/>
    <col min="7" max="7" width="21.6640625" bestFit="1" customWidth="1"/>
    <col min="8" max="8" width="81.109375" bestFit="1" customWidth="1"/>
    <col min="9" max="9" width="12.109375" bestFit="1" customWidth="1"/>
  </cols>
  <sheetData>
    <row r="10" spans="2:9" x14ac:dyDescent="0.3">
      <c r="B10" t="s">
        <v>0</v>
      </c>
      <c r="C10" t="s">
        <v>1</v>
      </c>
      <c r="D10" t="s">
        <v>2</v>
      </c>
      <c r="E10" t="s">
        <v>3</v>
      </c>
      <c r="F10" t="s">
        <v>36</v>
      </c>
      <c r="G10" t="s">
        <v>37</v>
      </c>
      <c r="H10" t="s">
        <v>38</v>
      </c>
      <c r="I10" t="s">
        <v>10458</v>
      </c>
    </row>
    <row r="11" spans="2:9" hidden="1" x14ac:dyDescent="0.3">
      <c r="B11">
        <v>1</v>
      </c>
      <c r="C11" s="1" t="s">
        <v>39</v>
      </c>
      <c r="D11" s="1"/>
      <c r="E11" s="1" t="s">
        <v>40</v>
      </c>
      <c r="F11" s="1" t="s">
        <v>41</v>
      </c>
      <c r="G11" s="1" t="s">
        <v>42</v>
      </c>
      <c r="H11" s="1" t="s">
        <v>43</v>
      </c>
      <c r="I11" s="1">
        <f>+Territorio[[#This Row],[id]]</f>
        <v>1</v>
      </c>
    </row>
    <row r="12" spans="2:9" hidden="1" x14ac:dyDescent="0.3">
      <c r="B12">
        <v>2</v>
      </c>
      <c r="C12" s="1" t="s">
        <v>44</v>
      </c>
      <c r="D12" s="1"/>
      <c r="E12" s="1" t="s">
        <v>40</v>
      </c>
      <c r="F12" s="1" t="s">
        <v>45</v>
      </c>
      <c r="G12" s="1" t="s">
        <v>42</v>
      </c>
      <c r="H12" s="1" t="s">
        <v>46</v>
      </c>
      <c r="I12" s="1">
        <f>+Territorio[[#This Row],[id]]</f>
        <v>2</v>
      </c>
    </row>
    <row r="13" spans="2:9" hidden="1" x14ac:dyDescent="0.3">
      <c r="B13">
        <v>3</v>
      </c>
      <c r="C13" s="1" t="s">
        <v>47</v>
      </c>
      <c r="D13" s="1"/>
      <c r="E13" s="1" t="s">
        <v>40</v>
      </c>
      <c r="F13" s="1" t="s">
        <v>48</v>
      </c>
      <c r="G13" s="1" t="s">
        <v>42</v>
      </c>
      <c r="H13" s="1" t="s">
        <v>49</v>
      </c>
      <c r="I13" s="1">
        <f>+Territorio[[#This Row],[id]]</f>
        <v>3</v>
      </c>
    </row>
    <row r="14" spans="2:9" hidden="1" x14ac:dyDescent="0.3">
      <c r="B14">
        <v>4</v>
      </c>
      <c r="C14" s="1" t="s">
        <v>50</v>
      </c>
      <c r="D14" s="1"/>
      <c r="E14" s="1" t="s">
        <v>40</v>
      </c>
      <c r="F14" s="1" t="s">
        <v>51</v>
      </c>
      <c r="G14" s="1" t="s">
        <v>42</v>
      </c>
      <c r="H14" s="1" t="s">
        <v>52</v>
      </c>
      <c r="I14" s="1">
        <f>+Territorio[[#This Row],[id]]</f>
        <v>4</v>
      </c>
    </row>
    <row r="15" spans="2:9" hidden="1" x14ac:dyDescent="0.3">
      <c r="B15">
        <v>5</v>
      </c>
      <c r="C15" s="1" t="s">
        <v>53</v>
      </c>
      <c r="D15" s="1"/>
      <c r="E15" s="1" t="s">
        <v>40</v>
      </c>
      <c r="F15" s="1" t="s">
        <v>54</v>
      </c>
      <c r="G15" s="1" t="s">
        <v>42</v>
      </c>
      <c r="H15" s="1" t="s">
        <v>55</v>
      </c>
      <c r="I15" s="1">
        <f>+Territorio[[#This Row],[id]]</f>
        <v>5</v>
      </c>
    </row>
    <row r="16" spans="2:9" hidden="1" x14ac:dyDescent="0.3">
      <c r="B16">
        <v>6</v>
      </c>
      <c r="C16" s="1" t="s">
        <v>56</v>
      </c>
      <c r="D16" s="1"/>
      <c r="E16" s="1" t="s">
        <v>40</v>
      </c>
      <c r="F16" s="1" t="s">
        <v>57</v>
      </c>
      <c r="G16" s="1" t="s">
        <v>42</v>
      </c>
      <c r="H16" s="1" t="s">
        <v>58</v>
      </c>
      <c r="I16" s="1">
        <f>+Territorio[[#This Row],[id]]</f>
        <v>6</v>
      </c>
    </row>
    <row r="17" spans="2:9" hidden="1" x14ac:dyDescent="0.3">
      <c r="B17">
        <v>7</v>
      </c>
      <c r="C17" s="1" t="s">
        <v>59</v>
      </c>
      <c r="D17" s="1"/>
      <c r="E17" s="1" t="s">
        <v>40</v>
      </c>
      <c r="F17" s="1" t="s">
        <v>60</v>
      </c>
      <c r="G17" s="1" t="s">
        <v>42</v>
      </c>
      <c r="H17" s="1" t="s">
        <v>61</v>
      </c>
      <c r="I17" s="1">
        <f>+Territorio[[#This Row],[id]]</f>
        <v>7</v>
      </c>
    </row>
    <row r="18" spans="2:9" hidden="1" x14ac:dyDescent="0.3">
      <c r="B18">
        <v>8</v>
      </c>
      <c r="C18" s="1" t="s">
        <v>62</v>
      </c>
      <c r="D18" s="1"/>
      <c r="E18" s="1" t="s">
        <v>40</v>
      </c>
      <c r="F18" s="1" t="s">
        <v>63</v>
      </c>
      <c r="G18" s="1" t="s">
        <v>42</v>
      </c>
      <c r="H18" s="1" t="s">
        <v>64</v>
      </c>
      <c r="I18" s="1">
        <f>+Territorio[[#This Row],[id]]</f>
        <v>8</v>
      </c>
    </row>
    <row r="19" spans="2:9" hidden="1" x14ac:dyDescent="0.3">
      <c r="B19">
        <v>9</v>
      </c>
      <c r="C19" s="1" t="s">
        <v>65</v>
      </c>
      <c r="D19" s="1"/>
      <c r="E19" s="1" t="s">
        <v>40</v>
      </c>
      <c r="F19" s="1" t="s">
        <v>66</v>
      </c>
      <c r="G19" s="1" t="s">
        <v>42</v>
      </c>
      <c r="H19" s="1" t="s">
        <v>67</v>
      </c>
      <c r="I19" s="1">
        <f>+Territorio[[#This Row],[id]]</f>
        <v>9</v>
      </c>
    </row>
    <row r="20" spans="2:9" hidden="1" x14ac:dyDescent="0.3">
      <c r="B20">
        <v>10</v>
      </c>
      <c r="C20" s="1" t="s">
        <v>68</v>
      </c>
      <c r="D20" s="1"/>
      <c r="E20" s="1" t="s">
        <v>40</v>
      </c>
      <c r="F20" s="1" t="s">
        <v>69</v>
      </c>
      <c r="G20" s="1" t="s">
        <v>42</v>
      </c>
      <c r="H20" s="1" t="s">
        <v>70</v>
      </c>
      <c r="I20" s="1">
        <f>+Territorio[[#This Row],[id]]</f>
        <v>10</v>
      </c>
    </row>
    <row r="21" spans="2:9" hidden="1" x14ac:dyDescent="0.3">
      <c r="B21">
        <v>11</v>
      </c>
      <c r="C21" s="1" t="s">
        <v>71</v>
      </c>
      <c r="D21" s="1"/>
      <c r="E21" s="1" t="s">
        <v>40</v>
      </c>
      <c r="F21" s="1" t="s">
        <v>72</v>
      </c>
      <c r="G21" s="1" t="s">
        <v>42</v>
      </c>
      <c r="H21" s="1" t="s">
        <v>73</v>
      </c>
      <c r="I21" s="1">
        <f>+Territorio[[#This Row],[id]]</f>
        <v>11</v>
      </c>
    </row>
    <row r="22" spans="2:9" hidden="1" x14ac:dyDescent="0.3">
      <c r="B22">
        <v>12</v>
      </c>
      <c r="C22" s="1" t="s">
        <v>74</v>
      </c>
      <c r="D22" s="1"/>
      <c r="E22" s="1" t="s">
        <v>40</v>
      </c>
      <c r="F22" s="1" t="s">
        <v>75</v>
      </c>
      <c r="G22" s="1" t="s">
        <v>42</v>
      </c>
      <c r="H22" s="1" t="s">
        <v>76</v>
      </c>
      <c r="I22" s="1">
        <f>+Territorio[[#This Row],[id]]</f>
        <v>12</v>
      </c>
    </row>
    <row r="23" spans="2:9" hidden="1" x14ac:dyDescent="0.3">
      <c r="B23">
        <v>13</v>
      </c>
      <c r="C23" s="1" t="s">
        <v>77</v>
      </c>
      <c r="D23" s="1"/>
      <c r="E23" s="1" t="s">
        <v>40</v>
      </c>
      <c r="F23" s="1" t="s">
        <v>78</v>
      </c>
      <c r="G23" s="1" t="s">
        <v>42</v>
      </c>
      <c r="H23" s="1" t="s">
        <v>79</v>
      </c>
      <c r="I23" s="1">
        <f>+Territorio[[#This Row],[id]]</f>
        <v>13</v>
      </c>
    </row>
    <row r="24" spans="2:9" hidden="1" x14ac:dyDescent="0.3">
      <c r="B24">
        <v>14</v>
      </c>
      <c r="C24" s="1" t="s">
        <v>80</v>
      </c>
      <c r="D24" s="1"/>
      <c r="E24" s="1" t="s">
        <v>40</v>
      </c>
      <c r="F24" s="1" t="s">
        <v>81</v>
      </c>
      <c r="G24" s="1" t="s">
        <v>42</v>
      </c>
      <c r="H24" s="1" t="s">
        <v>82</v>
      </c>
      <c r="I24" s="1">
        <f>+Territorio[[#This Row],[id]]</f>
        <v>14</v>
      </c>
    </row>
    <row r="25" spans="2:9" hidden="1" x14ac:dyDescent="0.3">
      <c r="B25">
        <v>15</v>
      </c>
      <c r="C25" s="1" t="s">
        <v>83</v>
      </c>
      <c r="D25" s="1"/>
      <c r="E25" s="1" t="s">
        <v>40</v>
      </c>
      <c r="F25" s="1" t="s">
        <v>84</v>
      </c>
      <c r="G25" s="1" t="s">
        <v>42</v>
      </c>
      <c r="H25" s="1" t="s">
        <v>85</v>
      </c>
      <c r="I25" s="1">
        <f>+Territorio[[#This Row],[id]]</f>
        <v>15</v>
      </c>
    </row>
    <row r="26" spans="2:9" hidden="1" x14ac:dyDescent="0.3">
      <c r="B26">
        <v>16</v>
      </c>
      <c r="C26" s="1" t="s">
        <v>86</v>
      </c>
      <c r="D26" s="1"/>
      <c r="E26" s="1" t="s">
        <v>40</v>
      </c>
      <c r="F26" s="1" t="s">
        <v>87</v>
      </c>
      <c r="G26" s="1" t="s">
        <v>42</v>
      </c>
      <c r="H26" s="1" t="s">
        <v>88</v>
      </c>
      <c r="I26" s="1">
        <f>+Territorio[[#This Row],[id]]</f>
        <v>16</v>
      </c>
    </row>
    <row r="27" spans="2:9" hidden="1" x14ac:dyDescent="0.3">
      <c r="B27">
        <v>17</v>
      </c>
      <c r="C27" s="1" t="s">
        <v>89</v>
      </c>
      <c r="D27" s="1"/>
      <c r="E27" s="1" t="s">
        <v>40</v>
      </c>
      <c r="F27" s="1" t="s">
        <v>90</v>
      </c>
      <c r="G27" s="1" t="s">
        <v>42</v>
      </c>
      <c r="H27" s="1" t="s">
        <v>91</v>
      </c>
      <c r="I27" s="1">
        <f>+Territorio[[#This Row],[id]]</f>
        <v>17</v>
      </c>
    </row>
    <row r="28" spans="2:9" hidden="1" x14ac:dyDescent="0.3">
      <c r="B28">
        <v>18</v>
      </c>
      <c r="C28" s="1" t="s">
        <v>92</v>
      </c>
      <c r="D28" s="1"/>
      <c r="E28" s="1" t="s">
        <v>40</v>
      </c>
      <c r="F28" s="1" t="s">
        <v>93</v>
      </c>
      <c r="G28" s="1" t="s">
        <v>42</v>
      </c>
      <c r="H28" s="1" t="s">
        <v>94</v>
      </c>
      <c r="I28" s="1">
        <f>+Territorio[[#This Row],[id]]</f>
        <v>18</v>
      </c>
    </row>
    <row r="29" spans="2:9" hidden="1" x14ac:dyDescent="0.3">
      <c r="B29">
        <v>19</v>
      </c>
      <c r="C29" s="1" t="s">
        <v>95</v>
      </c>
      <c r="D29" s="1"/>
      <c r="E29" s="1" t="s">
        <v>40</v>
      </c>
      <c r="F29" s="1" t="s">
        <v>96</v>
      </c>
      <c r="G29" s="1" t="s">
        <v>42</v>
      </c>
      <c r="H29" s="1" t="s">
        <v>97</v>
      </c>
      <c r="I29" s="1">
        <f>+Territorio[[#This Row],[id]]</f>
        <v>19</v>
      </c>
    </row>
    <row r="30" spans="2:9" hidden="1" x14ac:dyDescent="0.3">
      <c r="B30">
        <v>20</v>
      </c>
      <c r="C30" s="1" t="s">
        <v>98</v>
      </c>
      <c r="D30" s="1"/>
      <c r="E30" s="1" t="s">
        <v>40</v>
      </c>
      <c r="F30" s="1" t="s">
        <v>99</v>
      </c>
      <c r="G30" s="1" t="s">
        <v>42</v>
      </c>
      <c r="H30" s="1" t="s">
        <v>100</v>
      </c>
      <c r="I30" s="1">
        <f>+Territorio[[#This Row],[id]]</f>
        <v>20</v>
      </c>
    </row>
    <row r="31" spans="2:9" hidden="1" x14ac:dyDescent="0.3">
      <c r="B31">
        <v>21</v>
      </c>
      <c r="C31" s="1" t="s">
        <v>101</v>
      </c>
      <c r="D31" s="1"/>
      <c r="E31" s="1" t="s">
        <v>40</v>
      </c>
      <c r="F31" s="1" t="s">
        <v>102</v>
      </c>
      <c r="G31" s="1" t="s">
        <v>42</v>
      </c>
      <c r="H31" s="1" t="s">
        <v>103</v>
      </c>
      <c r="I31" s="1">
        <f>+Territorio[[#This Row],[id]]</f>
        <v>21</v>
      </c>
    </row>
    <row r="32" spans="2:9" hidden="1" x14ac:dyDescent="0.3">
      <c r="B32">
        <v>22</v>
      </c>
      <c r="C32" s="1" t="s">
        <v>104</v>
      </c>
      <c r="D32" s="1"/>
      <c r="E32" s="1" t="s">
        <v>40</v>
      </c>
      <c r="F32" s="1" t="s">
        <v>105</v>
      </c>
      <c r="G32" s="1" t="s">
        <v>42</v>
      </c>
      <c r="H32" s="1" t="s">
        <v>106</v>
      </c>
      <c r="I32" s="1">
        <f>+Territorio[[#This Row],[id]]</f>
        <v>22</v>
      </c>
    </row>
    <row r="33" spans="2:9" hidden="1" x14ac:dyDescent="0.3">
      <c r="B33">
        <v>23</v>
      </c>
      <c r="C33" s="1" t="s">
        <v>107</v>
      </c>
      <c r="D33" s="1"/>
      <c r="E33" s="1" t="s">
        <v>40</v>
      </c>
      <c r="F33" s="1" t="s">
        <v>108</v>
      </c>
      <c r="G33" s="1" t="s">
        <v>42</v>
      </c>
      <c r="H33" s="1" t="s">
        <v>109</v>
      </c>
      <c r="I33" s="1">
        <f>+Territorio[[#This Row],[id]]</f>
        <v>23</v>
      </c>
    </row>
    <row r="34" spans="2:9" hidden="1" x14ac:dyDescent="0.3">
      <c r="B34">
        <v>24</v>
      </c>
      <c r="C34" s="1" t="s">
        <v>110</v>
      </c>
      <c r="D34" s="1"/>
      <c r="E34" s="1" t="s">
        <v>40</v>
      </c>
      <c r="F34" s="1" t="s">
        <v>111</v>
      </c>
      <c r="G34" s="1" t="s">
        <v>42</v>
      </c>
      <c r="H34" s="1" t="s">
        <v>112</v>
      </c>
      <c r="I34" s="1">
        <f>+Territorio[[#This Row],[id]]</f>
        <v>24</v>
      </c>
    </row>
    <row r="35" spans="2:9" hidden="1" x14ac:dyDescent="0.3">
      <c r="B35">
        <v>25</v>
      </c>
      <c r="C35" s="1" t="s">
        <v>113</v>
      </c>
      <c r="D35" s="1"/>
      <c r="E35" s="1" t="s">
        <v>40</v>
      </c>
      <c r="F35" s="1" t="s">
        <v>114</v>
      </c>
      <c r="G35" s="1" t="s">
        <v>42</v>
      </c>
      <c r="H35" s="1" t="s">
        <v>115</v>
      </c>
      <c r="I35" s="1">
        <f>+Territorio[[#This Row],[id]]</f>
        <v>25</v>
      </c>
    </row>
    <row r="36" spans="2:9" hidden="1" x14ac:dyDescent="0.3">
      <c r="B36">
        <v>26</v>
      </c>
      <c r="C36" s="1" t="s">
        <v>116</v>
      </c>
      <c r="D36" s="1"/>
      <c r="E36" s="1" t="s">
        <v>40</v>
      </c>
      <c r="F36" s="1" t="s">
        <v>117</v>
      </c>
      <c r="G36" s="1" t="s">
        <v>42</v>
      </c>
      <c r="H36" s="1" t="s">
        <v>118</v>
      </c>
      <c r="I36" s="1">
        <f>+Territorio[[#This Row],[id]]</f>
        <v>26</v>
      </c>
    </row>
    <row r="37" spans="2:9" hidden="1" x14ac:dyDescent="0.3">
      <c r="B37">
        <v>27</v>
      </c>
      <c r="C37" s="1" t="s">
        <v>119</v>
      </c>
      <c r="D37" s="1"/>
      <c r="E37" s="1" t="s">
        <v>40</v>
      </c>
      <c r="F37" s="1" t="s">
        <v>120</v>
      </c>
      <c r="G37" s="1" t="s">
        <v>42</v>
      </c>
      <c r="H37" s="1" t="s">
        <v>121</v>
      </c>
      <c r="I37" s="1">
        <f>+Territorio[[#This Row],[id]]</f>
        <v>27</v>
      </c>
    </row>
    <row r="38" spans="2:9" hidden="1" x14ac:dyDescent="0.3">
      <c r="B38">
        <v>28</v>
      </c>
      <c r="C38" s="1" t="s">
        <v>122</v>
      </c>
      <c r="D38" s="1"/>
      <c r="E38" s="1" t="s">
        <v>40</v>
      </c>
      <c r="F38" s="1" t="s">
        <v>123</v>
      </c>
      <c r="G38" s="1" t="s">
        <v>42</v>
      </c>
      <c r="H38" s="1" t="s">
        <v>124</v>
      </c>
      <c r="I38" s="1">
        <f>+Territorio[[#This Row],[id]]</f>
        <v>28</v>
      </c>
    </row>
    <row r="39" spans="2:9" hidden="1" x14ac:dyDescent="0.3">
      <c r="B39">
        <v>29</v>
      </c>
      <c r="C39" s="1" t="s">
        <v>125</v>
      </c>
      <c r="D39" s="1"/>
      <c r="E39" s="1" t="s">
        <v>40</v>
      </c>
      <c r="F39" s="1" t="s">
        <v>126</v>
      </c>
      <c r="G39" s="1" t="s">
        <v>42</v>
      </c>
      <c r="H39" s="1" t="s">
        <v>127</v>
      </c>
      <c r="I39" s="1">
        <f>+Territorio[[#This Row],[id]]</f>
        <v>29</v>
      </c>
    </row>
    <row r="40" spans="2:9" hidden="1" x14ac:dyDescent="0.3">
      <c r="B40">
        <v>30</v>
      </c>
      <c r="C40" s="1" t="s">
        <v>128</v>
      </c>
      <c r="D40" s="1"/>
      <c r="E40" s="1" t="s">
        <v>40</v>
      </c>
      <c r="F40" s="1" t="s">
        <v>129</v>
      </c>
      <c r="G40" s="1" t="s">
        <v>42</v>
      </c>
      <c r="H40" s="1" t="s">
        <v>130</v>
      </c>
      <c r="I40" s="1">
        <f>+Territorio[[#This Row],[id]]</f>
        <v>30</v>
      </c>
    </row>
    <row r="41" spans="2:9" hidden="1" x14ac:dyDescent="0.3">
      <c r="B41">
        <v>31</v>
      </c>
      <c r="C41" s="1" t="s">
        <v>131</v>
      </c>
      <c r="D41" s="1"/>
      <c r="E41" s="1" t="s">
        <v>40</v>
      </c>
      <c r="F41" s="1" t="s">
        <v>132</v>
      </c>
      <c r="G41" s="1" t="s">
        <v>42</v>
      </c>
      <c r="H41" s="1" t="s">
        <v>133</v>
      </c>
      <c r="I41" s="1">
        <f>+Territorio[[#This Row],[id]]</f>
        <v>31</v>
      </c>
    </row>
    <row r="42" spans="2:9" hidden="1" x14ac:dyDescent="0.3">
      <c r="B42">
        <v>32</v>
      </c>
      <c r="C42" s="1" t="s">
        <v>134</v>
      </c>
      <c r="D42" s="1"/>
      <c r="E42" s="1" t="s">
        <v>40</v>
      </c>
      <c r="F42" s="1" t="s">
        <v>135</v>
      </c>
      <c r="G42" s="1" t="s">
        <v>42</v>
      </c>
      <c r="H42" s="1" t="s">
        <v>136</v>
      </c>
      <c r="I42" s="1">
        <f>+Territorio[[#This Row],[id]]</f>
        <v>32</v>
      </c>
    </row>
    <row r="43" spans="2:9" hidden="1" x14ac:dyDescent="0.3">
      <c r="B43">
        <v>33</v>
      </c>
      <c r="C43" s="1" t="s">
        <v>137</v>
      </c>
      <c r="D43" s="1"/>
      <c r="E43" s="1" t="s">
        <v>40</v>
      </c>
      <c r="F43" s="1" t="s">
        <v>138</v>
      </c>
      <c r="G43" s="1" t="s">
        <v>42</v>
      </c>
      <c r="H43" s="1" t="s">
        <v>139</v>
      </c>
      <c r="I43" s="1">
        <f>+Territorio[[#This Row],[id]]</f>
        <v>33</v>
      </c>
    </row>
    <row r="44" spans="2:9" hidden="1" x14ac:dyDescent="0.3">
      <c r="B44">
        <v>34</v>
      </c>
      <c r="C44" s="1" t="s">
        <v>140</v>
      </c>
      <c r="D44" s="1"/>
      <c r="E44" s="1" t="s">
        <v>40</v>
      </c>
      <c r="F44" s="1" t="s">
        <v>141</v>
      </c>
      <c r="G44" s="1" t="s">
        <v>42</v>
      </c>
      <c r="H44" s="1" t="s">
        <v>142</v>
      </c>
      <c r="I44" s="1">
        <f>+Territorio[[#This Row],[id]]</f>
        <v>34</v>
      </c>
    </row>
    <row r="45" spans="2:9" hidden="1" x14ac:dyDescent="0.3">
      <c r="B45">
        <v>35</v>
      </c>
      <c r="C45" s="1" t="s">
        <v>143</v>
      </c>
      <c r="D45" s="1"/>
      <c r="E45" s="1" t="s">
        <v>40</v>
      </c>
      <c r="F45" s="1" t="s">
        <v>144</v>
      </c>
      <c r="G45" s="1" t="s">
        <v>42</v>
      </c>
      <c r="H45" s="1" t="s">
        <v>145</v>
      </c>
      <c r="I45" s="1">
        <f>+Territorio[[#This Row],[id]]</f>
        <v>35</v>
      </c>
    </row>
    <row r="46" spans="2:9" hidden="1" x14ac:dyDescent="0.3">
      <c r="B46">
        <v>36</v>
      </c>
      <c r="C46" s="1" t="s">
        <v>146</v>
      </c>
      <c r="D46" s="1"/>
      <c r="E46" s="1" t="s">
        <v>40</v>
      </c>
      <c r="F46" s="1" t="s">
        <v>147</v>
      </c>
      <c r="G46" s="1" t="s">
        <v>42</v>
      </c>
      <c r="H46" s="1" t="s">
        <v>148</v>
      </c>
      <c r="I46" s="1">
        <f>+Territorio[[#This Row],[id]]</f>
        <v>36</v>
      </c>
    </row>
    <row r="47" spans="2:9" hidden="1" x14ac:dyDescent="0.3">
      <c r="B47">
        <v>37</v>
      </c>
      <c r="C47" s="1" t="s">
        <v>149</v>
      </c>
      <c r="D47" s="1"/>
      <c r="E47" s="1" t="s">
        <v>40</v>
      </c>
      <c r="F47" s="1" t="s">
        <v>150</v>
      </c>
      <c r="G47" s="1" t="s">
        <v>42</v>
      </c>
      <c r="H47" s="1" t="s">
        <v>151</v>
      </c>
      <c r="I47" s="1">
        <f>+Territorio[[#This Row],[id]]</f>
        <v>37</v>
      </c>
    </row>
    <row r="48" spans="2:9" hidden="1" x14ac:dyDescent="0.3">
      <c r="B48">
        <v>38</v>
      </c>
      <c r="C48" s="1" t="s">
        <v>152</v>
      </c>
      <c r="D48" s="1"/>
      <c r="E48" s="1" t="s">
        <v>40</v>
      </c>
      <c r="F48" s="1" t="s">
        <v>153</v>
      </c>
      <c r="G48" s="1" t="s">
        <v>42</v>
      </c>
      <c r="H48" s="1" t="s">
        <v>154</v>
      </c>
      <c r="I48" s="1">
        <f>+Territorio[[#This Row],[id]]</f>
        <v>38</v>
      </c>
    </row>
    <row r="49" spans="2:9" hidden="1" x14ac:dyDescent="0.3">
      <c r="B49">
        <v>39</v>
      </c>
      <c r="C49" s="1" t="s">
        <v>155</v>
      </c>
      <c r="D49" s="1"/>
      <c r="E49" s="1" t="s">
        <v>40</v>
      </c>
      <c r="F49" s="1" t="s">
        <v>156</v>
      </c>
      <c r="G49" s="1" t="s">
        <v>42</v>
      </c>
      <c r="H49" s="1" t="s">
        <v>157</v>
      </c>
      <c r="I49" s="1">
        <f>+Territorio[[#This Row],[id]]</f>
        <v>39</v>
      </c>
    </row>
    <row r="50" spans="2:9" hidden="1" x14ac:dyDescent="0.3">
      <c r="B50">
        <v>40</v>
      </c>
      <c r="C50" s="1" t="s">
        <v>158</v>
      </c>
      <c r="D50" s="1"/>
      <c r="E50" s="1" t="s">
        <v>40</v>
      </c>
      <c r="F50" s="1" t="s">
        <v>159</v>
      </c>
      <c r="G50" s="1" t="s">
        <v>42</v>
      </c>
      <c r="H50" s="1" t="s">
        <v>160</v>
      </c>
      <c r="I50" s="1">
        <f>+Territorio[[#This Row],[id]]</f>
        <v>40</v>
      </c>
    </row>
    <row r="51" spans="2:9" hidden="1" x14ac:dyDescent="0.3">
      <c r="B51">
        <v>41</v>
      </c>
      <c r="C51" s="1" t="s">
        <v>161</v>
      </c>
      <c r="D51" s="1"/>
      <c r="E51" s="1" t="s">
        <v>40</v>
      </c>
      <c r="F51" s="1" t="s">
        <v>162</v>
      </c>
      <c r="G51" s="1" t="s">
        <v>42</v>
      </c>
      <c r="H51" s="1" t="s">
        <v>163</v>
      </c>
      <c r="I51" s="1">
        <f>+Territorio[[#This Row],[id]]</f>
        <v>41</v>
      </c>
    </row>
    <row r="52" spans="2:9" hidden="1" x14ac:dyDescent="0.3">
      <c r="B52">
        <v>42</v>
      </c>
      <c r="C52" s="1" t="s">
        <v>164</v>
      </c>
      <c r="D52" s="1"/>
      <c r="E52" s="1" t="s">
        <v>40</v>
      </c>
      <c r="F52" s="1" t="s">
        <v>165</v>
      </c>
      <c r="G52" s="1" t="s">
        <v>42</v>
      </c>
      <c r="H52" s="1" t="s">
        <v>166</v>
      </c>
      <c r="I52" s="1">
        <f>+Territorio[[#This Row],[id]]</f>
        <v>42</v>
      </c>
    </row>
    <row r="53" spans="2:9" hidden="1" x14ac:dyDescent="0.3">
      <c r="B53">
        <v>43</v>
      </c>
      <c r="C53" s="1" t="s">
        <v>167</v>
      </c>
      <c r="D53" s="1"/>
      <c r="E53" s="1" t="s">
        <v>40</v>
      </c>
      <c r="F53" s="1" t="s">
        <v>168</v>
      </c>
      <c r="G53" s="1" t="s">
        <v>42</v>
      </c>
      <c r="H53" s="1" t="s">
        <v>169</v>
      </c>
      <c r="I53" s="1">
        <f>+Territorio[[#This Row],[id]]</f>
        <v>43</v>
      </c>
    </row>
    <row r="54" spans="2:9" hidden="1" x14ac:dyDescent="0.3">
      <c r="B54">
        <v>44</v>
      </c>
      <c r="C54" s="1" t="s">
        <v>170</v>
      </c>
      <c r="D54" s="1"/>
      <c r="E54" s="1" t="s">
        <v>40</v>
      </c>
      <c r="F54" s="1" t="s">
        <v>171</v>
      </c>
      <c r="G54" s="1" t="s">
        <v>42</v>
      </c>
      <c r="H54" s="1" t="s">
        <v>172</v>
      </c>
      <c r="I54" s="1">
        <f>+Territorio[[#This Row],[id]]</f>
        <v>44</v>
      </c>
    </row>
    <row r="55" spans="2:9" hidden="1" x14ac:dyDescent="0.3">
      <c r="B55">
        <v>45</v>
      </c>
      <c r="C55" s="1" t="s">
        <v>173</v>
      </c>
      <c r="D55" s="1"/>
      <c r="E55" s="1" t="s">
        <v>40</v>
      </c>
      <c r="F55" s="1" t="s">
        <v>174</v>
      </c>
      <c r="G55" s="1" t="s">
        <v>42</v>
      </c>
      <c r="H55" s="1" t="s">
        <v>175</v>
      </c>
      <c r="I55" s="1">
        <f>+Territorio[[#This Row],[id]]</f>
        <v>45</v>
      </c>
    </row>
    <row r="56" spans="2:9" hidden="1" x14ac:dyDescent="0.3">
      <c r="B56">
        <v>46</v>
      </c>
      <c r="C56" s="1" t="s">
        <v>176</v>
      </c>
      <c r="D56" s="1"/>
      <c r="E56" s="1" t="s">
        <v>40</v>
      </c>
      <c r="F56" s="1" t="s">
        <v>177</v>
      </c>
      <c r="G56" s="1" t="s">
        <v>42</v>
      </c>
      <c r="H56" s="1" t="s">
        <v>178</v>
      </c>
      <c r="I56" s="1">
        <f>+Territorio[[#This Row],[id]]</f>
        <v>46</v>
      </c>
    </row>
    <row r="57" spans="2:9" hidden="1" x14ac:dyDescent="0.3">
      <c r="B57">
        <v>47</v>
      </c>
      <c r="C57" s="1" t="s">
        <v>179</v>
      </c>
      <c r="D57" s="1"/>
      <c r="E57" s="1" t="s">
        <v>40</v>
      </c>
      <c r="F57" s="1" t="s">
        <v>180</v>
      </c>
      <c r="G57" s="1" t="s">
        <v>42</v>
      </c>
      <c r="H57" s="1" t="s">
        <v>181</v>
      </c>
      <c r="I57" s="1">
        <f>+Territorio[[#This Row],[id]]</f>
        <v>47</v>
      </c>
    </row>
    <row r="58" spans="2:9" hidden="1" x14ac:dyDescent="0.3">
      <c r="B58">
        <v>48</v>
      </c>
      <c r="C58" s="1" t="s">
        <v>182</v>
      </c>
      <c r="D58" s="1"/>
      <c r="E58" s="1" t="s">
        <v>40</v>
      </c>
      <c r="F58" s="1" t="s">
        <v>183</v>
      </c>
      <c r="G58" s="1" t="s">
        <v>42</v>
      </c>
      <c r="H58" s="1" t="s">
        <v>184</v>
      </c>
      <c r="I58" s="1">
        <f>+Territorio[[#This Row],[id]]</f>
        <v>48</v>
      </c>
    </row>
    <row r="59" spans="2:9" hidden="1" x14ac:dyDescent="0.3">
      <c r="B59">
        <v>49</v>
      </c>
      <c r="C59" s="1" t="s">
        <v>185</v>
      </c>
      <c r="D59" s="1"/>
      <c r="E59" s="1" t="s">
        <v>40</v>
      </c>
      <c r="F59" s="1" t="s">
        <v>186</v>
      </c>
      <c r="G59" s="1" t="s">
        <v>42</v>
      </c>
      <c r="H59" s="1" t="s">
        <v>187</v>
      </c>
      <c r="I59" s="1">
        <f>+Territorio[[#This Row],[id]]</f>
        <v>49</v>
      </c>
    </row>
    <row r="60" spans="2:9" hidden="1" x14ac:dyDescent="0.3">
      <c r="B60">
        <v>50</v>
      </c>
      <c r="C60" s="1" t="s">
        <v>188</v>
      </c>
      <c r="D60" s="1"/>
      <c r="E60" s="1" t="s">
        <v>40</v>
      </c>
      <c r="F60" s="1" t="s">
        <v>189</v>
      </c>
      <c r="G60" s="1" t="s">
        <v>42</v>
      </c>
      <c r="H60" s="1" t="s">
        <v>190</v>
      </c>
      <c r="I60" s="1">
        <f>+Territorio[[#This Row],[id]]</f>
        <v>50</v>
      </c>
    </row>
    <row r="61" spans="2:9" hidden="1" x14ac:dyDescent="0.3">
      <c r="B61">
        <v>51</v>
      </c>
      <c r="C61" s="1" t="s">
        <v>191</v>
      </c>
      <c r="D61" s="1"/>
      <c r="E61" s="1" t="s">
        <v>40</v>
      </c>
      <c r="F61" s="1" t="s">
        <v>192</v>
      </c>
      <c r="G61" s="1" t="s">
        <v>42</v>
      </c>
      <c r="H61" s="1" t="s">
        <v>193</v>
      </c>
      <c r="I61" s="1">
        <f>+Territorio[[#This Row],[id]]</f>
        <v>51</v>
      </c>
    </row>
    <row r="62" spans="2:9" hidden="1" x14ac:dyDescent="0.3">
      <c r="B62">
        <v>52</v>
      </c>
      <c r="C62" s="1" t="s">
        <v>194</v>
      </c>
      <c r="D62" s="1"/>
      <c r="E62" s="1" t="s">
        <v>40</v>
      </c>
      <c r="F62" s="1" t="s">
        <v>195</v>
      </c>
      <c r="G62" s="1" t="s">
        <v>42</v>
      </c>
      <c r="H62" s="1" t="s">
        <v>196</v>
      </c>
      <c r="I62" s="1">
        <f>+Territorio[[#This Row],[id]]</f>
        <v>52</v>
      </c>
    </row>
    <row r="63" spans="2:9" hidden="1" x14ac:dyDescent="0.3">
      <c r="B63">
        <v>53</v>
      </c>
      <c r="C63" s="1" t="s">
        <v>197</v>
      </c>
      <c r="D63" s="1"/>
      <c r="E63" s="1" t="s">
        <v>40</v>
      </c>
      <c r="F63" s="1" t="s">
        <v>198</v>
      </c>
      <c r="G63" s="1" t="s">
        <v>42</v>
      </c>
      <c r="H63" s="1" t="s">
        <v>199</v>
      </c>
      <c r="I63" s="1">
        <f>+Territorio[[#This Row],[id]]</f>
        <v>53</v>
      </c>
    </row>
    <row r="64" spans="2:9" hidden="1" x14ac:dyDescent="0.3">
      <c r="B64">
        <v>54</v>
      </c>
      <c r="C64" s="1" t="s">
        <v>200</v>
      </c>
      <c r="D64" s="1"/>
      <c r="E64" s="1" t="s">
        <v>40</v>
      </c>
      <c r="F64" s="1" t="s">
        <v>201</v>
      </c>
      <c r="G64" s="1" t="s">
        <v>42</v>
      </c>
      <c r="H64" s="1" t="s">
        <v>202</v>
      </c>
      <c r="I64" s="1">
        <f>+Territorio[[#This Row],[id]]</f>
        <v>54</v>
      </c>
    </row>
    <row r="65" spans="2:9" hidden="1" x14ac:dyDescent="0.3">
      <c r="B65">
        <v>55</v>
      </c>
      <c r="C65" s="1" t="s">
        <v>203</v>
      </c>
      <c r="D65" s="1"/>
      <c r="E65" s="1" t="s">
        <v>40</v>
      </c>
      <c r="F65" s="1" t="s">
        <v>204</v>
      </c>
      <c r="G65" s="1" t="s">
        <v>42</v>
      </c>
      <c r="H65" s="1" t="s">
        <v>205</v>
      </c>
      <c r="I65" s="1">
        <f>+Territorio[[#This Row],[id]]</f>
        <v>55</v>
      </c>
    </row>
    <row r="66" spans="2:9" hidden="1" x14ac:dyDescent="0.3">
      <c r="B66">
        <v>56</v>
      </c>
      <c r="C66" s="1" t="s">
        <v>206</v>
      </c>
      <c r="D66" s="1"/>
      <c r="E66" s="1" t="s">
        <v>40</v>
      </c>
      <c r="F66" s="1" t="s">
        <v>207</v>
      </c>
      <c r="G66" s="1" t="s">
        <v>42</v>
      </c>
      <c r="H66" s="1" t="s">
        <v>208</v>
      </c>
      <c r="I66" s="1">
        <f>+Territorio[[#This Row],[id]]</f>
        <v>56</v>
      </c>
    </row>
    <row r="67" spans="2:9" hidden="1" x14ac:dyDescent="0.3">
      <c r="B67">
        <v>57</v>
      </c>
      <c r="C67" s="1" t="s">
        <v>209</v>
      </c>
      <c r="D67" s="1"/>
      <c r="E67" s="1" t="s">
        <v>40</v>
      </c>
      <c r="F67" s="1" t="s">
        <v>210</v>
      </c>
      <c r="G67" s="1" t="s">
        <v>42</v>
      </c>
      <c r="H67" s="1" t="s">
        <v>211</v>
      </c>
      <c r="I67" s="1">
        <f>+Territorio[[#This Row],[id]]</f>
        <v>57</v>
      </c>
    </row>
    <row r="68" spans="2:9" hidden="1" x14ac:dyDescent="0.3">
      <c r="B68">
        <v>58</v>
      </c>
      <c r="C68" s="1" t="s">
        <v>212</v>
      </c>
      <c r="D68" s="1"/>
      <c r="E68" s="1" t="s">
        <v>40</v>
      </c>
      <c r="F68" s="1" t="s">
        <v>213</v>
      </c>
      <c r="G68" s="1" t="s">
        <v>42</v>
      </c>
      <c r="H68" s="1" t="s">
        <v>214</v>
      </c>
      <c r="I68" s="1">
        <f>+Territorio[[#This Row],[id]]</f>
        <v>58</v>
      </c>
    </row>
    <row r="69" spans="2:9" hidden="1" x14ac:dyDescent="0.3">
      <c r="B69">
        <v>59</v>
      </c>
      <c r="C69" s="1" t="s">
        <v>215</v>
      </c>
      <c r="D69" s="1"/>
      <c r="E69" s="1" t="s">
        <v>40</v>
      </c>
      <c r="F69" s="1" t="s">
        <v>216</v>
      </c>
      <c r="G69" s="1" t="s">
        <v>42</v>
      </c>
      <c r="H69" s="1" t="s">
        <v>217</v>
      </c>
      <c r="I69" s="1">
        <f>+Territorio[[#This Row],[id]]</f>
        <v>59</v>
      </c>
    </row>
    <row r="70" spans="2:9" hidden="1" x14ac:dyDescent="0.3">
      <c r="B70">
        <v>60</v>
      </c>
      <c r="C70" s="1" t="s">
        <v>218</v>
      </c>
      <c r="D70" s="1"/>
      <c r="E70" s="1" t="s">
        <v>40</v>
      </c>
      <c r="F70" s="1" t="s">
        <v>219</v>
      </c>
      <c r="G70" s="1" t="s">
        <v>42</v>
      </c>
      <c r="H70" s="1" t="s">
        <v>220</v>
      </c>
      <c r="I70" s="1">
        <f>+Territorio[[#This Row],[id]]</f>
        <v>60</v>
      </c>
    </row>
    <row r="71" spans="2:9" hidden="1" x14ac:dyDescent="0.3">
      <c r="B71">
        <v>61</v>
      </c>
      <c r="C71" s="1" t="s">
        <v>221</v>
      </c>
      <c r="D71" s="1"/>
      <c r="E71" s="1" t="s">
        <v>40</v>
      </c>
      <c r="F71" s="1" t="s">
        <v>222</v>
      </c>
      <c r="G71" s="1" t="s">
        <v>42</v>
      </c>
      <c r="H71" s="1" t="s">
        <v>223</v>
      </c>
      <c r="I71" s="1">
        <f>+Territorio[[#This Row],[id]]</f>
        <v>61</v>
      </c>
    </row>
    <row r="72" spans="2:9" hidden="1" x14ac:dyDescent="0.3">
      <c r="B72">
        <v>62</v>
      </c>
      <c r="C72" s="1" t="s">
        <v>224</v>
      </c>
      <c r="D72" s="1"/>
      <c r="E72" s="1" t="s">
        <v>40</v>
      </c>
      <c r="F72" s="1" t="s">
        <v>225</v>
      </c>
      <c r="G72" s="1" t="s">
        <v>42</v>
      </c>
      <c r="H72" s="1" t="s">
        <v>226</v>
      </c>
      <c r="I72" s="1">
        <f>+Territorio[[#This Row],[id]]</f>
        <v>62</v>
      </c>
    </row>
    <row r="73" spans="2:9" hidden="1" x14ac:dyDescent="0.3">
      <c r="B73">
        <v>63</v>
      </c>
      <c r="C73" s="1" t="s">
        <v>227</v>
      </c>
      <c r="D73" s="1"/>
      <c r="E73" s="1" t="s">
        <v>40</v>
      </c>
      <c r="F73" s="1" t="s">
        <v>228</v>
      </c>
      <c r="G73" s="1" t="s">
        <v>42</v>
      </c>
      <c r="H73" s="1" t="s">
        <v>229</v>
      </c>
      <c r="I73" s="1">
        <f>+Territorio[[#This Row],[id]]</f>
        <v>63</v>
      </c>
    </row>
    <row r="74" spans="2:9" hidden="1" x14ac:dyDescent="0.3">
      <c r="B74">
        <v>64</v>
      </c>
      <c r="C74" s="1" t="s">
        <v>230</v>
      </c>
      <c r="D74" s="1"/>
      <c r="E74" s="1" t="s">
        <v>40</v>
      </c>
      <c r="F74" s="1" t="s">
        <v>231</v>
      </c>
      <c r="G74" s="1" t="s">
        <v>42</v>
      </c>
      <c r="H74" s="1" t="s">
        <v>232</v>
      </c>
      <c r="I74" s="1">
        <f>+Territorio[[#This Row],[id]]</f>
        <v>64</v>
      </c>
    </row>
    <row r="75" spans="2:9" hidden="1" x14ac:dyDescent="0.3">
      <c r="B75">
        <v>65</v>
      </c>
      <c r="C75" s="1" t="s">
        <v>233</v>
      </c>
      <c r="D75" s="1"/>
      <c r="E75" s="1" t="s">
        <v>40</v>
      </c>
      <c r="F75" s="1" t="s">
        <v>234</v>
      </c>
      <c r="G75" s="1" t="s">
        <v>42</v>
      </c>
      <c r="H75" s="1" t="s">
        <v>235</v>
      </c>
      <c r="I75" s="1">
        <f>+Territorio[[#This Row],[id]]</f>
        <v>65</v>
      </c>
    </row>
    <row r="76" spans="2:9" hidden="1" x14ac:dyDescent="0.3">
      <c r="B76">
        <v>66</v>
      </c>
      <c r="C76" s="1" t="s">
        <v>236</v>
      </c>
      <c r="D76" s="1"/>
      <c r="E76" s="1" t="s">
        <v>40</v>
      </c>
      <c r="F76" s="1" t="s">
        <v>237</v>
      </c>
      <c r="G76" s="1" t="s">
        <v>42</v>
      </c>
      <c r="H76" s="1" t="s">
        <v>238</v>
      </c>
      <c r="I76" s="1">
        <f>+Territorio[[#This Row],[id]]</f>
        <v>66</v>
      </c>
    </row>
    <row r="77" spans="2:9" hidden="1" x14ac:dyDescent="0.3">
      <c r="B77">
        <v>67</v>
      </c>
      <c r="C77" s="1" t="s">
        <v>239</v>
      </c>
      <c r="D77" s="1"/>
      <c r="E77" s="1" t="s">
        <v>40</v>
      </c>
      <c r="F77" s="1" t="s">
        <v>240</v>
      </c>
      <c r="G77" s="1" t="s">
        <v>42</v>
      </c>
      <c r="H77" s="1" t="s">
        <v>241</v>
      </c>
      <c r="I77" s="1">
        <f>+Territorio[[#This Row],[id]]</f>
        <v>67</v>
      </c>
    </row>
    <row r="78" spans="2:9" hidden="1" x14ac:dyDescent="0.3">
      <c r="B78">
        <v>68</v>
      </c>
      <c r="C78" s="1" t="s">
        <v>242</v>
      </c>
      <c r="D78" s="1"/>
      <c r="E78" s="1" t="s">
        <v>40</v>
      </c>
      <c r="F78" s="1" t="s">
        <v>243</v>
      </c>
      <c r="G78" s="1" t="s">
        <v>42</v>
      </c>
      <c r="H78" s="1" t="s">
        <v>244</v>
      </c>
      <c r="I78" s="1">
        <f>+Territorio[[#This Row],[id]]</f>
        <v>68</v>
      </c>
    </row>
    <row r="79" spans="2:9" hidden="1" x14ac:dyDescent="0.3">
      <c r="B79">
        <v>69</v>
      </c>
      <c r="C79" s="1" t="s">
        <v>245</v>
      </c>
      <c r="D79" s="1"/>
      <c r="E79" s="1" t="s">
        <v>40</v>
      </c>
      <c r="F79" s="1" t="s">
        <v>246</v>
      </c>
      <c r="G79" s="1" t="s">
        <v>42</v>
      </c>
      <c r="H79" s="1" t="s">
        <v>247</v>
      </c>
      <c r="I79" s="1">
        <f>+Territorio[[#This Row],[id]]</f>
        <v>69</v>
      </c>
    </row>
    <row r="80" spans="2:9" hidden="1" x14ac:dyDescent="0.3">
      <c r="B80">
        <v>70</v>
      </c>
      <c r="C80" s="1" t="s">
        <v>248</v>
      </c>
      <c r="D80" s="1"/>
      <c r="E80" s="1" t="s">
        <v>40</v>
      </c>
      <c r="F80" s="1" t="s">
        <v>249</v>
      </c>
      <c r="G80" s="1" t="s">
        <v>42</v>
      </c>
      <c r="H80" s="1" t="s">
        <v>250</v>
      </c>
      <c r="I80" s="1">
        <f>+Territorio[[#This Row],[id]]</f>
        <v>70</v>
      </c>
    </row>
    <row r="81" spans="2:9" hidden="1" x14ac:dyDescent="0.3">
      <c r="B81">
        <v>71</v>
      </c>
      <c r="C81" s="1" t="s">
        <v>251</v>
      </c>
      <c r="D81" s="1"/>
      <c r="E81" s="1" t="s">
        <v>40</v>
      </c>
      <c r="F81" s="1" t="s">
        <v>252</v>
      </c>
      <c r="G81" s="1" t="s">
        <v>42</v>
      </c>
      <c r="H81" s="1" t="s">
        <v>253</v>
      </c>
      <c r="I81" s="1">
        <f>+Territorio[[#This Row],[id]]</f>
        <v>71</v>
      </c>
    </row>
    <row r="82" spans="2:9" hidden="1" x14ac:dyDescent="0.3">
      <c r="B82">
        <v>72</v>
      </c>
      <c r="C82" s="1" t="s">
        <v>254</v>
      </c>
      <c r="D82" s="1"/>
      <c r="E82" s="1" t="s">
        <v>40</v>
      </c>
      <c r="F82" s="1" t="s">
        <v>255</v>
      </c>
      <c r="G82" s="1" t="s">
        <v>42</v>
      </c>
      <c r="H82" s="1" t="s">
        <v>256</v>
      </c>
      <c r="I82" s="1">
        <f>+Territorio[[#This Row],[id]]</f>
        <v>72</v>
      </c>
    </row>
    <row r="83" spans="2:9" hidden="1" x14ac:dyDescent="0.3">
      <c r="B83">
        <v>73</v>
      </c>
      <c r="C83" s="1" t="s">
        <v>257</v>
      </c>
      <c r="D83" s="1"/>
      <c r="E83" s="1" t="s">
        <v>40</v>
      </c>
      <c r="F83" s="1" t="s">
        <v>258</v>
      </c>
      <c r="G83" s="1" t="s">
        <v>42</v>
      </c>
      <c r="H83" s="1" t="s">
        <v>259</v>
      </c>
      <c r="I83" s="1">
        <f>+Territorio[[#This Row],[id]]</f>
        <v>73</v>
      </c>
    </row>
    <row r="84" spans="2:9" hidden="1" x14ac:dyDescent="0.3">
      <c r="B84">
        <v>74</v>
      </c>
      <c r="C84" s="1" t="s">
        <v>260</v>
      </c>
      <c r="D84" s="1"/>
      <c r="E84" s="1" t="s">
        <v>40</v>
      </c>
      <c r="F84" s="1" t="s">
        <v>261</v>
      </c>
      <c r="G84" s="1" t="s">
        <v>42</v>
      </c>
      <c r="H84" s="1" t="s">
        <v>262</v>
      </c>
      <c r="I84" s="1">
        <f>+Territorio[[#This Row],[id]]</f>
        <v>74</v>
      </c>
    </row>
    <row r="85" spans="2:9" hidden="1" x14ac:dyDescent="0.3">
      <c r="B85">
        <v>75</v>
      </c>
      <c r="C85" s="1" t="s">
        <v>263</v>
      </c>
      <c r="D85" s="1"/>
      <c r="E85" s="1" t="s">
        <v>40</v>
      </c>
      <c r="F85" s="1" t="s">
        <v>264</v>
      </c>
      <c r="G85" s="1" t="s">
        <v>42</v>
      </c>
      <c r="H85" s="1" t="s">
        <v>265</v>
      </c>
      <c r="I85" s="1">
        <f>+Territorio[[#This Row],[id]]</f>
        <v>75</v>
      </c>
    </row>
    <row r="86" spans="2:9" hidden="1" x14ac:dyDescent="0.3">
      <c r="B86">
        <v>76</v>
      </c>
      <c r="C86" s="1" t="s">
        <v>266</v>
      </c>
      <c r="D86" s="1"/>
      <c r="E86" s="1" t="s">
        <v>40</v>
      </c>
      <c r="F86" s="1" t="s">
        <v>267</v>
      </c>
      <c r="G86" s="1" t="s">
        <v>42</v>
      </c>
      <c r="H86" s="1" t="s">
        <v>268</v>
      </c>
      <c r="I86" s="1">
        <f>+Territorio[[#This Row],[id]]</f>
        <v>76</v>
      </c>
    </row>
    <row r="87" spans="2:9" hidden="1" x14ac:dyDescent="0.3">
      <c r="B87">
        <v>77</v>
      </c>
      <c r="C87" s="1" t="s">
        <v>269</v>
      </c>
      <c r="D87" s="1"/>
      <c r="E87" s="1" t="s">
        <v>40</v>
      </c>
      <c r="F87" s="1" t="s">
        <v>270</v>
      </c>
      <c r="G87" s="1" t="s">
        <v>42</v>
      </c>
      <c r="H87" s="1" t="s">
        <v>271</v>
      </c>
      <c r="I87" s="1">
        <f>+Territorio[[#This Row],[id]]</f>
        <v>77</v>
      </c>
    </row>
    <row r="88" spans="2:9" hidden="1" x14ac:dyDescent="0.3">
      <c r="B88">
        <v>78</v>
      </c>
      <c r="C88" s="1" t="s">
        <v>272</v>
      </c>
      <c r="D88" s="1"/>
      <c r="E88" s="1" t="s">
        <v>40</v>
      </c>
      <c r="F88" s="1" t="s">
        <v>273</v>
      </c>
      <c r="G88" s="1" t="s">
        <v>42</v>
      </c>
      <c r="H88" s="1" t="s">
        <v>274</v>
      </c>
      <c r="I88" s="1">
        <f>+Territorio[[#This Row],[id]]</f>
        <v>78</v>
      </c>
    </row>
    <row r="89" spans="2:9" hidden="1" x14ac:dyDescent="0.3">
      <c r="B89">
        <v>79</v>
      </c>
      <c r="C89" s="1" t="s">
        <v>275</v>
      </c>
      <c r="D89" s="1"/>
      <c r="E89" s="1" t="s">
        <v>40</v>
      </c>
      <c r="F89" s="1" t="s">
        <v>276</v>
      </c>
      <c r="G89" s="1" t="s">
        <v>42</v>
      </c>
      <c r="H89" s="1" t="s">
        <v>277</v>
      </c>
      <c r="I89" s="1">
        <f>+Territorio[[#This Row],[id]]</f>
        <v>79</v>
      </c>
    </row>
    <row r="90" spans="2:9" hidden="1" x14ac:dyDescent="0.3">
      <c r="B90">
        <v>80</v>
      </c>
      <c r="C90" s="1" t="s">
        <v>278</v>
      </c>
      <c r="D90" s="1"/>
      <c r="E90" s="1" t="s">
        <v>40</v>
      </c>
      <c r="F90" s="1" t="s">
        <v>279</v>
      </c>
      <c r="G90" s="1" t="s">
        <v>42</v>
      </c>
      <c r="H90" s="1" t="s">
        <v>280</v>
      </c>
      <c r="I90" s="1">
        <f>+Territorio[[#This Row],[id]]</f>
        <v>80</v>
      </c>
    </row>
    <row r="91" spans="2:9" hidden="1" x14ac:dyDescent="0.3">
      <c r="B91">
        <v>81</v>
      </c>
      <c r="C91" s="1" t="s">
        <v>281</v>
      </c>
      <c r="D91" s="1"/>
      <c r="E91" s="1" t="s">
        <v>40</v>
      </c>
      <c r="F91" s="1" t="s">
        <v>282</v>
      </c>
      <c r="G91" s="1" t="s">
        <v>42</v>
      </c>
      <c r="H91" s="1" t="s">
        <v>283</v>
      </c>
      <c r="I91" s="1">
        <f>+Territorio[[#This Row],[id]]</f>
        <v>81</v>
      </c>
    </row>
    <row r="92" spans="2:9" hidden="1" x14ac:dyDescent="0.3">
      <c r="B92">
        <v>82</v>
      </c>
      <c r="C92" s="1" t="s">
        <v>284</v>
      </c>
      <c r="D92" s="1"/>
      <c r="E92" s="1" t="s">
        <v>40</v>
      </c>
      <c r="F92" s="1" t="s">
        <v>285</v>
      </c>
      <c r="G92" s="1" t="s">
        <v>42</v>
      </c>
      <c r="H92" s="1" t="s">
        <v>286</v>
      </c>
      <c r="I92" s="1">
        <f>+Territorio[[#This Row],[id]]</f>
        <v>82</v>
      </c>
    </row>
    <row r="93" spans="2:9" hidden="1" x14ac:dyDescent="0.3">
      <c r="B93">
        <v>83</v>
      </c>
      <c r="C93" s="1" t="s">
        <v>287</v>
      </c>
      <c r="D93" s="1"/>
      <c r="E93" s="1" t="s">
        <v>40</v>
      </c>
      <c r="F93" s="1" t="s">
        <v>288</v>
      </c>
      <c r="G93" s="1" t="s">
        <v>42</v>
      </c>
      <c r="H93" s="1" t="s">
        <v>289</v>
      </c>
      <c r="I93" s="1">
        <f>+Territorio[[#This Row],[id]]</f>
        <v>83</v>
      </c>
    </row>
    <row r="94" spans="2:9" hidden="1" x14ac:dyDescent="0.3">
      <c r="B94">
        <v>84</v>
      </c>
      <c r="C94" s="1" t="s">
        <v>290</v>
      </c>
      <c r="D94" s="1"/>
      <c r="E94" s="1" t="s">
        <v>40</v>
      </c>
      <c r="F94" s="1" t="s">
        <v>291</v>
      </c>
      <c r="G94" s="1" t="s">
        <v>42</v>
      </c>
      <c r="H94" s="1" t="s">
        <v>292</v>
      </c>
      <c r="I94" s="1">
        <f>+Territorio[[#This Row],[id]]</f>
        <v>84</v>
      </c>
    </row>
    <row r="95" spans="2:9" hidden="1" x14ac:dyDescent="0.3">
      <c r="B95">
        <v>85</v>
      </c>
      <c r="C95" s="1" t="s">
        <v>293</v>
      </c>
      <c r="D95" s="1"/>
      <c r="E95" s="1" t="s">
        <v>40</v>
      </c>
      <c r="F95" s="1" t="s">
        <v>294</v>
      </c>
      <c r="G95" s="1" t="s">
        <v>42</v>
      </c>
      <c r="H95" s="1" t="s">
        <v>295</v>
      </c>
      <c r="I95" s="1">
        <f>+Territorio[[#This Row],[id]]</f>
        <v>85</v>
      </c>
    </row>
    <row r="96" spans="2:9" hidden="1" x14ac:dyDescent="0.3">
      <c r="B96">
        <v>86</v>
      </c>
      <c r="C96" s="1" t="s">
        <v>296</v>
      </c>
      <c r="D96" s="1"/>
      <c r="E96" s="1" t="s">
        <v>40</v>
      </c>
      <c r="F96" s="1" t="s">
        <v>297</v>
      </c>
      <c r="G96" s="1" t="s">
        <v>42</v>
      </c>
      <c r="H96" s="1" t="s">
        <v>298</v>
      </c>
      <c r="I96" s="1">
        <f>+Territorio[[#This Row],[id]]</f>
        <v>86</v>
      </c>
    </row>
    <row r="97" spans="2:9" hidden="1" x14ac:dyDescent="0.3">
      <c r="B97">
        <v>87</v>
      </c>
      <c r="C97" s="1" t="s">
        <v>299</v>
      </c>
      <c r="D97" s="1"/>
      <c r="E97" s="1" t="s">
        <v>40</v>
      </c>
      <c r="F97" s="1" t="s">
        <v>300</v>
      </c>
      <c r="G97" s="1" t="s">
        <v>42</v>
      </c>
      <c r="H97" s="1" t="s">
        <v>301</v>
      </c>
      <c r="I97" s="1">
        <f>+Territorio[[#This Row],[id]]</f>
        <v>87</v>
      </c>
    </row>
    <row r="98" spans="2:9" hidden="1" x14ac:dyDescent="0.3">
      <c r="B98">
        <v>88</v>
      </c>
      <c r="C98" s="1" t="s">
        <v>302</v>
      </c>
      <c r="D98" s="1"/>
      <c r="E98" s="1" t="s">
        <v>40</v>
      </c>
      <c r="F98" s="1" t="s">
        <v>303</v>
      </c>
      <c r="G98" s="1" t="s">
        <v>42</v>
      </c>
      <c r="H98" s="1" t="s">
        <v>304</v>
      </c>
      <c r="I98" s="1">
        <f>+Territorio[[#This Row],[id]]</f>
        <v>88</v>
      </c>
    </row>
    <row r="99" spans="2:9" hidden="1" x14ac:dyDescent="0.3">
      <c r="B99">
        <v>89</v>
      </c>
      <c r="C99" s="1" t="s">
        <v>305</v>
      </c>
      <c r="D99" s="1"/>
      <c r="E99" s="1" t="s">
        <v>40</v>
      </c>
      <c r="F99" s="1" t="s">
        <v>306</v>
      </c>
      <c r="G99" s="1" t="s">
        <v>42</v>
      </c>
      <c r="H99" s="1" t="s">
        <v>307</v>
      </c>
      <c r="I99" s="1">
        <f>+Territorio[[#This Row],[id]]</f>
        <v>89</v>
      </c>
    </row>
    <row r="100" spans="2:9" hidden="1" x14ac:dyDescent="0.3">
      <c r="B100">
        <v>90</v>
      </c>
      <c r="C100" s="1" t="s">
        <v>308</v>
      </c>
      <c r="D100" s="1"/>
      <c r="E100" s="1" t="s">
        <v>40</v>
      </c>
      <c r="F100" s="1" t="s">
        <v>309</v>
      </c>
      <c r="G100" s="1" t="s">
        <v>42</v>
      </c>
      <c r="H100" s="1" t="s">
        <v>310</v>
      </c>
      <c r="I100" s="1">
        <f>+Territorio[[#This Row],[id]]</f>
        <v>90</v>
      </c>
    </row>
    <row r="101" spans="2:9" hidden="1" x14ac:dyDescent="0.3">
      <c r="B101">
        <v>91</v>
      </c>
      <c r="C101" s="1" t="s">
        <v>311</v>
      </c>
      <c r="D101" s="1"/>
      <c r="E101" s="1" t="s">
        <v>40</v>
      </c>
      <c r="F101" s="1" t="s">
        <v>312</v>
      </c>
      <c r="G101" s="1" t="s">
        <v>42</v>
      </c>
      <c r="H101" s="1" t="s">
        <v>313</v>
      </c>
      <c r="I101" s="1">
        <f>+Territorio[[#This Row],[id]]</f>
        <v>91</v>
      </c>
    </row>
    <row r="102" spans="2:9" hidden="1" x14ac:dyDescent="0.3">
      <c r="B102">
        <v>92</v>
      </c>
      <c r="C102" s="1" t="s">
        <v>314</v>
      </c>
      <c r="D102" s="1"/>
      <c r="E102" s="1" t="s">
        <v>40</v>
      </c>
      <c r="F102" s="1" t="s">
        <v>315</v>
      </c>
      <c r="G102" s="1" t="s">
        <v>42</v>
      </c>
      <c r="H102" s="1" t="s">
        <v>316</v>
      </c>
      <c r="I102" s="1">
        <f>+Territorio[[#This Row],[id]]</f>
        <v>92</v>
      </c>
    </row>
    <row r="103" spans="2:9" hidden="1" x14ac:dyDescent="0.3">
      <c r="B103">
        <v>93</v>
      </c>
      <c r="C103" s="1" t="s">
        <v>317</v>
      </c>
      <c r="D103" s="1"/>
      <c r="E103" s="1" t="s">
        <v>40</v>
      </c>
      <c r="F103" s="1" t="s">
        <v>318</v>
      </c>
      <c r="G103" s="1" t="s">
        <v>42</v>
      </c>
      <c r="H103" s="1" t="s">
        <v>319</v>
      </c>
      <c r="I103" s="1">
        <f>+Territorio[[#This Row],[id]]</f>
        <v>93</v>
      </c>
    </row>
    <row r="104" spans="2:9" hidden="1" x14ac:dyDescent="0.3">
      <c r="B104">
        <v>94</v>
      </c>
      <c r="C104" s="1" t="s">
        <v>320</v>
      </c>
      <c r="D104" s="1"/>
      <c r="E104" s="1" t="s">
        <v>40</v>
      </c>
      <c r="F104" s="1" t="s">
        <v>321</v>
      </c>
      <c r="G104" s="1" t="s">
        <v>42</v>
      </c>
      <c r="H104" s="1" t="s">
        <v>322</v>
      </c>
      <c r="I104" s="1">
        <f>+Territorio[[#This Row],[id]]</f>
        <v>94</v>
      </c>
    </row>
    <row r="105" spans="2:9" hidden="1" x14ac:dyDescent="0.3">
      <c r="B105">
        <v>95</v>
      </c>
      <c r="C105" s="1" t="s">
        <v>323</v>
      </c>
      <c r="D105" s="1"/>
      <c r="E105" s="1" t="s">
        <v>40</v>
      </c>
      <c r="F105" s="1" t="s">
        <v>324</v>
      </c>
      <c r="G105" s="1" t="s">
        <v>42</v>
      </c>
      <c r="H105" s="1" t="s">
        <v>325</v>
      </c>
      <c r="I105" s="1">
        <f>+Territorio[[#This Row],[id]]</f>
        <v>95</v>
      </c>
    </row>
    <row r="106" spans="2:9" hidden="1" x14ac:dyDescent="0.3">
      <c r="B106">
        <v>96</v>
      </c>
      <c r="C106" s="1" t="s">
        <v>326</v>
      </c>
      <c r="D106" s="1"/>
      <c r="E106" s="1" t="s">
        <v>40</v>
      </c>
      <c r="F106" s="1" t="s">
        <v>327</v>
      </c>
      <c r="G106" s="1" t="s">
        <v>42</v>
      </c>
      <c r="H106" s="1" t="s">
        <v>328</v>
      </c>
      <c r="I106" s="1">
        <f>+Territorio[[#This Row],[id]]</f>
        <v>96</v>
      </c>
    </row>
    <row r="107" spans="2:9" hidden="1" x14ac:dyDescent="0.3">
      <c r="B107">
        <v>97</v>
      </c>
      <c r="C107" s="1" t="s">
        <v>329</v>
      </c>
      <c r="D107" s="1"/>
      <c r="E107" s="1" t="s">
        <v>40</v>
      </c>
      <c r="F107" s="1" t="s">
        <v>330</v>
      </c>
      <c r="G107" s="1" t="s">
        <v>42</v>
      </c>
      <c r="H107" s="1" t="s">
        <v>331</v>
      </c>
      <c r="I107" s="1">
        <f>+Territorio[[#This Row],[id]]</f>
        <v>97</v>
      </c>
    </row>
    <row r="108" spans="2:9" hidden="1" x14ac:dyDescent="0.3">
      <c r="B108">
        <v>98</v>
      </c>
      <c r="C108" s="1" t="s">
        <v>332</v>
      </c>
      <c r="D108" s="1"/>
      <c r="E108" s="1" t="s">
        <v>40</v>
      </c>
      <c r="F108" s="1" t="s">
        <v>333</v>
      </c>
      <c r="G108" s="1" t="s">
        <v>42</v>
      </c>
      <c r="H108" s="1" t="s">
        <v>334</v>
      </c>
      <c r="I108" s="1">
        <f>+Territorio[[#This Row],[id]]</f>
        <v>98</v>
      </c>
    </row>
    <row r="109" spans="2:9" hidden="1" x14ac:dyDescent="0.3">
      <c r="B109">
        <v>99</v>
      </c>
      <c r="C109" s="1" t="s">
        <v>335</v>
      </c>
      <c r="D109" s="1"/>
      <c r="E109" s="1" t="s">
        <v>40</v>
      </c>
      <c r="F109" s="1" t="s">
        <v>336</v>
      </c>
      <c r="G109" s="1" t="s">
        <v>42</v>
      </c>
      <c r="H109" s="1" t="s">
        <v>337</v>
      </c>
      <c r="I109" s="1">
        <f>+Territorio[[#This Row],[id]]</f>
        <v>99</v>
      </c>
    </row>
    <row r="110" spans="2:9" hidden="1" x14ac:dyDescent="0.3">
      <c r="B110">
        <v>100</v>
      </c>
      <c r="C110" s="1" t="s">
        <v>338</v>
      </c>
      <c r="D110" s="1"/>
      <c r="E110" s="1" t="s">
        <v>40</v>
      </c>
      <c r="F110" s="1" t="s">
        <v>339</v>
      </c>
      <c r="G110" s="1" t="s">
        <v>42</v>
      </c>
      <c r="H110" s="1" t="s">
        <v>340</v>
      </c>
      <c r="I110" s="1">
        <f>+Territorio[[#This Row],[id]]</f>
        <v>100</v>
      </c>
    </row>
    <row r="111" spans="2:9" hidden="1" x14ac:dyDescent="0.3">
      <c r="B111">
        <v>101</v>
      </c>
      <c r="C111" s="1" t="s">
        <v>341</v>
      </c>
      <c r="D111" s="1"/>
      <c r="E111" s="1" t="s">
        <v>40</v>
      </c>
      <c r="F111" s="1" t="s">
        <v>342</v>
      </c>
      <c r="G111" s="1" t="s">
        <v>42</v>
      </c>
      <c r="H111" s="1" t="s">
        <v>343</v>
      </c>
      <c r="I111" s="1">
        <f>+Territorio[[#This Row],[id]]</f>
        <v>101</v>
      </c>
    </row>
    <row r="112" spans="2:9" hidden="1" x14ac:dyDescent="0.3">
      <c r="B112">
        <v>102</v>
      </c>
      <c r="C112" s="1" t="s">
        <v>344</v>
      </c>
      <c r="D112" s="1"/>
      <c r="E112" s="1" t="s">
        <v>40</v>
      </c>
      <c r="F112" s="1" t="s">
        <v>345</v>
      </c>
      <c r="G112" s="1" t="s">
        <v>42</v>
      </c>
      <c r="H112" s="1" t="s">
        <v>346</v>
      </c>
      <c r="I112" s="1">
        <f>+Territorio[[#This Row],[id]]</f>
        <v>102</v>
      </c>
    </row>
    <row r="113" spans="2:9" hidden="1" x14ac:dyDescent="0.3">
      <c r="B113">
        <v>103</v>
      </c>
      <c r="C113" s="1" t="s">
        <v>347</v>
      </c>
      <c r="D113" s="1"/>
      <c r="E113" s="1" t="s">
        <v>40</v>
      </c>
      <c r="F113" s="1" t="s">
        <v>348</v>
      </c>
      <c r="G113" s="1" t="s">
        <v>42</v>
      </c>
      <c r="H113" s="1" t="s">
        <v>349</v>
      </c>
      <c r="I113" s="1">
        <f>+Territorio[[#This Row],[id]]</f>
        <v>103</v>
      </c>
    </row>
    <row r="114" spans="2:9" hidden="1" x14ac:dyDescent="0.3">
      <c r="B114">
        <v>104</v>
      </c>
      <c r="C114" s="1" t="s">
        <v>350</v>
      </c>
      <c r="D114" s="1"/>
      <c r="E114" s="1" t="s">
        <v>40</v>
      </c>
      <c r="F114" s="1" t="s">
        <v>351</v>
      </c>
      <c r="G114" s="1" t="s">
        <v>42</v>
      </c>
      <c r="H114" s="1" t="s">
        <v>352</v>
      </c>
      <c r="I114" s="1">
        <f>+Territorio[[#This Row],[id]]</f>
        <v>104</v>
      </c>
    </row>
    <row r="115" spans="2:9" hidden="1" x14ac:dyDescent="0.3">
      <c r="B115">
        <v>105</v>
      </c>
      <c r="C115" s="1" t="s">
        <v>353</v>
      </c>
      <c r="D115" s="1"/>
      <c r="E115" s="1" t="s">
        <v>40</v>
      </c>
      <c r="F115" s="1" t="s">
        <v>354</v>
      </c>
      <c r="G115" s="1" t="s">
        <v>42</v>
      </c>
      <c r="H115" s="1" t="s">
        <v>355</v>
      </c>
      <c r="I115" s="1">
        <f>+Territorio[[#This Row],[id]]</f>
        <v>105</v>
      </c>
    </row>
    <row r="116" spans="2:9" hidden="1" x14ac:dyDescent="0.3">
      <c r="B116">
        <v>106</v>
      </c>
      <c r="C116" s="1" t="s">
        <v>356</v>
      </c>
      <c r="D116" s="1"/>
      <c r="E116" s="1" t="s">
        <v>40</v>
      </c>
      <c r="F116" s="1" t="s">
        <v>357</v>
      </c>
      <c r="G116" s="1" t="s">
        <v>42</v>
      </c>
      <c r="H116" s="1" t="s">
        <v>358</v>
      </c>
      <c r="I116" s="1">
        <f>+Territorio[[#This Row],[id]]</f>
        <v>106</v>
      </c>
    </row>
    <row r="117" spans="2:9" hidden="1" x14ac:dyDescent="0.3">
      <c r="B117">
        <v>107</v>
      </c>
      <c r="C117" s="1" t="s">
        <v>359</v>
      </c>
      <c r="D117" s="1"/>
      <c r="E117" s="1" t="s">
        <v>40</v>
      </c>
      <c r="F117" s="1" t="s">
        <v>360</v>
      </c>
      <c r="G117" s="1" t="s">
        <v>42</v>
      </c>
      <c r="H117" s="1" t="s">
        <v>361</v>
      </c>
      <c r="I117" s="1">
        <f>+Territorio[[#This Row],[id]]</f>
        <v>107</v>
      </c>
    </row>
    <row r="118" spans="2:9" hidden="1" x14ac:dyDescent="0.3">
      <c r="B118">
        <v>108</v>
      </c>
      <c r="C118" s="1" t="s">
        <v>362</v>
      </c>
      <c r="D118" s="1"/>
      <c r="E118" s="1" t="s">
        <v>40</v>
      </c>
      <c r="F118" s="1" t="s">
        <v>363</v>
      </c>
      <c r="G118" s="1" t="s">
        <v>42</v>
      </c>
      <c r="H118" s="1" t="s">
        <v>364</v>
      </c>
      <c r="I118" s="1">
        <f>+Territorio[[#This Row],[id]]</f>
        <v>108</v>
      </c>
    </row>
    <row r="119" spans="2:9" hidden="1" x14ac:dyDescent="0.3">
      <c r="B119">
        <v>109</v>
      </c>
      <c r="C119" s="1" t="s">
        <v>365</v>
      </c>
      <c r="D119" s="1"/>
      <c r="E119" s="1" t="s">
        <v>40</v>
      </c>
      <c r="F119" s="1" t="s">
        <v>366</v>
      </c>
      <c r="G119" s="1" t="s">
        <v>42</v>
      </c>
      <c r="H119" s="1" t="s">
        <v>367</v>
      </c>
      <c r="I119" s="1">
        <f>+Territorio[[#This Row],[id]]</f>
        <v>109</v>
      </c>
    </row>
    <row r="120" spans="2:9" hidden="1" x14ac:dyDescent="0.3">
      <c r="B120">
        <v>110</v>
      </c>
      <c r="C120" s="1" t="s">
        <v>368</v>
      </c>
      <c r="D120" s="1"/>
      <c r="E120" s="1" t="s">
        <v>40</v>
      </c>
      <c r="F120" s="1" t="s">
        <v>369</v>
      </c>
      <c r="G120" s="1" t="s">
        <v>42</v>
      </c>
      <c r="H120" s="1" t="s">
        <v>370</v>
      </c>
      <c r="I120" s="1">
        <f>+Territorio[[#This Row],[id]]</f>
        <v>110</v>
      </c>
    </row>
    <row r="121" spans="2:9" hidden="1" x14ac:dyDescent="0.3">
      <c r="B121">
        <v>111</v>
      </c>
      <c r="C121" s="1" t="s">
        <v>371</v>
      </c>
      <c r="D121" s="1"/>
      <c r="E121" s="1" t="s">
        <v>40</v>
      </c>
      <c r="F121" s="1" t="s">
        <v>372</v>
      </c>
      <c r="G121" s="1" t="s">
        <v>42</v>
      </c>
      <c r="H121" s="1" t="s">
        <v>373</v>
      </c>
      <c r="I121" s="1">
        <f>+Territorio[[#This Row],[id]]</f>
        <v>111</v>
      </c>
    </row>
    <row r="122" spans="2:9" hidden="1" x14ac:dyDescent="0.3">
      <c r="B122">
        <v>112</v>
      </c>
      <c r="C122" s="1" t="s">
        <v>374</v>
      </c>
      <c r="D122" s="1"/>
      <c r="E122" s="1" t="s">
        <v>40</v>
      </c>
      <c r="F122" s="1" t="s">
        <v>375</v>
      </c>
      <c r="G122" s="1" t="s">
        <v>42</v>
      </c>
      <c r="H122" s="1" t="s">
        <v>376</v>
      </c>
      <c r="I122" s="1">
        <f>+Territorio[[#This Row],[id]]</f>
        <v>112</v>
      </c>
    </row>
    <row r="123" spans="2:9" hidden="1" x14ac:dyDescent="0.3">
      <c r="B123">
        <v>113</v>
      </c>
      <c r="C123" s="1" t="s">
        <v>377</v>
      </c>
      <c r="D123" s="1"/>
      <c r="E123" s="1" t="s">
        <v>40</v>
      </c>
      <c r="F123" s="1" t="s">
        <v>378</v>
      </c>
      <c r="G123" s="1" t="s">
        <v>42</v>
      </c>
      <c r="H123" s="1" t="s">
        <v>379</v>
      </c>
      <c r="I123" s="1">
        <f>+Territorio[[#This Row],[id]]</f>
        <v>113</v>
      </c>
    </row>
    <row r="124" spans="2:9" hidden="1" x14ac:dyDescent="0.3">
      <c r="B124">
        <v>114</v>
      </c>
      <c r="C124" s="1" t="s">
        <v>380</v>
      </c>
      <c r="D124" s="1"/>
      <c r="E124" s="1" t="s">
        <v>40</v>
      </c>
      <c r="F124" s="1" t="s">
        <v>381</v>
      </c>
      <c r="G124" s="1" t="s">
        <v>42</v>
      </c>
      <c r="H124" s="1" t="s">
        <v>382</v>
      </c>
      <c r="I124" s="1">
        <f>+Territorio[[#This Row],[id]]</f>
        <v>114</v>
      </c>
    </row>
    <row r="125" spans="2:9" hidden="1" x14ac:dyDescent="0.3">
      <c r="B125">
        <v>115</v>
      </c>
      <c r="C125" s="1" t="s">
        <v>383</v>
      </c>
      <c r="D125" s="1"/>
      <c r="E125" s="1" t="s">
        <v>40</v>
      </c>
      <c r="F125" s="1" t="s">
        <v>384</v>
      </c>
      <c r="G125" s="1" t="s">
        <v>42</v>
      </c>
      <c r="H125" s="1" t="s">
        <v>385</v>
      </c>
      <c r="I125" s="1">
        <f>+Territorio[[#This Row],[id]]</f>
        <v>115</v>
      </c>
    </row>
    <row r="126" spans="2:9" hidden="1" x14ac:dyDescent="0.3">
      <c r="B126">
        <v>116</v>
      </c>
      <c r="C126" s="1" t="s">
        <v>386</v>
      </c>
      <c r="D126" s="1"/>
      <c r="E126" s="1" t="s">
        <v>40</v>
      </c>
      <c r="F126" s="1" t="s">
        <v>387</v>
      </c>
      <c r="G126" s="1" t="s">
        <v>42</v>
      </c>
      <c r="H126" s="1" t="s">
        <v>388</v>
      </c>
      <c r="I126" s="1">
        <f>+Territorio[[#This Row],[id]]</f>
        <v>116</v>
      </c>
    </row>
    <row r="127" spans="2:9" hidden="1" x14ac:dyDescent="0.3">
      <c r="B127">
        <v>117</v>
      </c>
      <c r="C127" s="1" t="s">
        <v>389</v>
      </c>
      <c r="D127" s="1"/>
      <c r="E127" s="1" t="s">
        <v>40</v>
      </c>
      <c r="F127" s="1" t="s">
        <v>390</v>
      </c>
      <c r="G127" s="1" t="s">
        <v>42</v>
      </c>
      <c r="H127" s="1" t="s">
        <v>391</v>
      </c>
      <c r="I127" s="1">
        <f>+Territorio[[#This Row],[id]]</f>
        <v>117</v>
      </c>
    </row>
    <row r="128" spans="2:9" hidden="1" x14ac:dyDescent="0.3">
      <c r="B128">
        <v>118</v>
      </c>
      <c r="C128" s="1" t="s">
        <v>392</v>
      </c>
      <c r="D128" s="1"/>
      <c r="E128" s="1" t="s">
        <v>40</v>
      </c>
      <c r="F128" s="1" t="s">
        <v>393</v>
      </c>
      <c r="G128" s="1" t="s">
        <v>42</v>
      </c>
      <c r="H128" s="1" t="s">
        <v>394</v>
      </c>
      <c r="I128" s="1">
        <f>+Territorio[[#This Row],[id]]</f>
        <v>118</v>
      </c>
    </row>
    <row r="129" spans="2:9" hidden="1" x14ac:dyDescent="0.3">
      <c r="B129">
        <v>119</v>
      </c>
      <c r="C129" s="1" t="s">
        <v>395</v>
      </c>
      <c r="D129" s="1"/>
      <c r="E129" s="1" t="s">
        <v>40</v>
      </c>
      <c r="F129" s="1" t="s">
        <v>396</v>
      </c>
      <c r="G129" s="1" t="s">
        <v>42</v>
      </c>
      <c r="H129" s="1" t="s">
        <v>397</v>
      </c>
      <c r="I129" s="1">
        <f>+Territorio[[#This Row],[id]]</f>
        <v>119</v>
      </c>
    </row>
    <row r="130" spans="2:9" hidden="1" x14ac:dyDescent="0.3">
      <c r="B130">
        <v>120</v>
      </c>
      <c r="C130" s="1" t="s">
        <v>398</v>
      </c>
      <c r="D130" s="1"/>
      <c r="E130" s="1" t="s">
        <v>40</v>
      </c>
      <c r="F130" s="1" t="s">
        <v>399</v>
      </c>
      <c r="G130" s="1" t="s">
        <v>42</v>
      </c>
      <c r="H130" s="1" t="s">
        <v>400</v>
      </c>
      <c r="I130" s="1">
        <f>+Territorio[[#This Row],[id]]</f>
        <v>120</v>
      </c>
    </row>
    <row r="131" spans="2:9" hidden="1" x14ac:dyDescent="0.3">
      <c r="B131">
        <v>121</v>
      </c>
      <c r="C131" s="1" t="s">
        <v>401</v>
      </c>
      <c r="D131" s="1"/>
      <c r="E131" s="1" t="s">
        <v>40</v>
      </c>
      <c r="F131" s="1" t="s">
        <v>402</v>
      </c>
      <c r="G131" s="1" t="s">
        <v>42</v>
      </c>
      <c r="H131" s="1" t="s">
        <v>403</v>
      </c>
      <c r="I131" s="1">
        <f>+Territorio[[#This Row],[id]]</f>
        <v>121</v>
      </c>
    </row>
    <row r="132" spans="2:9" hidden="1" x14ac:dyDescent="0.3">
      <c r="B132">
        <v>122</v>
      </c>
      <c r="C132" s="1" t="s">
        <v>404</v>
      </c>
      <c r="D132" s="1"/>
      <c r="E132" s="1" t="s">
        <v>40</v>
      </c>
      <c r="F132" s="1" t="s">
        <v>405</v>
      </c>
      <c r="G132" s="1" t="s">
        <v>42</v>
      </c>
      <c r="H132" s="1" t="s">
        <v>406</v>
      </c>
      <c r="I132" s="1">
        <f>+Territorio[[#This Row],[id]]</f>
        <v>122</v>
      </c>
    </row>
    <row r="133" spans="2:9" hidden="1" x14ac:dyDescent="0.3">
      <c r="B133">
        <v>123</v>
      </c>
      <c r="C133" s="1" t="s">
        <v>407</v>
      </c>
      <c r="D133" s="1"/>
      <c r="E133" s="1" t="s">
        <v>40</v>
      </c>
      <c r="F133" s="1" t="s">
        <v>408</v>
      </c>
      <c r="G133" s="1" t="s">
        <v>42</v>
      </c>
      <c r="H133" s="1" t="s">
        <v>409</v>
      </c>
      <c r="I133" s="1">
        <f>+Territorio[[#This Row],[id]]</f>
        <v>123</v>
      </c>
    </row>
    <row r="134" spans="2:9" hidden="1" x14ac:dyDescent="0.3">
      <c r="B134">
        <v>124</v>
      </c>
      <c r="C134" s="1" t="s">
        <v>410</v>
      </c>
      <c r="D134" s="1"/>
      <c r="E134" s="1" t="s">
        <v>40</v>
      </c>
      <c r="F134" s="1" t="s">
        <v>411</v>
      </c>
      <c r="G134" s="1" t="s">
        <v>42</v>
      </c>
      <c r="H134" s="1" t="s">
        <v>412</v>
      </c>
      <c r="I134" s="1">
        <f>+Territorio[[#This Row],[id]]</f>
        <v>124</v>
      </c>
    </row>
    <row r="135" spans="2:9" hidden="1" x14ac:dyDescent="0.3">
      <c r="B135">
        <v>125</v>
      </c>
      <c r="C135" s="1" t="s">
        <v>413</v>
      </c>
      <c r="D135" s="1"/>
      <c r="E135" s="1" t="s">
        <v>40</v>
      </c>
      <c r="F135" s="1" t="s">
        <v>414</v>
      </c>
      <c r="G135" s="1" t="s">
        <v>42</v>
      </c>
      <c r="H135" s="1" t="s">
        <v>415</v>
      </c>
      <c r="I135" s="1">
        <f>+Territorio[[#This Row],[id]]</f>
        <v>125</v>
      </c>
    </row>
    <row r="136" spans="2:9" hidden="1" x14ac:dyDescent="0.3">
      <c r="B136">
        <v>126</v>
      </c>
      <c r="C136" s="1" t="s">
        <v>416</v>
      </c>
      <c r="D136" s="1"/>
      <c r="E136" s="1" t="s">
        <v>40</v>
      </c>
      <c r="F136" s="1" t="s">
        <v>417</v>
      </c>
      <c r="G136" s="1" t="s">
        <v>42</v>
      </c>
      <c r="H136" s="1" t="s">
        <v>418</v>
      </c>
      <c r="I136" s="1">
        <f>+Territorio[[#This Row],[id]]</f>
        <v>126</v>
      </c>
    </row>
    <row r="137" spans="2:9" hidden="1" x14ac:dyDescent="0.3">
      <c r="B137">
        <v>127</v>
      </c>
      <c r="C137" s="1" t="s">
        <v>419</v>
      </c>
      <c r="D137" s="1"/>
      <c r="E137" s="1" t="s">
        <v>40</v>
      </c>
      <c r="F137" s="1" t="s">
        <v>420</v>
      </c>
      <c r="G137" s="1" t="s">
        <v>42</v>
      </c>
      <c r="H137" s="1" t="s">
        <v>421</v>
      </c>
      <c r="I137" s="1">
        <f>+Territorio[[#This Row],[id]]</f>
        <v>127</v>
      </c>
    </row>
    <row r="138" spans="2:9" hidden="1" x14ac:dyDescent="0.3">
      <c r="B138">
        <v>128</v>
      </c>
      <c r="C138" s="1" t="s">
        <v>422</v>
      </c>
      <c r="D138" s="1"/>
      <c r="E138" s="1" t="s">
        <v>40</v>
      </c>
      <c r="F138" s="1" t="s">
        <v>423</v>
      </c>
      <c r="G138" s="1" t="s">
        <v>42</v>
      </c>
      <c r="H138" s="1" t="s">
        <v>424</v>
      </c>
      <c r="I138" s="1">
        <f>+Territorio[[#This Row],[id]]</f>
        <v>128</v>
      </c>
    </row>
    <row r="139" spans="2:9" hidden="1" x14ac:dyDescent="0.3">
      <c r="B139">
        <v>129</v>
      </c>
      <c r="C139" s="1" t="s">
        <v>425</v>
      </c>
      <c r="D139" s="1"/>
      <c r="E139" s="1" t="s">
        <v>40</v>
      </c>
      <c r="F139" s="1" t="s">
        <v>426</v>
      </c>
      <c r="G139" s="1" t="s">
        <v>42</v>
      </c>
      <c r="H139" s="1" t="s">
        <v>427</v>
      </c>
      <c r="I139" s="1">
        <f>+Territorio[[#This Row],[id]]</f>
        <v>129</v>
      </c>
    </row>
    <row r="140" spans="2:9" hidden="1" x14ac:dyDescent="0.3">
      <c r="B140">
        <v>130</v>
      </c>
      <c r="C140" s="1" t="s">
        <v>428</v>
      </c>
      <c r="D140" s="1"/>
      <c r="E140" s="1" t="s">
        <v>40</v>
      </c>
      <c r="F140" s="1" t="s">
        <v>429</v>
      </c>
      <c r="G140" s="1" t="s">
        <v>42</v>
      </c>
      <c r="H140" s="1" t="s">
        <v>430</v>
      </c>
      <c r="I140" s="1">
        <f>+Territorio[[#This Row],[id]]</f>
        <v>130</v>
      </c>
    </row>
    <row r="141" spans="2:9" hidden="1" x14ac:dyDescent="0.3">
      <c r="B141">
        <v>131</v>
      </c>
      <c r="C141" s="1" t="s">
        <v>431</v>
      </c>
      <c r="D141" s="1"/>
      <c r="E141" s="1" t="s">
        <v>40</v>
      </c>
      <c r="F141" s="1" t="s">
        <v>432</v>
      </c>
      <c r="G141" s="1" t="s">
        <v>42</v>
      </c>
      <c r="H141" s="1" t="s">
        <v>433</v>
      </c>
      <c r="I141" s="1">
        <f>+Territorio[[#This Row],[id]]</f>
        <v>131</v>
      </c>
    </row>
    <row r="142" spans="2:9" hidden="1" x14ac:dyDescent="0.3">
      <c r="B142">
        <v>132</v>
      </c>
      <c r="C142" s="1" t="s">
        <v>434</v>
      </c>
      <c r="D142" s="1"/>
      <c r="E142" s="1" t="s">
        <v>40</v>
      </c>
      <c r="F142" s="1" t="s">
        <v>435</v>
      </c>
      <c r="G142" s="1" t="s">
        <v>42</v>
      </c>
      <c r="H142" s="1" t="s">
        <v>436</v>
      </c>
      <c r="I142" s="1">
        <f>+Territorio[[#This Row],[id]]</f>
        <v>132</v>
      </c>
    </row>
    <row r="143" spans="2:9" hidden="1" x14ac:dyDescent="0.3">
      <c r="B143">
        <v>133</v>
      </c>
      <c r="C143" s="1" t="s">
        <v>437</v>
      </c>
      <c r="D143" s="1"/>
      <c r="E143" s="1" t="s">
        <v>40</v>
      </c>
      <c r="F143" s="1" t="s">
        <v>438</v>
      </c>
      <c r="G143" s="1" t="s">
        <v>42</v>
      </c>
      <c r="H143" s="1" t="s">
        <v>439</v>
      </c>
      <c r="I143" s="1">
        <f>+Territorio[[#This Row],[id]]</f>
        <v>133</v>
      </c>
    </row>
    <row r="144" spans="2:9" hidden="1" x14ac:dyDescent="0.3">
      <c r="B144">
        <v>134</v>
      </c>
      <c r="C144" s="1" t="s">
        <v>440</v>
      </c>
      <c r="D144" s="1"/>
      <c r="E144" s="1" t="s">
        <v>40</v>
      </c>
      <c r="F144" s="1" t="s">
        <v>441</v>
      </c>
      <c r="G144" s="1" t="s">
        <v>42</v>
      </c>
      <c r="H144" s="1" t="s">
        <v>442</v>
      </c>
      <c r="I144" s="1">
        <f>+Territorio[[#This Row],[id]]</f>
        <v>134</v>
      </c>
    </row>
    <row r="145" spans="2:9" hidden="1" x14ac:dyDescent="0.3">
      <c r="B145">
        <v>135</v>
      </c>
      <c r="C145" s="1" t="s">
        <v>443</v>
      </c>
      <c r="D145" s="1"/>
      <c r="E145" s="1" t="s">
        <v>40</v>
      </c>
      <c r="F145" s="1" t="s">
        <v>444</v>
      </c>
      <c r="G145" s="1" t="s">
        <v>42</v>
      </c>
      <c r="H145" s="1" t="s">
        <v>445</v>
      </c>
      <c r="I145" s="1">
        <f>+Territorio[[#This Row],[id]]</f>
        <v>135</v>
      </c>
    </row>
    <row r="146" spans="2:9" hidden="1" x14ac:dyDescent="0.3">
      <c r="B146">
        <v>136</v>
      </c>
      <c r="C146" s="1" t="s">
        <v>446</v>
      </c>
      <c r="D146" s="1"/>
      <c r="E146" s="1" t="s">
        <v>40</v>
      </c>
      <c r="F146" s="1" t="s">
        <v>447</v>
      </c>
      <c r="G146" s="1" t="s">
        <v>42</v>
      </c>
      <c r="H146" s="1" t="s">
        <v>448</v>
      </c>
      <c r="I146" s="1">
        <f>+Territorio[[#This Row],[id]]</f>
        <v>136</v>
      </c>
    </row>
    <row r="147" spans="2:9" hidden="1" x14ac:dyDescent="0.3">
      <c r="B147">
        <v>137</v>
      </c>
      <c r="C147" s="1" t="s">
        <v>449</v>
      </c>
      <c r="D147" s="1"/>
      <c r="E147" s="1" t="s">
        <v>40</v>
      </c>
      <c r="F147" s="1" t="s">
        <v>450</v>
      </c>
      <c r="G147" s="1" t="s">
        <v>42</v>
      </c>
      <c r="H147" s="1" t="s">
        <v>451</v>
      </c>
      <c r="I147" s="1">
        <f>+Territorio[[#This Row],[id]]</f>
        <v>137</v>
      </c>
    </row>
    <row r="148" spans="2:9" hidden="1" x14ac:dyDescent="0.3">
      <c r="B148">
        <v>138</v>
      </c>
      <c r="C148" s="1" t="s">
        <v>452</v>
      </c>
      <c r="D148" s="1"/>
      <c r="E148" s="1" t="s">
        <v>40</v>
      </c>
      <c r="F148" s="1" t="s">
        <v>453</v>
      </c>
      <c r="G148" s="1" t="s">
        <v>42</v>
      </c>
      <c r="H148" s="1" t="s">
        <v>454</v>
      </c>
      <c r="I148" s="1">
        <f>+Territorio[[#This Row],[id]]</f>
        <v>138</v>
      </c>
    </row>
    <row r="149" spans="2:9" hidden="1" x14ac:dyDescent="0.3">
      <c r="B149">
        <v>139</v>
      </c>
      <c r="C149" s="1" t="s">
        <v>455</v>
      </c>
      <c r="D149" s="1"/>
      <c r="E149" s="1" t="s">
        <v>40</v>
      </c>
      <c r="F149" s="1" t="s">
        <v>456</v>
      </c>
      <c r="G149" s="1" t="s">
        <v>42</v>
      </c>
      <c r="H149" s="1" t="s">
        <v>457</v>
      </c>
      <c r="I149" s="1">
        <f>+Territorio[[#This Row],[id]]</f>
        <v>139</v>
      </c>
    </row>
    <row r="150" spans="2:9" hidden="1" x14ac:dyDescent="0.3">
      <c r="B150">
        <v>140</v>
      </c>
      <c r="C150" s="1" t="s">
        <v>458</v>
      </c>
      <c r="D150" s="1"/>
      <c r="E150" s="1" t="s">
        <v>40</v>
      </c>
      <c r="F150" s="1" t="s">
        <v>459</v>
      </c>
      <c r="G150" s="1" t="s">
        <v>42</v>
      </c>
      <c r="H150" s="1" t="s">
        <v>460</v>
      </c>
      <c r="I150" s="1">
        <f>+Territorio[[#This Row],[id]]</f>
        <v>140</v>
      </c>
    </row>
    <row r="151" spans="2:9" hidden="1" x14ac:dyDescent="0.3">
      <c r="B151">
        <v>141</v>
      </c>
      <c r="C151" s="1" t="s">
        <v>461</v>
      </c>
      <c r="D151" s="1"/>
      <c r="E151" s="1" t="s">
        <v>40</v>
      </c>
      <c r="F151" s="1" t="s">
        <v>462</v>
      </c>
      <c r="G151" s="1" t="s">
        <v>42</v>
      </c>
      <c r="H151" s="1" t="s">
        <v>463</v>
      </c>
      <c r="I151" s="1">
        <f>+Territorio[[#This Row],[id]]</f>
        <v>141</v>
      </c>
    </row>
    <row r="152" spans="2:9" hidden="1" x14ac:dyDescent="0.3">
      <c r="B152">
        <v>142</v>
      </c>
      <c r="C152" s="1" t="s">
        <v>464</v>
      </c>
      <c r="D152" s="1"/>
      <c r="E152" s="1" t="s">
        <v>40</v>
      </c>
      <c r="F152" s="1" t="s">
        <v>465</v>
      </c>
      <c r="G152" s="1" t="s">
        <v>42</v>
      </c>
      <c r="H152" s="1" t="s">
        <v>466</v>
      </c>
      <c r="I152" s="1">
        <f>+Territorio[[#This Row],[id]]</f>
        <v>142</v>
      </c>
    </row>
    <row r="153" spans="2:9" hidden="1" x14ac:dyDescent="0.3">
      <c r="B153">
        <v>143</v>
      </c>
      <c r="C153" s="1" t="s">
        <v>467</v>
      </c>
      <c r="D153" s="1"/>
      <c r="E153" s="1" t="s">
        <v>40</v>
      </c>
      <c r="F153" s="1" t="s">
        <v>468</v>
      </c>
      <c r="G153" s="1" t="s">
        <v>42</v>
      </c>
      <c r="H153" s="1" t="s">
        <v>469</v>
      </c>
      <c r="I153" s="1">
        <f>+Territorio[[#This Row],[id]]</f>
        <v>143</v>
      </c>
    </row>
    <row r="154" spans="2:9" hidden="1" x14ac:dyDescent="0.3">
      <c r="B154">
        <v>144</v>
      </c>
      <c r="C154" s="1" t="s">
        <v>470</v>
      </c>
      <c r="D154" s="1"/>
      <c r="E154" s="1" t="s">
        <v>40</v>
      </c>
      <c r="F154" s="1" t="s">
        <v>471</v>
      </c>
      <c r="G154" s="1" t="s">
        <v>42</v>
      </c>
      <c r="H154" s="1" t="s">
        <v>472</v>
      </c>
      <c r="I154" s="1">
        <f>+Territorio[[#This Row],[id]]</f>
        <v>144</v>
      </c>
    </row>
    <row r="155" spans="2:9" hidden="1" x14ac:dyDescent="0.3">
      <c r="B155">
        <v>145</v>
      </c>
      <c r="C155" s="1" t="s">
        <v>473</v>
      </c>
      <c r="D155" s="1"/>
      <c r="E155" s="1" t="s">
        <v>40</v>
      </c>
      <c r="F155" s="1" t="s">
        <v>474</v>
      </c>
      <c r="G155" s="1" t="s">
        <v>42</v>
      </c>
      <c r="H155" s="1" t="s">
        <v>475</v>
      </c>
      <c r="I155" s="1">
        <f>+Territorio[[#This Row],[id]]</f>
        <v>145</v>
      </c>
    </row>
    <row r="156" spans="2:9" hidden="1" x14ac:dyDescent="0.3">
      <c r="B156">
        <v>146</v>
      </c>
      <c r="C156" s="1" t="s">
        <v>476</v>
      </c>
      <c r="D156" s="1"/>
      <c r="E156" s="1" t="s">
        <v>40</v>
      </c>
      <c r="F156" s="1" t="s">
        <v>477</v>
      </c>
      <c r="G156" s="1" t="s">
        <v>42</v>
      </c>
      <c r="H156" s="1" t="s">
        <v>478</v>
      </c>
      <c r="I156" s="1">
        <f>+Territorio[[#This Row],[id]]</f>
        <v>146</v>
      </c>
    </row>
    <row r="157" spans="2:9" hidden="1" x14ac:dyDescent="0.3">
      <c r="B157">
        <v>147</v>
      </c>
      <c r="C157" s="1" t="s">
        <v>479</v>
      </c>
      <c r="D157" s="1"/>
      <c r="E157" s="1" t="s">
        <v>40</v>
      </c>
      <c r="F157" s="1" t="s">
        <v>480</v>
      </c>
      <c r="G157" s="1" t="s">
        <v>42</v>
      </c>
      <c r="H157" s="1" t="s">
        <v>481</v>
      </c>
      <c r="I157" s="1">
        <f>+Territorio[[#This Row],[id]]</f>
        <v>147</v>
      </c>
    </row>
    <row r="158" spans="2:9" hidden="1" x14ac:dyDescent="0.3">
      <c r="B158">
        <v>148</v>
      </c>
      <c r="C158" s="1" t="s">
        <v>482</v>
      </c>
      <c r="D158" s="1"/>
      <c r="E158" s="1" t="s">
        <v>40</v>
      </c>
      <c r="F158" s="1" t="s">
        <v>483</v>
      </c>
      <c r="G158" s="1" t="s">
        <v>42</v>
      </c>
      <c r="H158" s="1" t="s">
        <v>484</v>
      </c>
      <c r="I158" s="1">
        <f>+Territorio[[#This Row],[id]]</f>
        <v>148</v>
      </c>
    </row>
    <row r="159" spans="2:9" hidden="1" x14ac:dyDescent="0.3">
      <c r="B159">
        <v>149</v>
      </c>
      <c r="C159" s="1" t="s">
        <v>485</v>
      </c>
      <c r="D159" s="1"/>
      <c r="E159" s="1" t="s">
        <v>40</v>
      </c>
      <c r="F159" s="1" t="s">
        <v>486</v>
      </c>
      <c r="G159" s="1" t="s">
        <v>42</v>
      </c>
      <c r="H159" s="1" t="s">
        <v>487</v>
      </c>
      <c r="I159" s="1">
        <f>+Territorio[[#This Row],[id]]</f>
        <v>149</v>
      </c>
    </row>
    <row r="160" spans="2:9" hidden="1" x14ac:dyDescent="0.3">
      <c r="B160">
        <v>150</v>
      </c>
      <c r="C160" s="1" t="s">
        <v>488</v>
      </c>
      <c r="D160" s="1"/>
      <c r="E160" s="1" t="s">
        <v>40</v>
      </c>
      <c r="F160" s="1" t="s">
        <v>489</v>
      </c>
      <c r="G160" s="1" t="s">
        <v>42</v>
      </c>
      <c r="H160" s="1" t="s">
        <v>490</v>
      </c>
      <c r="I160" s="1">
        <f>+Territorio[[#This Row],[id]]</f>
        <v>150</v>
      </c>
    </row>
    <row r="161" spans="2:9" hidden="1" x14ac:dyDescent="0.3">
      <c r="B161">
        <v>151</v>
      </c>
      <c r="C161" s="1" t="s">
        <v>491</v>
      </c>
      <c r="D161" s="1"/>
      <c r="E161" s="1" t="s">
        <v>40</v>
      </c>
      <c r="F161" s="1" t="s">
        <v>492</v>
      </c>
      <c r="G161" s="1" t="s">
        <v>42</v>
      </c>
      <c r="H161" s="1" t="s">
        <v>493</v>
      </c>
      <c r="I161" s="1">
        <f>+Territorio[[#This Row],[id]]</f>
        <v>151</v>
      </c>
    </row>
    <row r="162" spans="2:9" hidden="1" x14ac:dyDescent="0.3">
      <c r="B162">
        <v>152</v>
      </c>
      <c r="C162" s="1" t="s">
        <v>494</v>
      </c>
      <c r="D162" s="1"/>
      <c r="E162" s="1" t="s">
        <v>40</v>
      </c>
      <c r="F162" s="1" t="s">
        <v>495</v>
      </c>
      <c r="G162" s="1" t="s">
        <v>42</v>
      </c>
      <c r="H162" s="1" t="s">
        <v>496</v>
      </c>
      <c r="I162" s="1">
        <f>+Territorio[[#This Row],[id]]</f>
        <v>152</v>
      </c>
    </row>
    <row r="163" spans="2:9" hidden="1" x14ac:dyDescent="0.3">
      <c r="B163">
        <v>153</v>
      </c>
      <c r="C163" s="1" t="s">
        <v>497</v>
      </c>
      <c r="D163" s="1"/>
      <c r="E163" s="1" t="s">
        <v>40</v>
      </c>
      <c r="F163" s="1" t="s">
        <v>498</v>
      </c>
      <c r="G163" s="1" t="s">
        <v>42</v>
      </c>
      <c r="H163" s="1" t="s">
        <v>499</v>
      </c>
      <c r="I163" s="1">
        <f>+Territorio[[#This Row],[id]]</f>
        <v>153</v>
      </c>
    </row>
    <row r="164" spans="2:9" hidden="1" x14ac:dyDescent="0.3">
      <c r="B164">
        <v>154</v>
      </c>
      <c r="C164" s="1" t="s">
        <v>500</v>
      </c>
      <c r="D164" s="1"/>
      <c r="E164" s="1" t="s">
        <v>40</v>
      </c>
      <c r="F164" s="1" t="s">
        <v>501</v>
      </c>
      <c r="G164" s="1" t="s">
        <v>42</v>
      </c>
      <c r="H164" s="1" t="s">
        <v>502</v>
      </c>
      <c r="I164" s="1">
        <f>+Territorio[[#This Row],[id]]</f>
        <v>154</v>
      </c>
    </row>
    <row r="165" spans="2:9" hidden="1" x14ac:dyDescent="0.3">
      <c r="B165">
        <v>155</v>
      </c>
      <c r="C165" s="1" t="s">
        <v>503</v>
      </c>
      <c r="D165" s="1"/>
      <c r="E165" s="1" t="s">
        <v>40</v>
      </c>
      <c r="F165" s="1" t="s">
        <v>504</v>
      </c>
      <c r="G165" s="1" t="s">
        <v>42</v>
      </c>
      <c r="H165" s="1" t="s">
        <v>505</v>
      </c>
      <c r="I165" s="1">
        <f>+Territorio[[#This Row],[id]]</f>
        <v>155</v>
      </c>
    </row>
    <row r="166" spans="2:9" hidden="1" x14ac:dyDescent="0.3">
      <c r="B166">
        <v>156</v>
      </c>
      <c r="C166" s="1" t="s">
        <v>506</v>
      </c>
      <c r="D166" s="1"/>
      <c r="E166" s="1" t="s">
        <v>40</v>
      </c>
      <c r="F166" s="1" t="s">
        <v>507</v>
      </c>
      <c r="G166" s="1" t="s">
        <v>42</v>
      </c>
      <c r="H166" s="1" t="s">
        <v>508</v>
      </c>
      <c r="I166" s="1">
        <f>+Territorio[[#This Row],[id]]</f>
        <v>156</v>
      </c>
    </row>
    <row r="167" spans="2:9" hidden="1" x14ac:dyDescent="0.3">
      <c r="B167">
        <v>157</v>
      </c>
      <c r="C167" s="1" t="s">
        <v>509</v>
      </c>
      <c r="D167" s="1"/>
      <c r="E167" s="1" t="s">
        <v>40</v>
      </c>
      <c r="F167" s="1" t="s">
        <v>510</v>
      </c>
      <c r="G167" s="1" t="s">
        <v>42</v>
      </c>
      <c r="H167" s="1" t="s">
        <v>511</v>
      </c>
      <c r="I167" s="1">
        <f>+Territorio[[#This Row],[id]]</f>
        <v>157</v>
      </c>
    </row>
    <row r="168" spans="2:9" hidden="1" x14ac:dyDescent="0.3">
      <c r="B168">
        <v>158</v>
      </c>
      <c r="C168" s="1" t="s">
        <v>512</v>
      </c>
      <c r="D168" s="1"/>
      <c r="E168" s="1" t="s">
        <v>40</v>
      </c>
      <c r="F168" s="1" t="s">
        <v>513</v>
      </c>
      <c r="G168" s="1" t="s">
        <v>42</v>
      </c>
      <c r="H168" s="1" t="s">
        <v>514</v>
      </c>
      <c r="I168" s="1">
        <f>+Territorio[[#This Row],[id]]</f>
        <v>158</v>
      </c>
    </row>
    <row r="169" spans="2:9" hidden="1" x14ac:dyDescent="0.3">
      <c r="B169">
        <v>159</v>
      </c>
      <c r="C169" s="1" t="s">
        <v>515</v>
      </c>
      <c r="D169" s="1"/>
      <c r="E169" s="1" t="s">
        <v>40</v>
      </c>
      <c r="F169" s="1" t="s">
        <v>516</v>
      </c>
      <c r="G169" s="1" t="s">
        <v>42</v>
      </c>
      <c r="H169" s="1" t="s">
        <v>517</v>
      </c>
      <c r="I169" s="1">
        <f>+Territorio[[#This Row],[id]]</f>
        <v>159</v>
      </c>
    </row>
    <row r="170" spans="2:9" hidden="1" x14ac:dyDescent="0.3">
      <c r="B170">
        <v>160</v>
      </c>
      <c r="C170" s="1" t="s">
        <v>518</v>
      </c>
      <c r="D170" s="1"/>
      <c r="E170" s="1" t="s">
        <v>40</v>
      </c>
      <c r="F170" s="1" t="s">
        <v>519</v>
      </c>
      <c r="G170" s="1" t="s">
        <v>42</v>
      </c>
      <c r="H170" s="1" t="s">
        <v>520</v>
      </c>
      <c r="I170" s="1">
        <f>+Territorio[[#This Row],[id]]</f>
        <v>160</v>
      </c>
    </row>
    <row r="171" spans="2:9" hidden="1" x14ac:dyDescent="0.3">
      <c r="B171">
        <v>161</v>
      </c>
      <c r="C171" s="1" t="s">
        <v>521</v>
      </c>
      <c r="D171" s="1"/>
      <c r="E171" s="1" t="s">
        <v>40</v>
      </c>
      <c r="F171" s="1" t="s">
        <v>522</v>
      </c>
      <c r="G171" s="1" t="s">
        <v>42</v>
      </c>
      <c r="H171" s="1" t="s">
        <v>523</v>
      </c>
      <c r="I171" s="1">
        <f>+Territorio[[#This Row],[id]]</f>
        <v>161</v>
      </c>
    </row>
    <row r="172" spans="2:9" hidden="1" x14ac:dyDescent="0.3">
      <c r="B172">
        <v>162</v>
      </c>
      <c r="C172" s="1" t="s">
        <v>524</v>
      </c>
      <c r="D172" s="1"/>
      <c r="E172" s="1" t="s">
        <v>40</v>
      </c>
      <c r="F172" s="1" t="s">
        <v>525</v>
      </c>
      <c r="G172" s="1" t="s">
        <v>42</v>
      </c>
      <c r="H172" s="1" t="s">
        <v>526</v>
      </c>
      <c r="I172" s="1">
        <f>+Territorio[[#This Row],[id]]</f>
        <v>162</v>
      </c>
    </row>
    <row r="173" spans="2:9" hidden="1" x14ac:dyDescent="0.3">
      <c r="B173">
        <v>163</v>
      </c>
      <c r="C173" s="1" t="s">
        <v>527</v>
      </c>
      <c r="D173" s="1"/>
      <c r="E173" s="1" t="s">
        <v>40</v>
      </c>
      <c r="F173" s="1" t="s">
        <v>528</v>
      </c>
      <c r="G173" s="1" t="s">
        <v>42</v>
      </c>
      <c r="H173" s="1" t="s">
        <v>529</v>
      </c>
      <c r="I173" s="1">
        <f>+Territorio[[#This Row],[id]]</f>
        <v>163</v>
      </c>
    </row>
    <row r="174" spans="2:9" hidden="1" x14ac:dyDescent="0.3">
      <c r="B174">
        <v>164</v>
      </c>
      <c r="C174" s="1" t="s">
        <v>530</v>
      </c>
      <c r="D174" s="1"/>
      <c r="E174" s="1" t="s">
        <v>40</v>
      </c>
      <c r="F174" s="1" t="s">
        <v>531</v>
      </c>
      <c r="G174" s="1" t="s">
        <v>42</v>
      </c>
      <c r="H174" s="1" t="s">
        <v>532</v>
      </c>
      <c r="I174" s="1">
        <f>+Territorio[[#This Row],[id]]</f>
        <v>164</v>
      </c>
    </row>
    <row r="175" spans="2:9" hidden="1" x14ac:dyDescent="0.3">
      <c r="B175">
        <v>165</v>
      </c>
      <c r="C175" s="1" t="s">
        <v>533</v>
      </c>
      <c r="D175" s="1"/>
      <c r="E175" s="1" t="s">
        <v>40</v>
      </c>
      <c r="F175" s="1" t="s">
        <v>534</v>
      </c>
      <c r="G175" s="1" t="s">
        <v>42</v>
      </c>
      <c r="H175" s="1" t="s">
        <v>535</v>
      </c>
      <c r="I175" s="1">
        <f>+Territorio[[#This Row],[id]]</f>
        <v>165</v>
      </c>
    </row>
    <row r="176" spans="2:9" hidden="1" x14ac:dyDescent="0.3">
      <c r="B176">
        <v>166</v>
      </c>
      <c r="C176" s="1" t="s">
        <v>536</v>
      </c>
      <c r="D176" s="1"/>
      <c r="E176" s="1" t="s">
        <v>40</v>
      </c>
      <c r="F176" s="1" t="s">
        <v>537</v>
      </c>
      <c r="G176" s="1" t="s">
        <v>42</v>
      </c>
      <c r="H176" s="1" t="s">
        <v>538</v>
      </c>
      <c r="I176" s="1">
        <f>+Territorio[[#This Row],[id]]</f>
        <v>166</v>
      </c>
    </row>
    <row r="177" spans="2:9" hidden="1" x14ac:dyDescent="0.3">
      <c r="B177">
        <v>167</v>
      </c>
      <c r="C177" s="1" t="s">
        <v>539</v>
      </c>
      <c r="D177" s="1"/>
      <c r="E177" s="1" t="s">
        <v>40</v>
      </c>
      <c r="F177" s="1" t="s">
        <v>540</v>
      </c>
      <c r="G177" s="1" t="s">
        <v>42</v>
      </c>
      <c r="H177" s="1" t="s">
        <v>541</v>
      </c>
      <c r="I177" s="1">
        <f>+Territorio[[#This Row],[id]]</f>
        <v>167</v>
      </c>
    </row>
    <row r="178" spans="2:9" hidden="1" x14ac:dyDescent="0.3">
      <c r="B178">
        <v>168</v>
      </c>
      <c r="C178" s="1" t="s">
        <v>542</v>
      </c>
      <c r="D178" s="1"/>
      <c r="E178" s="1" t="s">
        <v>40</v>
      </c>
      <c r="F178" s="1" t="s">
        <v>543</v>
      </c>
      <c r="G178" s="1" t="s">
        <v>42</v>
      </c>
      <c r="H178" s="1" t="s">
        <v>544</v>
      </c>
      <c r="I178" s="1">
        <f>+Territorio[[#This Row],[id]]</f>
        <v>168</v>
      </c>
    </row>
    <row r="179" spans="2:9" hidden="1" x14ac:dyDescent="0.3">
      <c r="B179">
        <v>169</v>
      </c>
      <c r="C179" s="1" t="s">
        <v>545</v>
      </c>
      <c r="D179" s="1"/>
      <c r="E179" s="1" t="s">
        <v>40</v>
      </c>
      <c r="F179" s="1" t="s">
        <v>546</v>
      </c>
      <c r="G179" s="1" t="s">
        <v>42</v>
      </c>
      <c r="H179" s="1" t="s">
        <v>547</v>
      </c>
      <c r="I179" s="1">
        <f>+Territorio[[#This Row],[id]]</f>
        <v>169</v>
      </c>
    </row>
    <row r="180" spans="2:9" hidden="1" x14ac:dyDescent="0.3">
      <c r="B180">
        <v>170</v>
      </c>
      <c r="C180" s="1" t="s">
        <v>548</v>
      </c>
      <c r="D180" s="1"/>
      <c r="E180" s="1" t="s">
        <v>40</v>
      </c>
      <c r="F180" s="1" t="s">
        <v>549</v>
      </c>
      <c r="G180" s="1" t="s">
        <v>42</v>
      </c>
      <c r="H180" s="1" t="s">
        <v>550</v>
      </c>
      <c r="I180" s="1">
        <f>+Territorio[[#This Row],[id]]</f>
        <v>170</v>
      </c>
    </row>
    <row r="181" spans="2:9" hidden="1" x14ac:dyDescent="0.3">
      <c r="B181">
        <v>171</v>
      </c>
      <c r="C181" s="1" t="s">
        <v>551</v>
      </c>
      <c r="D181" s="1"/>
      <c r="E181" s="1" t="s">
        <v>40</v>
      </c>
      <c r="F181" s="1" t="s">
        <v>552</v>
      </c>
      <c r="G181" s="1" t="s">
        <v>42</v>
      </c>
      <c r="H181" s="1" t="s">
        <v>553</v>
      </c>
      <c r="I181" s="1">
        <f>+Territorio[[#This Row],[id]]</f>
        <v>171</v>
      </c>
    </row>
    <row r="182" spans="2:9" hidden="1" x14ac:dyDescent="0.3">
      <c r="B182">
        <v>172</v>
      </c>
      <c r="C182" s="1" t="s">
        <v>554</v>
      </c>
      <c r="D182" s="1"/>
      <c r="E182" s="1" t="s">
        <v>40</v>
      </c>
      <c r="F182" s="1" t="s">
        <v>555</v>
      </c>
      <c r="G182" s="1" t="s">
        <v>42</v>
      </c>
      <c r="H182" s="1" t="s">
        <v>556</v>
      </c>
      <c r="I182" s="1">
        <f>+Territorio[[#This Row],[id]]</f>
        <v>172</v>
      </c>
    </row>
    <row r="183" spans="2:9" hidden="1" x14ac:dyDescent="0.3">
      <c r="B183">
        <v>173</v>
      </c>
      <c r="C183" s="1" t="s">
        <v>557</v>
      </c>
      <c r="D183" s="1"/>
      <c r="E183" s="1" t="s">
        <v>40</v>
      </c>
      <c r="F183" s="1" t="s">
        <v>558</v>
      </c>
      <c r="G183" s="1" t="s">
        <v>42</v>
      </c>
      <c r="H183" s="1" t="s">
        <v>559</v>
      </c>
      <c r="I183" s="1">
        <f>+Territorio[[#This Row],[id]]</f>
        <v>173</v>
      </c>
    </row>
    <row r="184" spans="2:9" hidden="1" x14ac:dyDescent="0.3">
      <c r="B184">
        <v>174</v>
      </c>
      <c r="C184" s="1" t="s">
        <v>560</v>
      </c>
      <c r="D184" s="1"/>
      <c r="E184" s="1" t="s">
        <v>40</v>
      </c>
      <c r="F184" s="1" t="s">
        <v>561</v>
      </c>
      <c r="G184" s="1" t="s">
        <v>42</v>
      </c>
      <c r="H184" s="1" t="s">
        <v>562</v>
      </c>
      <c r="I184" s="1">
        <f>+Territorio[[#This Row],[id]]</f>
        <v>174</v>
      </c>
    </row>
    <row r="185" spans="2:9" hidden="1" x14ac:dyDescent="0.3">
      <c r="B185">
        <v>175</v>
      </c>
      <c r="C185" s="1" t="s">
        <v>563</v>
      </c>
      <c r="D185" s="1"/>
      <c r="E185" s="1" t="s">
        <v>40</v>
      </c>
      <c r="F185" s="1" t="s">
        <v>564</v>
      </c>
      <c r="G185" s="1" t="s">
        <v>42</v>
      </c>
      <c r="H185" s="1" t="s">
        <v>565</v>
      </c>
      <c r="I185" s="1">
        <f>+Territorio[[#This Row],[id]]</f>
        <v>175</v>
      </c>
    </row>
    <row r="186" spans="2:9" hidden="1" x14ac:dyDescent="0.3">
      <c r="B186">
        <v>176</v>
      </c>
      <c r="C186" s="1" t="s">
        <v>566</v>
      </c>
      <c r="D186" s="1"/>
      <c r="E186" s="1" t="s">
        <v>40</v>
      </c>
      <c r="F186" s="1" t="s">
        <v>567</v>
      </c>
      <c r="G186" s="1" t="s">
        <v>42</v>
      </c>
      <c r="H186" s="1" t="s">
        <v>568</v>
      </c>
      <c r="I186" s="1">
        <f>+Territorio[[#This Row],[id]]</f>
        <v>176</v>
      </c>
    </row>
    <row r="187" spans="2:9" hidden="1" x14ac:dyDescent="0.3">
      <c r="B187">
        <v>177</v>
      </c>
      <c r="C187" s="1" t="s">
        <v>569</v>
      </c>
      <c r="D187" s="1"/>
      <c r="E187" s="1" t="s">
        <v>40</v>
      </c>
      <c r="F187" s="1" t="s">
        <v>570</v>
      </c>
      <c r="G187" s="1" t="s">
        <v>42</v>
      </c>
      <c r="H187" s="1" t="s">
        <v>571</v>
      </c>
      <c r="I187" s="1">
        <f>+Territorio[[#This Row],[id]]</f>
        <v>177</v>
      </c>
    </row>
    <row r="188" spans="2:9" hidden="1" x14ac:dyDescent="0.3">
      <c r="B188">
        <v>178</v>
      </c>
      <c r="C188" s="1" t="s">
        <v>572</v>
      </c>
      <c r="D188" s="1"/>
      <c r="E188" s="1" t="s">
        <v>40</v>
      </c>
      <c r="F188" s="1" t="s">
        <v>573</v>
      </c>
      <c r="G188" s="1" t="s">
        <v>42</v>
      </c>
      <c r="H188" s="1" t="s">
        <v>574</v>
      </c>
      <c r="I188" s="1">
        <f>+Territorio[[#This Row],[id]]</f>
        <v>178</v>
      </c>
    </row>
    <row r="189" spans="2:9" hidden="1" x14ac:dyDescent="0.3">
      <c r="B189">
        <v>179</v>
      </c>
      <c r="C189" s="1" t="s">
        <v>575</v>
      </c>
      <c r="D189" s="1"/>
      <c r="E189" s="1" t="s">
        <v>40</v>
      </c>
      <c r="F189" s="1" t="s">
        <v>576</v>
      </c>
      <c r="G189" s="1" t="s">
        <v>42</v>
      </c>
      <c r="H189" s="1" t="s">
        <v>577</v>
      </c>
      <c r="I189" s="1">
        <f>+Territorio[[#This Row],[id]]</f>
        <v>179</v>
      </c>
    </row>
    <row r="190" spans="2:9" hidden="1" x14ac:dyDescent="0.3">
      <c r="B190">
        <v>180</v>
      </c>
      <c r="C190" s="1" t="s">
        <v>578</v>
      </c>
      <c r="D190" s="1"/>
      <c r="E190" s="1" t="s">
        <v>40</v>
      </c>
      <c r="F190" s="1" t="s">
        <v>579</v>
      </c>
      <c r="G190" s="1" t="s">
        <v>42</v>
      </c>
      <c r="H190" s="1" t="s">
        <v>580</v>
      </c>
      <c r="I190" s="1">
        <f>+Territorio[[#This Row],[id]]</f>
        <v>180</v>
      </c>
    </row>
    <row r="191" spans="2:9" hidden="1" x14ac:dyDescent="0.3">
      <c r="B191">
        <v>181</v>
      </c>
      <c r="C191" s="1" t="s">
        <v>581</v>
      </c>
      <c r="D191" s="1"/>
      <c r="E191" s="1" t="s">
        <v>40</v>
      </c>
      <c r="F191" s="1" t="s">
        <v>582</v>
      </c>
      <c r="G191" s="1" t="s">
        <v>42</v>
      </c>
      <c r="H191" s="1" t="s">
        <v>583</v>
      </c>
      <c r="I191" s="1">
        <f>+Territorio[[#This Row],[id]]</f>
        <v>181</v>
      </c>
    </row>
    <row r="192" spans="2:9" hidden="1" x14ac:dyDescent="0.3">
      <c r="B192">
        <v>182</v>
      </c>
      <c r="C192" s="1" t="s">
        <v>584</v>
      </c>
      <c r="D192" s="1"/>
      <c r="E192" s="1" t="s">
        <v>40</v>
      </c>
      <c r="F192" s="1" t="s">
        <v>585</v>
      </c>
      <c r="G192" s="1" t="s">
        <v>42</v>
      </c>
      <c r="H192" s="1" t="s">
        <v>586</v>
      </c>
      <c r="I192" s="1">
        <f>+Territorio[[#This Row],[id]]</f>
        <v>182</v>
      </c>
    </row>
    <row r="193" spans="2:9" hidden="1" x14ac:dyDescent="0.3">
      <c r="B193">
        <v>183</v>
      </c>
      <c r="C193" s="1" t="s">
        <v>587</v>
      </c>
      <c r="D193" s="1"/>
      <c r="E193" s="1" t="s">
        <v>40</v>
      </c>
      <c r="F193" s="1" t="s">
        <v>588</v>
      </c>
      <c r="G193" s="1" t="s">
        <v>42</v>
      </c>
      <c r="H193" s="1" t="s">
        <v>589</v>
      </c>
      <c r="I193" s="1">
        <f>+Territorio[[#This Row],[id]]</f>
        <v>183</v>
      </c>
    </row>
    <row r="194" spans="2:9" hidden="1" x14ac:dyDescent="0.3">
      <c r="B194">
        <v>184</v>
      </c>
      <c r="C194" s="1" t="s">
        <v>590</v>
      </c>
      <c r="D194" s="1"/>
      <c r="E194" s="1" t="s">
        <v>40</v>
      </c>
      <c r="F194" s="1" t="s">
        <v>591</v>
      </c>
      <c r="G194" s="1" t="s">
        <v>42</v>
      </c>
      <c r="H194" s="1" t="s">
        <v>592</v>
      </c>
      <c r="I194" s="1">
        <f>+Territorio[[#This Row],[id]]</f>
        <v>184</v>
      </c>
    </row>
    <row r="195" spans="2:9" hidden="1" x14ac:dyDescent="0.3">
      <c r="B195">
        <v>185</v>
      </c>
      <c r="C195" s="1" t="s">
        <v>593</v>
      </c>
      <c r="D195" s="1"/>
      <c r="E195" s="1" t="s">
        <v>40</v>
      </c>
      <c r="F195" s="1" t="s">
        <v>594</v>
      </c>
      <c r="G195" s="1" t="s">
        <v>42</v>
      </c>
      <c r="H195" s="1" t="s">
        <v>595</v>
      </c>
      <c r="I195" s="1">
        <f>+Territorio[[#This Row],[id]]</f>
        <v>185</v>
      </c>
    </row>
    <row r="196" spans="2:9" hidden="1" x14ac:dyDescent="0.3">
      <c r="B196">
        <v>186</v>
      </c>
      <c r="C196" s="1" t="s">
        <v>596</v>
      </c>
      <c r="D196" s="1"/>
      <c r="E196" s="1" t="s">
        <v>40</v>
      </c>
      <c r="F196" s="1" t="s">
        <v>597</v>
      </c>
      <c r="G196" s="1" t="s">
        <v>42</v>
      </c>
      <c r="H196" s="1" t="s">
        <v>598</v>
      </c>
      <c r="I196" s="1">
        <f>+Territorio[[#This Row],[id]]</f>
        <v>186</v>
      </c>
    </row>
    <row r="197" spans="2:9" hidden="1" x14ac:dyDescent="0.3">
      <c r="B197">
        <v>187</v>
      </c>
      <c r="C197" s="1" t="s">
        <v>599</v>
      </c>
      <c r="D197" s="1"/>
      <c r="E197" s="1" t="s">
        <v>40</v>
      </c>
      <c r="F197" s="1" t="s">
        <v>600</v>
      </c>
      <c r="G197" s="1" t="s">
        <v>42</v>
      </c>
      <c r="H197" s="1" t="s">
        <v>601</v>
      </c>
      <c r="I197" s="1">
        <f>+Territorio[[#This Row],[id]]</f>
        <v>187</v>
      </c>
    </row>
    <row r="198" spans="2:9" hidden="1" x14ac:dyDescent="0.3">
      <c r="B198">
        <v>188</v>
      </c>
      <c r="C198" s="1" t="s">
        <v>602</v>
      </c>
      <c r="D198" s="1"/>
      <c r="E198" s="1" t="s">
        <v>40</v>
      </c>
      <c r="F198" s="1" t="s">
        <v>603</v>
      </c>
      <c r="G198" s="1" t="s">
        <v>42</v>
      </c>
      <c r="H198" s="1" t="s">
        <v>604</v>
      </c>
      <c r="I198" s="1">
        <f>+Territorio[[#This Row],[id]]</f>
        <v>188</v>
      </c>
    </row>
    <row r="199" spans="2:9" hidden="1" x14ac:dyDescent="0.3">
      <c r="B199">
        <v>189</v>
      </c>
      <c r="C199" s="1" t="s">
        <v>605</v>
      </c>
      <c r="D199" s="1"/>
      <c r="E199" s="1" t="s">
        <v>40</v>
      </c>
      <c r="F199" s="1" t="s">
        <v>606</v>
      </c>
      <c r="G199" s="1" t="s">
        <v>42</v>
      </c>
      <c r="H199" s="1" t="s">
        <v>607</v>
      </c>
      <c r="I199" s="1">
        <f>+Territorio[[#This Row],[id]]</f>
        <v>189</v>
      </c>
    </row>
    <row r="200" spans="2:9" hidden="1" x14ac:dyDescent="0.3">
      <c r="B200">
        <v>190</v>
      </c>
      <c r="C200" s="1" t="s">
        <v>608</v>
      </c>
      <c r="D200" s="1"/>
      <c r="E200" s="1" t="s">
        <v>40</v>
      </c>
      <c r="F200" s="1" t="s">
        <v>609</v>
      </c>
      <c r="G200" s="1" t="s">
        <v>42</v>
      </c>
      <c r="H200" s="1" t="s">
        <v>610</v>
      </c>
      <c r="I200" s="1">
        <f>+Territorio[[#This Row],[id]]</f>
        <v>190</v>
      </c>
    </row>
    <row r="201" spans="2:9" hidden="1" x14ac:dyDescent="0.3">
      <c r="B201">
        <v>191</v>
      </c>
      <c r="C201" s="1" t="s">
        <v>611</v>
      </c>
      <c r="D201" s="1"/>
      <c r="E201" s="1" t="s">
        <v>40</v>
      </c>
      <c r="F201" s="1" t="s">
        <v>612</v>
      </c>
      <c r="G201" s="1" t="s">
        <v>42</v>
      </c>
      <c r="H201" s="1" t="s">
        <v>613</v>
      </c>
      <c r="I201" s="1">
        <f>+Territorio[[#This Row],[id]]</f>
        <v>191</v>
      </c>
    </row>
    <row r="202" spans="2:9" hidden="1" x14ac:dyDescent="0.3">
      <c r="B202">
        <v>192</v>
      </c>
      <c r="C202" s="1" t="s">
        <v>614</v>
      </c>
      <c r="D202" s="1"/>
      <c r="E202" s="1" t="s">
        <v>40</v>
      </c>
      <c r="F202" s="1" t="s">
        <v>615</v>
      </c>
      <c r="G202" s="1" t="s">
        <v>42</v>
      </c>
      <c r="H202" s="1" t="s">
        <v>616</v>
      </c>
      <c r="I202" s="1">
        <f>+Territorio[[#This Row],[id]]</f>
        <v>192</v>
      </c>
    </row>
    <row r="203" spans="2:9" hidden="1" x14ac:dyDescent="0.3">
      <c r="B203">
        <v>193</v>
      </c>
      <c r="C203" s="1" t="s">
        <v>617</v>
      </c>
      <c r="D203" s="1"/>
      <c r="E203" s="1" t="s">
        <v>40</v>
      </c>
      <c r="F203" s="1" t="s">
        <v>618</v>
      </c>
      <c r="G203" s="1" t="s">
        <v>42</v>
      </c>
      <c r="H203" s="1" t="s">
        <v>619</v>
      </c>
      <c r="I203" s="1">
        <f>+Territorio[[#This Row],[id]]</f>
        <v>193</v>
      </c>
    </row>
    <row r="204" spans="2:9" hidden="1" x14ac:dyDescent="0.3">
      <c r="B204">
        <v>194</v>
      </c>
      <c r="C204" s="1" t="s">
        <v>620</v>
      </c>
      <c r="D204" s="1"/>
      <c r="E204" s="1" t="s">
        <v>40</v>
      </c>
      <c r="F204" s="1" t="s">
        <v>621</v>
      </c>
      <c r="G204" s="1" t="s">
        <v>42</v>
      </c>
      <c r="H204" s="1" t="s">
        <v>622</v>
      </c>
      <c r="I204" s="1">
        <f>+Territorio[[#This Row],[id]]</f>
        <v>194</v>
      </c>
    </row>
    <row r="205" spans="2:9" hidden="1" x14ac:dyDescent="0.3">
      <c r="B205">
        <v>195</v>
      </c>
      <c r="C205" s="1" t="s">
        <v>623</v>
      </c>
      <c r="D205" s="1"/>
      <c r="E205" s="1" t="s">
        <v>40</v>
      </c>
      <c r="F205" s="1" t="s">
        <v>624</v>
      </c>
      <c r="G205" s="1" t="s">
        <v>42</v>
      </c>
      <c r="H205" s="1" t="s">
        <v>625</v>
      </c>
      <c r="I205" s="1">
        <f>+Territorio[[#This Row],[id]]</f>
        <v>195</v>
      </c>
    </row>
    <row r="206" spans="2:9" hidden="1" x14ac:dyDescent="0.3">
      <c r="B206">
        <v>196</v>
      </c>
      <c r="C206" s="1" t="s">
        <v>626</v>
      </c>
      <c r="D206" s="1"/>
      <c r="E206" s="1" t="s">
        <v>40</v>
      </c>
      <c r="F206" s="1" t="s">
        <v>627</v>
      </c>
      <c r="G206" s="1" t="s">
        <v>42</v>
      </c>
      <c r="H206" s="1" t="s">
        <v>628</v>
      </c>
      <c r="I206" s="1">
        <f>+Territorio[[#This Row],[id]]</f>
        <v>196</v>
      </c>
    </row>
    <row r="207" spans="2:9" hidden="1" x14ac:dyDescent="0.3">
      <c r="B207">
        <v>197</v>
      </c>
      <c r="C207" s="1" t="s">
        <v>629</v>
      </c>
      <c r="D207" s="1"/>
      <c r="E207" s="1" t="s">
        <v>40</v>
      </c>
      <c r="F207" s="1" t="s">
        <v>630</v>
      </c>
      <c r="G207" s="1" t="s">
        <v>42</v>
      </c>
      <c r="H207" s="1" t="s">
        <v>631</v>
      </c>
      <c r="I207" s="1">
        <f>+Territorio[[#This Row],[id]]</f>
        <v>197</v>
      </c>
    </row>
    <row r="208" spans="2:9" hidden="1" x14ac:dyDescent="0.3">
      <c r="B208">
        <v>198</v>
      </c>
      <c r="C208" s="1" t="s">
        <v>632</v>
      </c>
      <c r="D208" s="1" t="s">
        <v>633</v>
      </c>
      <c r="E208" s="1" t="s">
        <v>634</v>
      </c>
      <c r="F208" s="1" t="s">
        <v>276</v>
      </c>
      <c r="G208" s="1" t="s">
        <v>635</v>
      </c>
      <c r="H208" s="1" t="s">
        <v>636</v>
      </c>
      <c r="I208" s="1">
        <f>+Territorio[[#This Row],[id]]</f>
        <v>198</v>
      </c>
    </row>
    <row r="209" spans="2:9" hidden="1" x14ac:dyDescent="0.3">
      <c r="B209">
        <v>199</v>
      </c>
      <c r="C209" s="1" t="s">
        <v>637</v>
      </c>
      <c r="D209" s="1" t="s">
        <v>638</v>
      </c>
      <c r="E209" s="1" t="s">
        <v>634</v>
      </c>
      <c r="F209" s="1" t="s">
        <v>276</v>
      </c>
      <c r="G209" s="1" t="s">
        <v>635</v>
      </c>
      <c r="H209" s="1" t="s">
        <v>639</v>
      </c>
      <c r="I209" s="1">
        <f>+Territorio[[#This Row],[id]]</f>
        <v>199</v>
      </c>
    </row>
    <row r="210" spans="2:9" hidden="1" x14ac:dyDescent="0.3">
      <c r="B210">
        <v>200</v>
      </c>
      <c r="C210" s="1" t="s">
        <v>640</v>
      </c>
      <c r="D210" s="1" t="s">
        <v>641</v>
      </c>
      <c r="E210" s="1" t="s">
        <v>634</v>
      </c>
      <c r="F210" s="1" t="s">
        <v>276</v>
      </c>
      <c r="G210" s="1" t="s">
        <v>635</v>
      </c>
      <c r="H210" s="1" t="s">
        <v>642</v>
      </c>
      <c r="I210" s="1">
        <f>+Territorio[[#This Row],[id]]</f>
        <v>200</v>
      </c>
    </row>
    <row r="211" spans="2:9" hidden="1" x14ac:dyDescent="0.3">
      <c r="B211">
        <v>201</v>
      </c>
      <c r="C211" s="1" t="s">
        <v>643</v>
      </c>
      <c r="D211" s="1" t="s">
        <v>644</v>
      </c>
      <c r="E211" s="1" t="s">
        <v>634</v>
      </c>
      <c r="F211" s="1" t="s">
        <v>276</v>
      </c>
      <c r="G211" s="1" t="s">
        <v>635</v>
      </c>
      <c r="H211" s="1" t="s">
        <v>645</v>
      </c>
      <c r="I211" s="1">
        <f>+Territorio[[#This Row],[id]]</f>
        <v>201</v>
      </c>
    </row>
    <row r="212" spans="2:9" hidden="1" x14ac:dyDescent="0.3">
      <c r="B212">
        <v>202</v>
      </c>
      <c r="C212" s="1" t="s">
        <v>646</v>
      </c>
      <c r="D212" s="1" t="s">
        <v>647</v>
      </c>
      <c r="E212" s="1" t="s">
        <v>634</v>
      </c>
      <c r="F212" s="1" t="s">
        <v>276</v>
      </c>
      <c r="G212" s="1" t="s">
        <v>635</v>
      </c>
      <c r="H212" s="1" t="s">
        <v>648</v>
      </c>
      <c r="I212" s="1">
        <f>+Territorio[[#This Row],[id]]</f>
        <v>202</v>
      </c>
    </row>
    <row r="213" spans="2:9" hidden="1" x14ac:dyDescent="0.3">
      <c r="B213">
        <v>203</v>
      </c>
      <c r="C213" s="1" t="s">
        <v>649</v>
      </c>
      <c r="D213" s="1" t="s">
        <v>650</v>
      </c>
      <c r="E213" s="1" t="s">
        <v>634</v>
      </c>
      <c r="F213" s="1" t="s">
        <v>276</v>
      </c>
      <c r="G213" s="1" t="s">
        <v>635</v>
      </c>
      <c r="H213" s="1" t="s">
        <v>651</v>
      </c>
      <c r="I213" s="1">
        <f>+Territorio[[#This Row],[id]]</f>
        <v>203</v>
      </c>
    </row>
    <row r="214" spans="2:9" hidden="1" x14ac:dyDescent="0.3">
      <c r="B214">
        <v>204</v>
      </c>
      <c r="C214" s="1" t="s">
        <v>652</v>
      </c>
      <c r="D214" s="1" t="s">
        <v>653</v>
      </c>
      <c r="E214" s="1" t="s">
        <v>634</v>
      </c>
      <c r="F214" s="1" t="s">
        <v>276</v>
      </c>
      <c r="G214" s="1" t="s">
        <v>635</v>
      </c>
      <c r="H214" s="1" t="s">
        <v>654</v>
      </c>
      <c r="I214" s="1">
        <f>+Territorio[[#This Row],[id]]</f>
        <v>204</v>
      </c>
    </row>
    <row r="215" spans="2:9" hidden="1" x14ac:dyDescent="0.3">
      <c r="B215">
        <v>205</v>
      </c>
      <c r="C215" s="1" t="s">
        <v>655</v>
      </c>
      <c r="D215" s="1" t="s">
        <v>656</v>
      </c>
      <c r="E215" s="1" t="s">
        <v>634</v>
      </c>
      <c r="F215" s="1" t="s">
        <v>276</v>
      </c>
      <c r="G215" s="1" t="s">
        <v>635</v>
      </c>
      <c r="H215" s="1" t="s">
        <v>657</v>
      </c>
      <c r="I215" s="1">
        <f>+Territorio[[#This Row],[id]]</f>
        <v>205</v>
      </c>
    </row>
    <row r="216" spans="2:9" hidden="1" x14ac:dyDescent="0.3">
      <c r="B216">
        <v>206</v>
      </c>
      <c r="C216" s="1" t="s">
        <v>658</v>
      </c>
      <c r="D216" s="1" t="s">
        <v>659</v>
      </c>
      <c r="E216" s="1" t="s">
        <v>634</v>
      </c>
      <c r="F216" s="1" t="s">
        <v>276</v>
      </c>
      <c r="G216" s="1" t="s">
        <v>635</v>
      </c>
      <c r="H216" s="1" t="s">
        <v>660</v>
      </c>
      <c r="I216" s="1">
        <f>+Territorio[[#This Row],[id]]</f>
        <v>206</v>
      </c>
    </row>
    <row r="217" spans="2:9" hidden="1" x14ac:dyDescent="0.3">
      <c r="B217">
        <v>207</v>
      </c>
      <c r="C217" s="1" t="s">
        <v>661</v>
      </c>
      <c r="D217" s="1" t="s">
        <v>662</v>
      </c>
      <c r="E217" s="1" t="s">
        <v>634</v>
      </c>
      <c r="F217" s="1" t="s">
        <v>276</v>
      </c>
      <c r="G217" s="1" t="s">
        <v>635</v>
      </c>
      <c r="H217" s="1" t="s">
        <v>663</v>
      </c>
      <c r="I217" s="1">
        <f>+Territorio[[#This Row],[id]]</f>
        <v>207</v>
      </c>
    </row>
    <row r="218" spans="2:9" hidden="1" x14ac:dyDescent="0.3">
      <c r="B218">
        <v>208</v>
      </c>
      <c r="C218" s="1" t="s">
        <v>664</v>
      </c>
      <c r="D218" s="1" t="s">
        <v>665</v>
      </c>
      <c r="E218" s="1" t="s">
        <v>634</v>
      </c>
      <c r="F218" s="1" t="s">
        <v>276</v>
      </c>
      <c r="G218" s="1" t="s">
        <v>635</v>
      </c>
      <c r="H218" s="1" t="s">
        <v>666</v>
      </c>
      <c r="I218" s="1">
        <f>+Territorio[[#This Row],[id]]</f>
        <v>208</v>
      </c>
    </row>
    <row r="219" spans="2:9" hidden="1" x14ac:dyDescent="0.3">
      <c r="B219">
        <v>209</v>
      </c>
      <c r="C219" s="1" t="s">
        <v>667</v>
      </c>
      <c r="D219" s="1" t="s">
        <v>668</v>
      </c>
      <c r="E219" s="1" t="s">
        <v>634</v>
      </c>
      <c r="F219" s="1" t="s">
        <v>276</v>
      </c>
      <c r="G219" s="1" t="s">
        <v>635</v>
      </c>
      <c r="H219" s="1" t="s">
        <v>669</v>
      </c>
      <c r="I219" s="1">
        <f>+Territorio[[#This Row],[id]]</f>
        <v>209</v>
      </c>
    </row>
    <row r="220" spans="2:9" hidden="1" x14ac:dyDescent="0.3">
      <c r="B220">
        <v>210</v>
      </c>
      <c r="C220" s="1" t="s">
        <v>670</v>
      </c>
      <c r="D220" s="1" t="s">
        <v>671</v>
      </c>
      <c r="E220" s="1" t="s">
        <v>634</v>
      </c>
      <c r="F220" s="1" t="s">
        <v>276</v>
      </c>
      <c r="G220" s="1" t="s">
        <v>635</v>
      </c>
      <c r="H220" s="1" t="s">
        <v>672</v>
      </c>
      <c r="I220" s="1">
        <f>+Territorio[[#This Row],[id]]</f>
        <v>210</v>
      </c>
    </row>
    <row r="221" spans="2:9" hidden="1" x14ac:dyDescent="0.3">
      <c r="B221">
        <v>211</v>
      </c>
      <c r="C221" s="1" t="s">
        <v>673</v>
      </c>
      <c r="D221" s="1" t="s">
        <v>674</v>
      </c>
      <c r="E221" s="1" t="s">
        <v>634</v>
      </c>
      <c r="F221" s="1" t="s">
        <v>276</v>
      </c>
      <c r="G221" s="1" t="s">
        <v>635</v>
      </c>
      <c r="H221" s="1" t="s">
        <v>675</v>
      </c>
      <c r="I221" s="1">
        <f>+Territorio[[#This Row],[id]]</f>
        <v>211</v>
      </c>
    </row>
    <row r="222" spans="2:9" hidden="1" x14ac:dyDescent="0.3">
      <c r="B222">
        <v>212</v>
      </c>
      <c r="C222" s="1" t="s">
        <v>676</v>
      </c>
      <c r="D222" s="1" t="s">
        <v>677</v>
      </c>
      <c r="E222" s="1" t="s">
        <v>634</v>
      </c>
      <c r="F222" s="1" t="s">
        <v>276</v>
      </c>
      <c r="G222" s="1" t="s">
        <v>635</v>
      </c>
      <c r="H222" s="1" t="s">
        <v>678</v>
      </c>
      <c r="I222" s="1">
        <f>+Territorio[[#This Row],[id]]</f>
        <v>212</v>
      </c>
    </row>
    <row r="223" spans="2:9" hidden="1" x14ac:dyDescent="0.3">
      <c r="B223">
        <v>213</v>
      </c>
      <c r="C223" s="1" t="s">
        <v>679</v>
      </c>
      <c r="D223" s="1" t="s">
        <v>680</v>
      </c>
      <c r="E223" s="1" t="s">
        <v>634</v>
      </c>
      <c r="F223" s="1" t="s">
        <v>276</v>
      </c>
      <c r="G223" s="1" t="s">
        <v>635</v>
      </c>
      <c r="H223" s="1" t="s">
        <v>681</v>
      </c>
      <c r="I223" s="1">
        <f>+Territorio[[#This Row],[id]]</f>
        <v>213</v>
      </c>
    </row>
    <row r="224" spans="2:9" hidden="1" x14ac:dyDescent="0.3">
      <c r="B224">
        <v>214</v>
      </c>
      <c r="C224" s="1" t="s">
        <v>682</v>
      </c>
      <c r="D224" s="1" t="s">
        <v>683</v>
      </c>
      <c r="E224" s="1" t="s">
        <v>634</v>
      </c>
      <c r="F224" s="1" t="s">
        <v>276</v>
      </c>
      <c r="G224" s="1" t="s">
        <v>635</v>
      </c>
      <c r="H224" s="1" t="s">
        <v>684</v>
      </c>
      <c r="I224" s="1">
        <f>+Territorio[[#This Row],[id]]</f>
        <v>214</v>
      </c>
    </row>
    <row r="225" spans="2:9" hidden="1" x14ac:dyDescent="0.3">
      <c r="B225">
        <v>215</v>
      </c>
      <c r="C225" s="1" t="s">
        <v>685</v>
      </c>
      <c r="D225" s="1" t="s">
        <v>686</v>
      </c>
      <c r="E225" s="1" t="s">
        <v>634</v>
      </c>
      <c r="F225" s="1" t="s">
        <v>276</v>
      </c>
      <c r="G225" s="1" t="s">
        <v>635</v>
      </c>
      <c r="H225" s="1" t="s">
        <v>687</v>
      </c>
      <c r="I225" s="1">
        <f>+Territorio[[#This Row],[id]]</f>
        <v>215</v>
      </c>
    </row>
    <row r="226" spans="2:9" hidden="1" x14ac:dyDescent="0.3">
      <c r="B226">
        <v>216</v>
      </c>
      <c r="C226" s="1" t="s">
        <v>688</v>
      </c>
      <c r="D226" s="1" t="s">
        <v>689</v>
      </c>
      <c r="E226" s="1" t="s">
        <v>634</v>
      </c>
      <c r="F226" s="1" t="s">
        <v>258</v>
      </c>
      <c r="G226" s="1" t="s">
        <v>635</v>
      </c>
      <c r="H226" s="1" t="s">
        <v>690</v>
      </c>
      <c r="I226" s="1">
        <f>+Territorio[[#This Row],[id]]</f>
        <v>216</v>
      </c>
    </row>
    <row r="227" spans="2:9" hidden="1" x14ac:dyDescent="0.3">
      <c r="B227">
        <v>217</v>
      </c>
      <c r="C227" s="1" t="s">
        <v>691</v>
      </c>
      <c r="D227" s="1" t="s">
        <v>692</v>
      </c>
      <c r="E227" s="1" t="s">
        <v>634</v>
      </c>
      <c r="F227" s="1" t="s">
        <v>258</v>
      </c>
      <c r="G227" s="1" t="s">
        <v>635</v>
      </c>
      <c r="H227" s="1" t="s">
        <v>693</v>
      </c>
      <c r="I227" s="1">
        <f>+Territorio[[#This Row],[id]]</f>
        <v>217</v>
      </c>
    </row>
    <row r="228" spans="2:9" hidden="1" x14ac:dyDescent="0.3">
      <c r="B228">
        <v>218</v>
      </c>
      <c r="C228" s="1" t="s">
        <v>694</v>
      </c>
      <c r="D228" s="1" t="s">
        <v>695</v>
      </c>
      <c r="E228" s="1" t="s">
        <v>634</v>
      </c>
      <c r="F228" s="1" t="s">
        <v>258</v>
      </c>
      <c r="G228" s="1" t="s">
        <v>635</v>
      </c>
      <c r="H228" s="1" t="s">
        <v>696</v>
      </c>
      <c r="I228" s="1">
        <f>+Territorio[[#This Row],[id]]</f>
        <v>218</v>
      </c>
    </row>
    <row r="229" spans="2:9" hidden="1" x14ac:dyDescent="0.3">
      <c r="B229">
        <v>219</v>
      </c>
      <c r="C229" s="1" t="s">
        <v>697</v>
      </c>
      <c r="D229" s="1" t="s">
        <v>698</v>
      </c>
      <c r="E229" s="1" t="s">
        <v>634</v>
      </c>
      <c r="F229" s="1" t="s">
        <v>258</v>
      </c>
      <c r="G229" s="1" t="s">
        <v>635</v>
      </c>
      <c r="H229" s="1" t="s">
        <v>699</v>
      </c>
      <c r="I229" s="1">
        <f>+Territorio[[#This Row],[id]]</f>
        <v>219</v>
      </c>
    </row>
    <row r="230" spans="2:9" hidden="1" x14ac:dyDescent="0.3">
      <c r="B230">
        <v>220</v>
      </c>
      <c r="C230" s="1" t="s">
        <v>700</v>
      </c>
      <c r="D230" s="1" t="s">
        <v>701</v>
      </c>
      <c r="E230" s="1" t="s">
        <v>634</v>
      </c>
      <c r="F230" s="1" t="s">
        <v>258</v>
      </c>
      <c r="G230" s="1" t="s">
        <v>635</v>
      </c>
      <c r="H230" s="1" t="s">
        <v>702</v>
      </c>
      <c r="I230" s="1">
        <f>+Territorio[[#This Row],[id]]</f>
        <v>220</v>
      </c>
    </row>
    <row r="231" spans="2:9" hidden="1" x14ac:dyDescent="0.3">
      <c r="B231">
        <v>221</v>
      </c>
      <c r="C231" s="1" t="s">
        <v>703</v>
      </c>
      <c r="D231" s="1" t="s">
        <v>704</v>
      </c>
      <c r="E231" s="1" t="s">
        <v>634</v>
      </c>
      <c r="F231" s="1" t="s">
        <v>258</v>
      </c>
      <c r="G231" s="1" t="s">
        <v>635</v>
      </c>
      <c r="H231" s="1" t="s">
        <v>705</v>
      </c>
      <c r="I231" s="1">
        <f>+Territorio[[#This Row],[id]]</f>
        <v>221</v>
      </c>
    </row>
    <row r="232" spans="2:9" hidden="1" x14ac:dyDescent="0.3">
      <c r="B232">
        <v>222</v>
      </c>
      <c r="C232" s="1" t="s">
        <v>257</v>
      </c>
      <c r="D232" s="1" t="s">
        <v>706</v>
      </c>
      <c r="E232" s="1" t="s">
        <v>634</v>
      </c>
      <c r="F232" s="1" t="s">
        <v>258</v>
      </c>
      <c r="G232" s="1" t="s">
        <v>635</v>
      </c>
      <c r="H232" s="1" t="s">
        <v>707</v>
      </c>
      <c r="I232" s="1">
        <f>+Territorio[[#This Row],[id]]</f>
        <v>222</v>
      </c>
    </row>
    <row r="233" spans="2:9" hidden="1" x14ac:dyDescent="0.3">
      <c r="B233">
        <v>223</v>
      </c>
      <c r="C233" s="1" t="s">
        <v>708</v>
      </c>
      <c r="D233" s="1" t="s">
        <v>709</v>
      </c>
      <c r="E233" s="1" t="s">
        <v>634</v>
      </c>
      <c r="F233" s="1" t="s">
        <v>258</v>
      </c>
      <c r="G233" s="1" t="s">
        <v>635</v>
      </c>
      <c r="H233" s="1" t="s">
        <v>710</v>
      </c>
      <c r="I233" s="1">
        <f>+Territorio[[#This Row],[id]]</f>
        <v>223</v>
      </c>
    </row>
    <row r="234" spans="2:9" hidden="1" x14ac:dyDescent="0.3">
      <c r="B234">
        <v>224</v>
      </c>
      <c r="C234" s="1" t="s">
        <v>711</v>
      </c>
      <c r="D234" s="1" t="s">
        <v>712</v>
      </c>
      <c r="E234" s="1" t="s">
        <v>634</v>
      </c>
      <c r="F234" s="1" t="s">
        <v>258</v>
      </c>
      <c r="G234" s="1" t="s">
        <v>635</v>
      </c>
      <c r="H234" s="1" t="s">
        <v>713</v>
      </c>
      <c r="I234" s="1">
        <f>+Territorio[[#This Row],[id]]</f>
        <v>224</v>
      </c>
    </row>
    <row r="235" spans="2:9" hidden="1" x14ac:dyDescent="0.3">
      <c r="B235">
        <v>225</v>
      </c>
      <c r="C235" s="1" t="s">
        <v>714</v>
      </c>
      <c r="D235" s="1" t="s">
        <v>715</v>
      </c>
      <c r="E235" s="1" t="s">
        <v>634</v>
      </c>
      <c r="F235" s="1" t="s">
        <v>258</v>
      </c>
      <c r="G235" s="1" t="s">
        <v>635</v>
      </c>
      <c r="H235" s="1" t="s">
        <v>716</v>
      </c>
      <c r="I235" s="1">
        <f>+Territorio[[#This Row],[id]]</f>
        <v>225</v>
      </c>
    </row>
    <row r="236" spans="2:9" hidden="1" x14ac:dyDescent="0.3">
      <c r="B236">
        <v>226</v>
      </c>
      <c r="C236" s="1" t="s">
        <v>717</v>
      </c>
      <c r="D236" s="1" t="s">
        <v>718</v>
      </c>
      <c r="E236" s="1" t="s">
        <v>634</v>
      </c>
      <c r="F236" s="1" t="s">
        <v>258</v>
      </c>
      <c r="G236" s="1" t="s">
        <v>635</v>
      </c>
      <c r="H236" s="1" t="s">
        <v>719</v>
      </c>
      <c r="I236" s="1">
        <f>+Territorio[[#This Row],[id]]</f>
        <v>226</v>
      </c>
    </row>
    <row r="237" spans="2:9" hidden="1" x14ac:dyDescent="0.3">
      <c r="B237">
        <v>227</v>
      </c>
      <c r="C237" s="1" t="s">
        <v>720</v>
      </c>
      <c r="D237" s="1" t="s">
        <v>721</v>
      </c>
      <c r="E237" s="1" t="s">
        <v>634</v>
      </c>
      <c r="F237" s="1" t="s">
        <v>258</v>
      </c>
      <c r="G237" s="1" t="s">
        <v>635</v>
      </c>
      <c r="H237" s="1" t="s">
        <v>722</v>
      </c>
      <c r="I237" s="1">
        <f>+Territorio[[#This Row],[id]]</f>
        <v>227</v>
      </c>
    </row>
    <row r="238" spans="2:9" hidden="1" x14ac:dyDescent="0.3">
      <c r="B238">
        <v>228</v>
      </c>
      <c r="C238" s="1" t="s">
        <v>723</v>
      </c>
      <c r="D238" s="1" t="s">
        <v>724</v>
      </c>
      <c r="E238" s="1" t="s">
        <v>634</v>
      </c>
      <c r="F238" s="1" t="s">
        <v>258</v>
      </c>
      <c r="G238" s="1" t="s">
        <v>635</v>
      </c>
      <c r="H238" s="1" t="s">
        <v>725</v>
      </c>
      <c r="I238" s="1">
        <f>+Territorio[[#This Row],[id]]</f>
        <v>228</v>
      </c>
    </row>
    <row r="239" spans="2:9" hidden="1" x14ac:dyDescent="0.3">
      <c r="B239">
        <v>229</v>
      </c>
      <c r="C239" s="1" t="s">
        <v>726</v>
      </c>
      <c r="D239" s="1" t="s">
        <v>727</v>
      </c>
      <c r="E239" s="1" t="s">
        <v>634</v>
      </c>
      <c r="F239" s="1" t="s">
        <v>258</v>
      </c>
      <c r="G239" s="1" t="s">
        <v>635</v>
      </c>
      <c r="H239" s="1" t="s">
        <v>728</v>
      </c>
      <c r="I239" s="1">
        <f>+Territorio[[#This Row],[id]]</f>
        <v>229</v>
      </c>
    </row>
    <row r="240" spans="2:9" hidden="1" x14ac:dyDescent="0.3">
      <c r="B240">
        <v>230</v>
      </c>
      <c r="C240" s="1" t="s">
        <v>729</v>
      </c>
      <c r="D240" s="1" t="s">
        <v>730</v>
      </c>
      <c r="E240" s="1" t="s">
        <v>634</v>
      </c>
      <c r="F240" s="1" t="s">
        <v>258</v>
      </c>
      <c r="G240" s="1" t="s">
        <v>635</v>
      </c>
      <c r="H240" s="1" t="s">
        <v>731</v>
      </c>
      <c r="I240" s="1">
        <f>+Territorio[[#This Row],[id]]</f>
        <v>230</v>
      </c>
    </row>
    <row r="241" spans="2:9" hidden="1" x14ac:dyDescent="0.3">
      <c r="B241">
        <v>231</v>
      </c>
      <c r="C241" s="1" t="s">
        <v>732</v>
      </c>
      <c r="D241" s="1" t="s">
        <v>733</v>
      </c>
      <c r="E241" s="1" t="s">
        <v>634</v>
      </c>
      <c r="F241" s="1" t="s">
        <v>258</v>
      </c>
      <c r="G241" s="1" t="s">
        <v>635</v>
      </c>
      <c r="H241" s="1" t="s">
        <v>734</v>
      </c>
      <c r="I241" s="1">
        <f>+Territorio[[#This Row],[id]]</f>
        <v>231</v>
      </c>
    </row>
    <row r="242" spans="2:9" hidden="1" x14ac:dyDescent="0.3">
      <c r="B242">
        <v>232</v>
      </c>
      <c r="C242" s="1" t="s">
        <v>735</v>
      </c>
      <c r="D242" s="1" t="s">
        <v>736</v>
      </c>
      <c r="E242" s="1" t="s">
        <v>634</v>
      </c>
      <c r="F242" s="1" t="s">
        <v>258</v>
      </c>
      <c r="G242" s="1" t="s">
        <v>635</v>
      </c>
      <c r="H242" s="1" t="s">
        <v>737</v>
      </c>
      <c r="I242" s="1">
        <f>+Territorio[[#This Row],[id]]</f>
        <v>232</v>
      </c>
    </row>
    <row r="243" spans="2:9" hidden="1" x14ac:dyDescent="0.3">
      <c r="B243">
        <v>233</v>
      </c>
      <c r="C243" s="1" t="s">
        <v>738</v>
      </c>
      <c r="D243" s="1" t="s">
        <v>739</v>
      </c>
      <c r="E243" s="1" t="s">
        <v>634</v>
      </c>
      <c r="F243" s="1" t="s">
        <v>258</v>
      </c>
      <c r="G243" s="1" t="s">
        <v>635</v>
      </c>
      <c r="H243" s="1" t="s">
        <v>740</v>
      </c>
      <c r="I243" s="1">
        <f>+Territorio[[#This Row],[id]]</f>
        <v>233</v>
      </c>
    </row>
    <row r="244" spans="2:9" hidden="1" x14ac:dyDescent="0.3">
      <c r="B244">
        <v>234</v>
      </c>
      <c r="C244" s="1" t="s">
        <v>741</v>
      </c>
      <c r="D244" s="1" t="s">
        <v>742</v>
      </c>
      <c r="E244" s="1" t="s">
        <v>634</v>
      </c>
      <c r="F244" s="1" t="s">
        <v>258</v>
      </c>
      <c r="G244" s="1" t="s">
        <v>635</v>
      </c>
      <c r="H244" s="1" t="s">
        <v>743</v>
      </c>
      <c r="I244" s="1">
        <f>+Territorio[[#This Row],[id]]</f>
        <v>234</v>
      </c>
    </row>
    <row r="245" spans="2:9" hidden="1" x14ac:dyDescent="0.3">
      <c r="B245">
        <v>235</v>
      </c>
      <c r="C245" s="1" t="s">
        <v>744</v>
      </c>
      <c r="D245" s="1" t="s">
        <v>745</v>
      </c>
      <c r="E245" s="1" t="s">
        <v>634</v>
      </c>
      <c r="F245" s="1" t="s">
        <v>258</v>
      </c>
      <c r="G245" s="1" t="s">
        <v>635</v>
      </c>
      <c r="H245" s="1" t="s">
        <v>746</v>
      </c>
      <c r="I245" s="1">
        <f>+Territorio[[#This Row],[id]]</f>
        <v>235</v>
      </c>
    </row>
    <row r="246" spans="2:9" hidden="1" x14ac:dyDescent="0.3">
      <c r="B246">
        <v>236</v>
      </c>
      <c r="C246" s="1" t="s">
        <v>747</v>
      </c>
      <c r="D246" s="1" t="s">
        <v>748</v>
      </c>
      <c r="E246" s="1" t="s">
        <v>634</v>
      </c>
      <c r="F246" s="1" t="s">
        <v>258</v>
      </c>
      <c r="G246" s="1" t="s">
        <v>635</v>
      </c>
      <c r="H246" s="1" t="s">
        <v>749</v>
      </c>
      <c r="I246" s="1">
        <f>+Territorio[[#This Row],[id]]</f>
        <v>236</v>
      </c>
    </row>
    <row r="247" spans="2:9" hidden="1" x14ac:dyDescent="0.3">
      <c r="B247">
        <v>237</v>
      </c>
      <c r="C247" s="1" t="s">
        <v>750</v>
      </c>
      <c r="D247" s="1" t="s">
        <v>751</v>
      </c>
      <c r="E247" s="1" t="s">
        <v>634</v>
      </c>
      <c r="F247" s="1" t="s">
        <v>258</v>
      </c>
      <c r="G247" s="1" t="s">
        <v>635</v>
      </c>
      <c r="H247" s="1" t="s">
        <v>752</v>
      </c>
      <c r="I247" s="1">
        <f>+Territorio[[#This Row],[id]]</f>
        <v>237</v>
      </c>
    </row>
    <row r="248" spans="2:9" x14ac:dyDescent="0.3">
      <c r="B248">
        <v>238</v>
      </c>
      <c r="C248" s="1" t="s">
        <v>753</v>
      </c>
      <c r="D248" s="1" t="s">
        <v>754</v>
      </c>
      <c r="E248" s="1" t="s">
        <v>755</v>
      </c>
      <c r="F248" s="1" t="s">
        <v>153</v>
      </c>
      <c r="G248" s="1" t="s">
        <v>635</v>
      </c>
      <c r="H248" s="1" t="s">
        <v>756</v>
      </c>
      <c r="I248" s="1">
        <f>+Territorio[[#This Row],[id]]</f>
        <v>238</v>
      </c>
    </row>
    <row r="249" spans="2:9" x14ac:dyDescent="0.3">
      <c r="B249">
        <v>239</v>
      </c>
      <c r="C249" s="1" t="s">
        <v>757</v>
      </c>
      <c r="D249" s="1" t="s">
        <v>758</v>
      </c>
      <c r="E249" s="1" t="s">
        <v>755</v>
      </c>
      <c r="F249" s="1" t="s">
        <v>153</v>
      </c>
      <c r="G249" s="1" t="s">
        <v>635</v>
      </c>
      <c r="H249" s="1" t="s">
        <v>759</v>
      </c>
      <c r="I249" s="1">
        <f>+Territorio[[#This Row],[id]]</f>
        <v>239</v>
      </c>
    </row>
    <row r="250" spans="2:9" x14ac:dyDescent="0.3">
      <c r="B250">
        <v>240</v>
      </c>
      <c r="C250" s="1" t="s">
        <v>760</v>
      </c>
      <c r="D250" s="1" t="s">
        <v>761</v>
      </c>
      <c r="E250" s="1" t="s">
        <v>755</v>
      </c>
      <c r="F250" s="1" t="s">
        <v>153</v>
      </c>
      <c r="G250" s="1" t="s">
        <v>635</v>
      </c>
      <c r="H250" s="1" t="s">
        <v>762</v>
      </c>
      <c r="I250" s="1">
        <f>+Territorio[[#This Row],[id]]</f>
        <v>240</v>
      </c>
    </row>
    <row r="251" spans="2:9" x14ac:dyDescent="0.3">
      <c r="B251">
        <v>241</v>
      </c>
      <c r="C251" s="1" t="s">
        <v>763</v>
      </c>
      <c r="D251" s="1" t="s">
        <v>764</v>
      </c>
      <c r="E251" s="1" t="s">
        <v>755</v>
      </c>
      <c r="F251" s="1" t="s">
        <v>153</v>
      </c>
      <c r="G251" s="1" t="s">
        <v>635</v>
      </c>
      <c r="H251" s="1" t="s">
        <v>765</v>
      </c>
      <c r="I251" s="1">
        <f>+Territorio[[#This Row],[id]]</f>
        <v>241</v>
      </c>
    </row>
    <row r="252" spans="2:9" x14ac:dyDescent="0.3">
      <c r="B252">
        <v>242</v>
      </c>
      <c r="C252" s="1" t="s">
        <v>766</v>
      </c>
      <c r="D252" s="1" t="s">
        <v>767</v>
      </c>
      <c r="E252" s="1" t="s">
        <v>755</v>
      </c>
      <c r="F252" s="1" t="s">
        <v>153</v>
      </c>
      <c r="G252" s="1" t="s">
        <v>635</v>
      </c>
      <c r="H252" s="1" t="s">
        <v>768</v>
      </c>
      <c r="I252" s="1">
        <f>+Territorio[[#This Row],[id]]</f>
        <v>242</v>
      </c>
    </row>
    <row r="253" spans="2:9" x14ac:dyDescent="0.3">
      <c r="B253">
        <v>243</v>
      </c>
      <c r="C253" s="1" t="s">
        <v>769</v>
      </c>
      <c r="D253" s="1" t="s">
        <v>770</v>
      </c>
      <c r="E253" s="1" t="s">
        <v>755</v>
      </c>
      <c r="F253" s="1" t="s">
        <v>153</v>
      </c>
      <c r="G253" s="1" t="s">
        <v>635</v>
      </c>
      <c r="H253" s="1" t="s">
        <v>771</v>
      </c>
      <c r="I253" s="1">
        <f>+Territorio[[#This Row],[id]]</f>
        <v>243</v>
      </c>
    </row>
    <row r="254" spans="2:9" x14ac:dyDescent="0.3">
      <c r="B254">
        <v>244</v>
      </c>
      <c r="C254" s="1" t="s">
        <v>772</v>
      </c>
      <c r="D254" s="1" t="s">
        <v>773</v>
      </c>
      <c r="E254" s="1" t="s">
        <v>755</v>
      </c>
      <c r="F254" s="1" t="s">
        <v>153</v>
      </c>
      <c r="G254" s="1" t="s">
        <v>635</v>
      </c>
      <c r="H254" s="1" t="s">
        <v>774</v>
      </c>
      <c r="I254" s="1">
        <f>+Territorio[[#This Row],[id]]</f>
        <v>244</v>
      </c>
    </row>
    <row r="255" spans="2:9" x14ac:dyDescent="0.3">
      <c r="B255">
        <v>245</v>
      </c>
      <c r="C255" s="1" t="s">
        <v>775</v>
      </c>
      <c r="D255" s="1" t="s">
        <v>776</v>
      </c>
      <c r="E255" s="1" t="s">
        <v>755</v>
      </c>
      <c r="F255" s="1" t="s">
        <v>153</v>
      </c>
      <c r="G255" s="1" t="s">
        <v>635</v>
      </c>
      <c r="H255" s="1" t="s">
        <v>777</v>
      </c>
      <c r="I255" s="1">
        <f>+Territorio[[#This Row],[id]]</f>
        <v>245</v>
      </c>
    </row>
    <row r="256" spans="2:9" x14ac:dyDescent="0.3">
      <c r="B256">
        <v>246</v>
      </c>
      <c r="C256" s="1" t="s">
        <v>778</v>
      </c>
      <c r="D256" s="1" t="s">
        <v>779</v>
      </c>
      <c r="E256" s="1" t="s">
        <v>755</v>
      </c>
      <c r="F256" s="1" t="s">
        <v>153</v>
      </c>
      <c r="G256" s="1" t="s">
        <v>635</v>
      </c>
      <c r="H256" s="1" t="s">
        <v>780</v>
      </c>
      <c r="I256" s="1">
        <f>+Territorio[[#This Row],[id]]</f>
        <v>246</v>
      </c>
    </row>
    <row r="257" spans="2:9" x14ac:dyDescent="0.3">
      <c r="B257">
        <v>247</v>
      </c>
      <c r="C257" s="1" t="s">
        <v>781</v>
      </c>
      <c r="D257" s="1" t="s">
        <v>782</v>
      </c>
      <c r="E257" s="1" t="s">
        <v>755</v>
      </c>
      <c r="F257" s="1" t="s">
        <v>153</v>
      </c>
      <c r="G257" s="1" t="s">
        <v>635</v>
      </c>
      <c r="H257" s="1" t="s">
        <v>783</v>
      </c>
      <c r="I257" s="1">
        <f>+Territorio[[#This Row],[id]]</f>
        <v>247</v>
      </c>
    </row>
    <row r="258" spans="2:9" x14ac:dyDescent="0.3">
      <c r="B258">
        <v>248</v>
      </c>
      <c r="C258" s="1" t="s">
        <v>784</v>
      </c>
      <c r="D258" s="1" t="s">
        <v>785</v>
      </c>
      <c r="E258" s="1" t="s">
        <v>755</v>
      </c>
      <c r="F258" s="1" t="s">
        <v>153</v>
      </c>
      <c r="G258" s="1" t="s">
        <v>635</v>
      </c>
      <c r="H258" s="1" t="s">
        <v>786</v>
      </c>
      <c r="I258" s="1">
        <f>+Territorio[[#This Row],[id]]</f>
        <v>248</v>
      </c>
    </row>
    <row r="259" spans="2:9" x14ac:dyDescent="0.3">
      <c r="B259">
        <v>249</v>
      </c>
      <c r="C259" s="1" t="s">
        <v>787</v>
      </c>
      <c r="D259" s="1" t="s">
        <v>788</v>
      </c>
      <c r="E259" s="1" t="s">
        <v>755</v>
      </c>
      <c r="F259" s="1" t="s">
        <v>153</v>
      </c>
      <c r="G259" s="1" t="s">
        <v>635</v>
      </c>
      <c r="H259" s="1" t="s">
        <v>789</v>
      </c>
      <c r="I259" s="1">
        <f>+Territorio[[#This Row],[id]]</f>
        <v>249</v>
      </c>
    </row>
    <row r="260" spans="2:9" x14ac:dyDescent="0.3">
      <c r="B260">
        <v>250</v>
      </c>
      <c r="C260" s="1" t="s">
        <v>790</v>
      </c>
      <c r="D260" s="1" t="s">
        <v>791</v>
      </c>
      <c r="E260" s="1" t="s">
        <v>755</v>
      </c>
      <c r="F260" s="1" t="s">
        <v>153</v>
      </c>
      <c r="G260" s="1" t="s">
        <v>635</v>
      </c>
      <c r="H260" s="1" t="s">
        <v>792</v>
      </c>
      <c r="I260" s="1">
        <f>+Territorio[[#This Row],[id]]</f>
        <v>250</v>
      </c>
    </row>
    <row r="261" spans="2:9" x14ac:dyDescent="0.3">
      <c r="B261">
        <v>251</v>
      </c>
      <c r="C261" s="1" t="s">
        <v>793</v>
      </c>
      <c r="D261" s="1" t="s">
        <v>794</v>
      </c>
      <c r="E261" s="1" t="s">
        <v>755</v>
      </c>
      <c r="F261" s="1" t="s">
        <v>153</v>
      </c>
      <c r="G261" s="1" t="s">
        <v>635</v>
      </c>
      <c r="H261" s="1" t="s">
        <v>795</v>
      </c>
      <c r="I261" s="1">
        <f>+Territorio[[#This Row],[id]]</f>
        <v>251</v>
      </c>
    </row>
    <row r="262" spans="2:9" x14ac:dyDescent="0.3">
      <c r="B262">
        <v>252</v>
      </c>
      <c r="C262" s="1" t="s">
        <v>796</v>
      </c>
      <c r="D262" s="1" t="s">
        <v>797</v>
      </c>
      <c r="E262" s="1" t="s">
        <v>755</v>
      </c>
      <c r="F262" s="1" t="s">
        <v>153</v>
      </c>
      <c r="G262" s="1" t="s">
        <v>635</v>
      </c>
      <c r="H262" s="1" t="s">
        <v>798</v>
      </c>
      <c r="I262" s="1">
        <f>+Territorio[[#This Row],[id]]</f>
        <v>252</v>
      </c>
    </row>
    <row r="263" spans="2:9" x14ac:dyDescent="0.3">
      <c r="B263">
        <v>253</v>
      </c>
      <c r="C263" s="1" t="s">
        <v>799</v>
      </c>
      <c r="D263" s="1" t="s">
        <v>800</v>
      </c>
      <c r="E263" s="1" t="s">
        <v>755</v>
      </c>
      <c r="F263" s="1" t="s">
        <v>153</v>
      </c>
      <c r="G263" s="1" t="s">
        <v>635</v>
      </c>
      <c r="H263" s="1" t="s">
        <v>801</v>
      </c>
      <c r="I263" s="1">
        <f>+Territorio[[#This Row],[id]]</f>
        <v>253</v>
      </c>
    </row>
    <row r="264" spans="2:9" hidden="1" x14ac:dyDescent="0.3">
      <c r="B264">
        <v>254</v>
      </c>
      <c r="C264" s="1" t="s">
        <v>802</v>
      </c>
      <c r="D264" s="1" t="s">
        <v>803</v>
      </c>
      <c r="E264" s="1" t="s">
        <v>804</v>
      </c>
      <c r="F264" s="1" t="s">
        <v>180</v>
      </c>
      <c r="G264" s="1" t="s">
        <v>635</v>
      </c>
      <c r="H264" s="1" t="s">
        <v>805</v>
      </c>
      <c r="I264" s="1">
        <f>+Territorio[[#This Row],[id]]</f>
        <v>254</v>
      </c>
    </row>
    <row r="265" spans="2:9" hidden="1" x14ac:dyDescent="0.3">
      <c r="B265">
        <v>255</v>
      </c>
      <c r="C265" s="1" t="s">
        <v>806</v>
      </c>
      <c r="D265" s="1" t="s">
        <v>807</v>
      </c>
      <c r="E265" s="1" t="s">
        <v>804</v>
      </c>
      <c r="F265" s="1" t="s">
        <v>180</v>
      </c>
      <c r="G265" s="1" t="s">
        <v>635</v>
      </c>
      <c r="H265" s="1" t="s">
        <v>808</v>
      </c>
      <c r="I265" s="1">
        <f>+Territorio[[#This Row],[id]]</f>
        <v>255</v>
      </c>
    </row>
    <row r="266" spans="2:9" hidden="1" x14ac:dyDescent="0.3">
      <c r="B266">
        <v>256</v>
      </c>
      <c r="C266" s="1" t="s">
        <v>809</v>
      </c>
      <c r="D266" s="1" t="s">
        <v>810</v>
      </c>
      <c r="E266" s="1" t="s">
        <v>804</v>
      </c>
      <c r="F266" s="1" t="s">
        <v>180</v>
      </c>
      <c r="G266" s="1" t="s">
        <v>635</v>
      </c>
      <c r="H266" s="1" t="s">
        <v>811</v>
      </c>
      <c r="I266" s="1">
        <f>+Territorio[[#This Row],[id]]</f>
        <v>256</v>
      </c>
    </row>
    <row r="267" spans="2:9" hidden="1" x14ac:dyDescent="0.3">
      <c r="B267">
        <v>257</v>
      </c>
      <c r="C267" s="1" t="s">
        <v>812</v>
      </c>
      <c r="D267" s="1" t="s">
        <v>813</v>
      </c>
      <c r="E267" s="1" t="s">
        <v>804</v>
      </c>
      <c r="F267" s="1" t="s">
        <v>180</v>
      </c>
      <c r="G267" s="1" t="s">
        <v>635</v>
      </c>
      <c r="H267" s="1" t="s">
        <v>814</v>
      </c>
      <c r="I267" s="1">
        <f>+Territorio[[#This Row],[id]]</f>
        <v>257</v>
      </c>
    </row>
    <row r="268" spans="2:9" hidden="1" x14ac:dyDescent="0.3">
      <c r="B268">
        <v>258</v>
      </c>
      <c r="C268" s="1" t="s">
        <v>815</v>
      </c>
      <c r="D268" s="1" t="s">
        <v>816</v>
      </c>
      <c r="E268" s="1" t="s">
        <v>804</v>
      </c>
      <c r="F268" s="1" t="s">
        <v>180</v>
      </c>
      <c r="G268" s="1" t="s">
        <v>635</v>
      </c>
      <c r="H268" s="1" t="s">
        <v>817</v>
      </c>
      <c r="I268" s="1">
        <f>+Territorio[[#This Row],[id]]</f>
        <v>258</v>
      </c>
    </row>
    <row r="269" spans="2:9" hidden="1" x14ac:dyDescent="0.3">
      <c r="B269">
        <v>259</v>
      </c>
      <c r="C269" s="1" t="s">
        <v>818</v>
      </c>
      <c r="D269" s="1" t="s">
        <v>819</v>
      </c>
      <c r="E269" s="1" t="s">
        <v>804</v>
      </c>
      <c r="F269" s="1" t="s">
        <v>180</v>
      </c>
      <c r="G269" s="1" t="s">
        <v>635</v>
      </c>
      <c r="H269" s="1" t="s">
        <v>820</v>
      </c>
      <c r="I269" s="1">
        <f>+Territorio[[#This Row],[id]]</f>
        <v>259</v>
      </c>
    </row>
    <row r="270" spans="2:9" hidden="1" x14ac:dyDescent="0.3">
      <c r="B270">
        <v>260</v>
      </c>
      <c r="C270" s="1" t="s">
        <v>821</v>
      </c>
      <c r="D270" s="1" t="s">
        <v>822</v>
      </c>
      <c r="E270" s="1" t="s">
        <v>821</v>
      </c>
      <c r="F270" s="1" t="s">
        <v>486</v>
      </c>
      <c r="G270" s="1" t="s">
        <v>635</v>
      </c>
      <c r="H270" s="1" t="s">
        <v>823</v>
      </c>
      <c r="I270" s="1">
        <f>+Territorio[[#This Row],[id]]</f>
        <v>260</v>
      </c>
    </row>
    <row r="271" spans="2:9" hidden="1" x14ac:dyDescent="0.3">
      <c r="B271">
        <v>261</v>
      </c>
      <c r="C271" s="1" t="s">
        <v>824</v>
      </c>
      <c r="D271" s="1" t="s">
        <v>825</v>
      </c>
      <c r="E271" s="1" t="s">
        <v>804</v>
      </c>
      <c r="F271" s="1" t="s">
        <v>486</v>
      </c>
      <c r="G271" s="1" t="s">
        <v>635</v>
      </c>
      <c r="H271" s="1" t="s">
        <v>826</v>
      </c>
      <c r="I271" s="1">
        <f>+Territorio[[#This Row],[id]]</f>
        <v>261</v>
      </c>
    </row>
    <row r="272" spans="2:9" hidden="1" x14ac:dyDescent="0.3">
      <c r="B272">
        <v>262</v>
      </c>
      <c r="C272" s="1" t="s">
        <v>827</v>
      </c>
      <c r="D272" s="1" t="s">
        <v>828</v>
      </c>
      <c r="E272" s="1" t="s">
        <v>804</v>
      </c>
      <c r="F272" s="1" t="s">
        <v>486</v>
      </c>
      <c r="G272" s="1" t="s">
        <v>635</v>
      </c>
      <c r="H272" s="1" t="s">
        <v>829</v>
      </c>
      <c r="I272" s="1">
        <f>+Territorio[[#This Row],[id]]</f>
        <v>262</v>
      </c>
    </row>
    <row r="273" spans="2:9" hidden="1" x14ac:dyDescent="0.3">
      <c r="B273">
        <v>263</v>
      </c>
      <c r="C273" s="1" t="s">
        <v>830</v>
      </c>
      <c r="D273" s="1" t="s">
        <v>831</v>
      </c>
      <c r="E273" s="1" t="s">
        <v>804</v>
      </c>
      <c r="F273" s="1" t="s">
        <v>486</v>
      </c>
      <c r="G273" s="1" t="s">
        <v>635</v>
      </c>
      <c r="H273" s="1" t="s">
        <v>832</v>
      </c>
      <c r="I273" s="1">
        <f>+Territorio[[#This Row],[id]]</f>
        <v>263</v>
      </c>
    </row>
    <row r="274" spans="2:9" hidden="1" x14ac:dyDescent="0.3">
      <c r="B274">
        <v>264</v>
      </c>
      <c r="C274" s="1" t="s">
        <v>833</v>
      </c>
      <c r="D274" s="1" t="s">
        <v>834</v>
      </c>
      <c r="E274" s="1" t="s">
        <v>804</v>
      </c>
      <c r="F274" s="1" t="s">
        <v>486</v>
      </c>
      <c r="G274" s="1" t="s">
        <v>635</v>
      </c>
      <c r="H274" s="1" t="s">
        <v>835</v>
      </c>
      <c r="I274" s="1">
        <f>+Territorio[[#This Row],[id]]</f>
        <v>264</v>
      </c>
    </row>
    <row r="275" spans="2:9" hidden="1" x14ac:dyDescent="0.3">
      <c r="B275">
        <v>265</v>
      </c>
      <c r="C275" s="1" t="s">
        <v>836</v>
      </c>
      <c r="D275" s="1" t="s">
        <v>837</v>
      </c>
      <c r="E275" s="1" t="s">
        <v>804</v>
      </c>
      <c r="F275" s="1" t="s">
        <v>486</v>
      </c>
      <c r="G275" s="1" t="s">
        <v>635</v>
      </c>
      <c r="H275" s="1" t="s">
        <v>838</v>
      </c>
      <c r="I275" s="1">
        <f>+Territorio[[#This Row],[id]]</f>
        <v>265</v>
      </c>
    </row>
    <row r="276" spans="2:9" hidden="1" x14ac:dyDescent="0.3">
      <c r="B276">
        <v>266</v>
      </c>
      <c r="C276" s="1" t="s">
        <v>839</v>
      </c>
      <c r="D276" s="1" t="s">
        <v>840</v>
      </c>
      <c r="E276" s="1" t="s">
        <v>804</v>
      </c>
      <c r="F276" s="1" t="s">
        <v>486</v>
      </c>
      <c r="G276" s="1" t="s">
        <v>635</v>
      </c>
      <c r="H276" s="1" t="s">
        <v>841</v>
      </c>
      <c r="I276" s="1">
        <f>+Territorio[[#This Row],[id]]</f>
        <v>266</v>
      </c>
    </row>
    <row r="277" spans="2:9" hidden="1" x14ac:dyDescent="0.3">
      <c r="B277">
        <v>267</v>
      </c>
      <c r="C277" s="1" t="s">
        <v>842</v>
      </c>
      <c r="D277" s="1" t="s">
        <v>843</v>
      </c>
      <c r="E277" s="1" t="s">
        <v>804</v>
      </c>
      <c r="F277" s="1" t="s">
        <v>486</v>
      </c>
      <c r="G277" s="1" t="s">
        <v>635</v>
      </c>
      <c r="H277" s="1" t="s">
        <v>844</v>
      </c>
      <c r="I277" s="1">
        <f>+Territorio[[#This Row],[id]]</f>
        <v>267</v>
      </c>
    </row>
    <row r="278" spans="2:9" hidden="1" x14ac:dyDescent="0.3">
      <c r="B278">
        <v>268</v>
      </c>
      <c r="C278" s="1" t="s">
        <v>845</v>
      </c>
      <c r="D278" s="1" t="s">
        <v>846</v>
      </c>
      <c r="E278" s="1" t="s">
        <v>804</v>
      </c>
      <c r="F278" s="1" t="s">
        <v>486</v>
      </c>
      <c r="G278" s="1" t="s">
        <v>635</v>
      </c>
      <c r="H278" s="1" t="s">
        <v>847</v>
      </c>
      <c r="I278" s="1">
        <f>+Territorio[[#This Row],[id]]</f>
        <v>268</v>
      </c>
    </row>
    <row r="279" spans="2:9" hidden="1" x14ac:dyDescent="0.3">
      <c r="B279">
        <v>269</v>
      </c>
      <c r="C279" s="1" t="s">
        <v>848</v>
      </c>
      <c r="D279" s="1" t="s">
        <v>849</v>
      </c>
      <c r="E279" s="1" t="s">
        <v>804</v>
      </c>
      <c r="F279" s="1" t="s">
        <v>486</v>
      </c>
      <c r="G279" s="1" t="s">
        <v>635</v>
      </c>
      <c r="H279" s="1" t="s">
        <v>850</v>
      </c>
      <c r="I279" s="1">
        <f>+Territorio[[#This Row],[id]]</f>
        <v>269</v>
      </c>
    </row>
    <row r="280" spans="2:9" hidden="1" x14ac:dyDescent="0.3">
      <c r="B280">
        <v>270</v>
      </c>
      <c r="C280" s="1" t="s">
        <v>851</v>
      </c>
      <c r="D280" s="1" t="s">
        <v>852</v>
      </c>
      <c r="E280" s="1" t="s">
        <v>804</v>
      </c>
      <c r="F280" s="1" t="s">
        <v>486</v>
      </c>
      <c r="G280" s="1" t="s">
        <v>635</v>
      </c>
      <c r="H280" s="1" t="s">
        <v>853</v>
      </c>
      <c r="I280" s="1">
        <f>+Territorio[[#This Row],[id]]</f>
        <v>270</v>
      </c>
    </row>
    <row r="281" spans="2:9" hidden="1" x14ac:dyDescent="0.3">
      <c r="B281">
        <v>271</v>
      </c>
      <c r="C281" s="1" t="s">
        <v>854</v>
      </c>
      <c r="D281" s="1" t="s">
        <v>855</v>
      </c>
      <c r="E281" s="1" t="s">
        <v>804</v>
      </c>
      <c r="F281" s="1" t="s">
        <v>486</v>
      </c>
      <c r="G281" s="1" t="s">
        <v>635</v>
      </c>
      <c r="H281" s="1" t="s">
        <v>856</v>
      </c>
      <c r="I281" s="1">
        <f>+Territorio[[#This Row],[id]]</f>
        <v>271</v>
      </c>
    </row>
    <row r="282" spans="2:9" hidden="1" x14ac:dyDescent="0.3">
      <c r="B282">
        <v>272</v>
      </c>
      <c r="C282" s="1" t="s">
        <v>857</v>
      </c>
      <c r="D282" s="1" t="s">
        <v>858</v>
      </c>
      <c r="E282" s="1" t="s">
        <v>804</v>
      </c>
      <c r="F282" s="1" t="s">
        <v>486</v>
      </c>
      <c r="G282" s="1" t="s">
        <v>635</v>
      </c>
      <c r="H282" s="1" t="s">
        <v>859</v>
      </c>
      <c r="I282" s="1">
        <f>+Territorio[[#This Row],[id]]</f>
        <v>272</v>
      </c>
    </row>
    <row r="283" spans="2:9" hidden="1" x14ac:dyDescent="0.3">
      <c r="B283">
        <v>273</v>
      </c>
      <c r="C283" s="1" t="s">
        <v>860</v>
      </c>
      <c r="D283" s="1" t="s">
        <v>861</v>
      </c>
      <c r="E283" s="1" t="s">
        <v>804</v>
      </c>
      <c r="F283" s="1" t="s">
        <v>486</v>
      </c>
      <c r="G283" s="1" t="s">
        <v>635</v>
      </c>
      <c r="H283" s="1" t="s">
        <v>862</v>
      </c>
      <c r="I283" s="1">
        <f>+Territorio[[#This Row],[id]]</f>
        <v>273</v>
      </c>
    </row>
    <row r="284" spans="2:9" hidden="1" x14ac:dyDescent="0.3">
      <c r="B284">
        <v>274</v>
      </c>
      <c r="C284" s="1" t="s">
        <v>863</v>
      </c>
      <c r="D284" s="1" t="s">
        <v>864</v>
      </c>
      <c r="E284" s="1" t="s">
        <v>804</v>
      </c>
      <c r="F284" s="1" t="s">
        <v>486</v>
      </c>
      <c r="G284" s="1" t="s">
        <v>635</v>
      </c>
      <c r="H284" s="1" t="s">
        <v>865</v>
      </c>
      <c r="I284" s="1">
        <f>+Territorio[[#This Row],[id]]</f>
        <v>274</v>
      </c>
    </row>
    <row r="285" spans="2:9" hidden="1" x14ac:dyDescent="0.3">
      <c r="B285">
        <v>275</v>
      </c>
      <c r="C285" s="1" t="s">
        <v>866</v>
      </c>
      <c r="D285" s="1" t="s">
        <v>867</v>
      </c>
      <c r="E285" s="1" t="s">
        <v>804</v>
      </c>
      <c r="F285" s="1" t="s">
        <v>486</v>
      </c>
      <c r="G285" s="1" t="s">
        <v>635</v>
      </c>
      <c r="H285" s="1" t="s">
        <v>868</v>
      </c>
      <c r="I285" s="1">
        <f>+Territorio[[#This Row],[id]]</f>
        <v>275</v>
      </c>
    </row>
    <row r="286" spans="2:9" hidden="1" x14ac:dyDescent="0.3">
      <c r="B286">
        <v>276</v>
      </c>
      <c r="C286" s="1" t="s">
        <v>869</v>
      </c>
      <c r="D286" s="1" t="s">
        <v>870</v>
      </c>
      <c r="E286" s="1" t="s">
        <v>804</v>
      </c>
      <c r="F286" s="1" t="s">
        <v>486</v>
      </c>
      <c r="G286" s="1" t="s">
        <v>635</v>
      </c>
      <c r="H286" s="1" t="s">
        <v>871</v>
      </c>
      <c r="I286" s="1">
        <f>+Territorio[[#This Row],[id]]</f>
        <v>276</v>
      </c>
    </row>
    <row r="287" spans="2:9" hidden="1" x14ac:dyDescent="0.3">
      <c r="B287">
        <v>277</v>
      </c>
      <c r="C287" s="1" t="s">
        <v>872</v>
      </c>
      <c r="D287" s="1" t="s">
        <v>873</v>
      </c>
      <c r="E287" s="1" t="s">
        <v>804</v>
      </c>
      <c r="F287" s="1" t="s">
        <v>486</v>
      </c>
      <c r="G287" s="1" t="s">
        <v>635</v>
      </c>
      <c r="H287" s="1" t="s">
        <v>874</v>
      </c>
      <c r="I287" s="1">
        <f>+Territorio[[#This Row],[id]]</f>
        <v>277</v>
      </c>
    </row>
    <row r="288" spans="2:9" hidden="1" x14ac:dyDescent="0.3">
      <c r="B288">
        <v>278</v>
      </c>
      <c r="C288" s="1" t="s">
        <v>875</v>
      </c>
      <c r="D288" s="1" t="s">
        <v>876</v>
      </c>
      <c r="E288" s="1" t="s">
        <v>804</v>
      </c>
      <c r="F288" s="1" t="s">
        <v>486</v>
      </c>
      <c r="G288" s="1" t="s">
        <v>635</v>
      </c>
      <c r="H288" s="1" t="s">
        <v>877</v>
      </c>
      <c r="I288" s="1">
        <f>+Territorio[[#This Row],[id]]</f>
        <v>278</v>
      </c>
    </row>
    <row r="289" spans="2:9" hidden="1" x14ac:dyDescent="0.3">
      <c r="B289">
        <v>279</v>
      </c>
      <c r="C289" s="1" t="s">
        <v>878</v>
      </c>
      <c r="D289" s="1" t="s">
        <v>879</v>
      </c>
      <c r="E289" s="1" t="s">
        <v>804</v>
      </c>
      <c r="F289" s="1" t="s">
        <v>486</v>
      </c>
      <c r="G289" s="1" t="s">
        <v>635</v>
      </c>
      <c r="H289" s="1" t="s">
        <v>880</v>
      </c>
      <c r="I289" s="1">
        <f>+Territorio[[#This Row],[id]]</f>
        <v>279</v>
      </c>
    </row>
    <row r="290" spans="2:9" hidden="1" x14ac:dyDescent="0.3">
      <c r="B290">
        <v>280</v>
      </c>
      <c r="C290" s="1" t="s">
        <v>881</v>
      </c>
      <c r="D290" s="1" t="s">
        <v>882</v>
      </c>
      <c r="E290" s="1" t="s">
        <v>804</v>
      </c>
      <c r="F290" s="1" t="s">
        <v>486</v>
      </c>
      <c r="G290" s="1" t="s">
        <v>635</v>
      </c>
      <c r="H290" s="1" t="s">
        <v>883</v>
      </c>
      <c r="I290" s="1">
        <f>+Territorio[[#This Row],[id]]</f>
        <v>280</v>
      </c>
    </row>
    <row r="291" spans="2:9" hidden="1" x14ac:dyDescent="0.3">
      <c r="B291">
        <v>281</v>
      </c>
      <c r="C291" s="1" t="s">
        <v>884</v>
      </c>
      <c r="D291" s="1" t="s">
        <v>885</v>
      </c>
      <c r="E291" s="1" t="s">
        <v>804</v>
      </c>
      <c r="F291" s="1" t="s">
        <v>486</v>
      </c>
      <c r="G291" s="1" t="s">
        <v>635</v>
      </c>
      <c r="H291" s="1" t="s">
        <v>886</v>
      </c>
      <c r="I291" s="1">
        <f>+Territorio[[#This Row],[id]]</f>
        <v>281</v>
      </c>
    </row>
    <row r="292" spans="2:9" hidden="1" x14ac:dyDescent="0.3">
      <c r="B292">
        <v>282</v>
      </c>
      <c r="C292" s="1" t="s">
        <v>887</v>
      </c>
      <c r="D292" s="1" t="s">
        <v>888</v>
      </c>
      <c r="E292" s="1" t="s">
        <v>804</v>
      </c>
      <c r="F292" s="1" t="s">
        <v>486</v>
      </c>
      <c r="G292" s="1" t="s">
        <v>635</v>
      </c>
      <c r="H292" s="1" t="s">
        <v>889</v>
      </c>
      <c r="I292" s="1">
        <f>+Territorio[[#This Row],[id]]</f>
        <v>282</v>
      </c>
    </row>
    <row r="293" spans="2:9" hidden="1" x14ac:dyDescent="0.3">
      <c r="B293">
        <v>283</v>
      </c>
      <c r="C293" s="1" t="s">
        <v>890</v>
      </c>
      <c r="D293" s="1" t="s">
        <v>891</v>
      </c>
      <c r="E293" s="1" t="s">
        <v>804</v>
      </c>
      <c r="F293" s="1" t="s">
        <v>486</v>
      </c>
      <c r="G293" s="1" t="s">
        <v>635</v>
      </c>
      <c r="H293" s="1" t="s">
        <v>892</v>
      </c>
      <c r="I293" s="1">
        <f>+Territorio[[#This Row],[id]]</f>
        <v>283</v>
      </c>
    </row>
    <row r="294" spans="2:9" hidden="1" x14ac:dyDescent="0.3">
      <c r="B294">
        <v>284</v>
      </c>
      <c r="C294" s="1" t="s">
        <v>893</v>
      </c>
      <c r="D294" s="1" t="s">
        <v>894</v>
      </c>
      <c r="E294" s="1" t="s">
        <v>804</v>
      </c>
      <c r="F294" s="1" t="s">
        <v>486</v>
      </c>
      <c r="G294" s="1" t="s">
        <v>635</v>
      </c>
      <c r="H294" s="1" t="s">
        <v>895</v>
      </c>
      <c r="I294" s="1">
        <f>+Territorio[[#This Row],[id]]</f>
        <v>284</v>
      </c>
    </row>
    <row r="295" spans="2:9" hidden="1" x14ac:dyDescent="0.3">
      <c r="B295">
        <v>285</v>
      </c>
      <c r="C295" s="1" t="s">
        <v>896</v>
      </c>
      <c r="D295" s="1" t="s">
        <v>897</v>
      </c>
      <c r="E295" s="1" t="s">
        <v>804</v>
      </c>
      <c r="F295" s="1" t="s">
        <v>486</v>
      </c>
      <c r="G295" s="1" t="s">
        <v>635</v>
      </c>
      <c r="H295" s="1" t="s">
        <v>898</v>
      </c>
      <c r="I295" s="1">
        <f>+Territorio[[#This Row],[id]]</f>
        <v>285</v>
      </c>
    </row>
    <row r="296" spans="2:9" hidden="1" x14ac:dyDescent="0.3">
      <c r="B296">
        <v>286</v>
      </c>
      <c r="C296" s="1" t="s">
        <v>899</v>
      </c>
      <c r="D296" s="1" t="s">
        <v>900</v>
      </c>
      <c r="E296" s="1" t="s">
        <v>804</v>
      </c>
      <c r="F296" s="1" t="s">
        <v>486</v>
      </c>
      <c r="G296" s="1" t="s">
        <v>635</v>
      </c>
      <c r="H296" s="1" t="s">
        <v>901</v>
      </c>
      <c r="I296" s="1">
        <f>+Territorio[[#This Row],[id]]</f>
        <v>286</v>
      </c>
    </row>
    <row r="297" spans="2:9" hidden="1" x14ac:dyDescent="0.3">
      <c r="B297">
        <v>287</v>
      </c>
      <c r="C297" s="1" t="s">
        <v>902</v>
      </c>
      <c r="D297" s="1" t="s">
        <v>903</v>
      </c>
      <c r="E297" s="1" t="s">
        <v>804</v>
      </c>
      <c r="F297" s="1" t="s">
        <v>486</v>
      </c>
      <c r="G297" s="1" t="s">
        <v>635</v>
      </c>
      <c r="H297" s="1" t="s">
        <v>904</v>
      </c>
      <c r="I297" s="1">
        <f>+Territorio[[#This Row],[id]]</f>
        <v>287</v>
      </c>
    </row>
    <row r="298" spans="2:9" hidden="1" x14ac:dyDescent="0.3">
      <c r="B298">
        <v>288</v>
      </c>
      <c r="C298" s="1" t="s">
        <v>905</v>
      </c>
      <c r="D298" s="1" t="s">
        <v>906</v>
      </c>
      <c r="E298" s="1" t="s">
        <v>804</v>
      </c>
      <c r="F298" s="1" t="s">
        <v>486</v>
      </c>
      <c r="G298" s="1" t="s">
        <v>635</v>
      </c>
      <c r="H298" s="1" t="s">
        <v>907</v>
      </c>
      <c r="I298" s="1">
        <f>+Territorio[[#This Row],[id]]</f>
        <v>288</v>
      </c>
    </row>
    <row r="299" spans="2:9" hidden="1" x14ac:dyDescent="0.3">
      <c r="B299">
        <v>289</v>
      </c>
      <c r="C299" s="1" t="s">
        <v>908</v>
      </c>
      <c r="D299" s="1" t="s">
        <v>909</v>
      </c>
      <c r="E299" s="1" t="s">
        <v>804</v>
      </c>
      <c r="F299" s="1" t="s">
        <v>486</v>
      </c>
      <c r="G299" s="1" t="s">
        <v>635</v>
      </c>
      <c r="H299" s="1" t="s">
        <v>910</v>
      </c>
      <c r="I299" s="1">
        <f>+Territorio[[#This Row],[id]]</f>
        <v>289</v>
      </c>
    </row>
    <row r="300" spans="2:9" hidden="1" x14ac:dyDescent="0.3">
      <c r="B300">
        <v>290</v>
      </c>
      <c r="C300" s="1" t="s">
        <v>911</v>
      </c>
      <c r="D300" s="1" t="s">
        <v>912</v>
      </c>
      <c r="E300" s="1" t="s">
        <v>804</v>
      </c>
      <c r="F300" s="1" t="s">
        <v>486</v>
      </c>
      <c r="G300" s="1" t="s">
        <v>635</v>
      </c>
      <c r="H300" s="1" t="s">
        <v>913</v>
      </c>
      <c r="I300" s="1">
        <f>+Territorio[[#This Row],[id]]</f>
        <v>290</v>
      </c>
    </row>
    <row r="301" spans="2:9" hidden="1" x14ac:dyDescent="0.3">
      <c r="B301">
        <v>291</v>
      </c>
      <c r="C301" s="1" t="s">
        <v>914</v>
      </c>
      <c r="D301" s="1" t="s">
        <v>912</v>
      </c>
      <c r="E301" s="1" t="s">
        <v>804</v>
      </c>
      <c r="F301" s="1" t="s">
        <v>486</v>
      </c>
      <c r="G301" s="1" t="s">
        <v>635</v>
      </c>
      <c r="H301" s="1" t="s">
        <v>915</v>
      </c>
      <c r="I301" s="1">
        <f>+Territorio[[#This Row],[id]]</f>
        <v>291</v>
      </c>
    </row>
    <row r="302" spans="2:9" hidden="1" x14ac:dyDescent="0.3">
      <c r="B302">
        <v>292</v>
      </c>
      <c r="C302" s="1" t="s">
        <v>916</v>
      </c>
      <c r="D302" s="1" t="s">
        <v>917</v>
      </c>
      <c r="E302" s="1" t="s">
        <v>634</v>
      </c>
      <c r="F302" s="1" t="s">
        <v>426</v>
      </c>
      <c r="G302" s="1" t="s">
        <v>635</v>
      </c>
      <c r="H302" s="1" t="s">
        <v>918</v>
      </c>
      <c r="I302" s="1">
        <f>+Territorio[[#This Row],[id]]</f>
        <v>292</v>
      </c>
    </row>
    <row r="303" spans="2:9" hidden="1" x14ac:dyDescent="0.3">
      <c r="B303">
        <v>293</v>
      </c>
      <c r="C303" s="1" t="s">
        <v>919</v>
      </c>
      <c r="D303" s="1" t="s">
        <v>920</v>
      </c>
      <c r="E303" s="1" t="s">
        <v>634</v>
      </c>
      <c r="F303" s="1" t="s">
        <v>426</v>
      </c>
      <c r="G303" s="1" t="s">
        <v>635</v>
      </c>
      <c r="H303" s="1" t="s">
        <v>921</v>
      </c>
      <c r="I303" s="1">
        <f>+Territorio[[#This Row],[id]]</f>
        <v>293</v>
      </c>
    </row>
    <row r="304" spans="2:9" hidden="1" x14ac:dyDescent="0.3">
      <c r="B304">
        <v>294</v>
      </c>
      <c r="C304" s="1" t="s">
        <v>922</v>
      </c>
      <c r="D304" s="1" t="s">
        <v>923</v>
      </c>
      <c r="E304" s="1" t="s">
        <v>634</v>
      </c>
      <c r="F304" s="1" t="s">
        <v>426</v>
      </c>
      <c r="G304" s="1" t="s">
        <v>635</v>
      </c>
      <c r="H304" s="1" t="s">
        <v>924</v>
      </c>
      <c r="I304" s="1">
        <f>+Territorio[[#This Row],[id]]</f>
        <v>294</v>
      </c>
    </row>
    <row r="305" spans="2:9" hidden="1" x14ac:dyDescent="0.3">
      <c r="B305">
        <v>295</v>
      </c>
      <c r="C305" s="1" t="s">
        <v>925</v>
      </c>
      <c r="D305" s="1" t="s">
        <v>926</v>
      </c>
      <c r="E305" s="1" t="s">
        <v>634</v>
      </c>
      <c r="F305" s="1" t="s">
        <v>426</v>
      </c>
      <c r="G305" s="1" t="s">
        <v>635</v>
      </c>
      <c r="H305" s="1" t="s">
        <v>927</v>
      </c>
      <c r="I305" s="1">
        <f>+Territorio[[#This Row],[id]]</f>
        <v>295</v>
      </c>
    </row>
    <row r="306" spans="2:9" hidden="1" x14ac:dyDescent="0.3">
      <c r="B306">
        <v>296</v>
      </c>
      <c r="C306" s="1" t="s">
        <v>928</v>
      </c>
      <c r="D306" s="1" t="s">
        <v>929</v>
      </c>
      <c r="E306" s="1" t="s">
        <v>930</v>
      </c>
      <c r="F306" s="1" t="s">
        <v>426</v>
      </c>
      <c r="G306" s="1" t="s">
        <v>635</v>
      </c>
      <c r="H306" s="1" t="s">
        <v>931</v>
      </c>
      <c r="I306" s="1">
        <f>+Territorio[[#This Row],[id]]</f>
        <v>296</v>
      </c>
    </row>
    <row r="307" spans="2:9" hidden="1" x14ac:dyDescent="0.3">
      <c r="B307">
        <v>297</v>
      </c>
      <c r="C307" s="1" t="s">
        <v>932</v>
      </c>
      <c r="D307" s="1" t="s">
        <v>933</v>
      </c>
      <c r="E307" s="1" t="s">
        <v>930</v>
      </c>
      <c r="F307" s="1" t="s">
        <v>426</v>
      </c>
      <c r="G307" s="1" t="s">
        <v>635</v>
      </c>
      <c r="H307" s="1" t="s">
        <v>934</v>
      </c>
      <c r="I307" s="1">
        <f>+Territorio[[#This Row],[id]]</f>
        <v>297</v>
      </c>
    </row>
    <row r="308" spans="2:9" hidden="1" x14ac:dyDescent="0.3">
      <c r="B308">
        <v>298</v>
      </c>
      <c r="C308" s="1" t="s">
        <v>935</v>
      </c>
      <c r="D308" s="1" t="s">
        <v>936</v>
      </c>
      <c r="E308" s="1" t="s">
        <v>634</v>
      </c>
      <c r="F308" s="1" t="s">
        <v>426</v>
      </c>
      <c r="G308" s="1" t="s">
        <v>635</v>
      </c>
      <c r="H308" s="1" t="s">
        <v>937</v>
      </c>
      <c r="I308" s="1">
        <f>+Territorio[[#This Row],[id]]</f>
        <v>298</v>
      </c>
    </row>
    <row r="309" spans="2:9" hidden="1" x14ac:dyDescent="0.3">
      <c r="B309">
        <v>299</v>
      </c>
      <c r="C309" s="1" t="s">
        <v>251</v>
      </c>
      <c r="D309" s="1" t="s">
        <v>938</v>
      </c>
      <c r="E309" s="1" t="s">
        <v>634</v>
      </c>
      <c r="F309" s="1" t="s">
        <v>426</v>
      </c>
      <c r="G309" s="1" t="s">
        <v>635</v>
      </c>
      <c r="H309" s="1" t="s">
        <v>939</v>
      </c>
      <c r="I309" s="1">
        <f>+Territorio[[#This Row],[id]]</f>
        <v>299</v>
      </c>
    </row>
    <row r="310" spans="2:9" hidden="1" x14ac:dyDescent="0.3">
      <c r="B310">
        <v>300</v>
      </c>
      <c r="C310" s="1" t="s">
        <v>940</v>
      </c>
      <c r="D310" s="1" t="s">
        <v>941</v>
      </c>
      <c r="E310" s="1" t="s">
        <v>634</v>
      </c>
      <c r="F310" s="1" t="s">
        <v>426</v>
      </c>
      <c r="G310" s="1" t="s">
        <v>635</v>
      </c>
      <c r="H310" s="1" t="s">
        <v>942</v>
      </c>
      <c r="I310" s="1">
        <f>+Territorio[[#This Row],[id]]</f>
        <v>300</v>
      </c>
    </row>
    <row r="311" spans="2:9" hidden="1" x14ac:dyDescent="0.3">
      <c r="B311">
        <v>301</v>
      </c>
      <c r="C311" s="1" t="s">
        <v>943</v>
      </c>
      <c r="D311" s="1" t="s">
        <v>944</v>
      </c>
      <c r="E311" s="1" t="s">
        <v>634</v>
      </c>
      <c r="F311" s="1" t="s">
        <v>426</v>
      </c>
      <c r="G311" s="1" t="s">
        <v>635</v>
      </c>
      <c r="H311" s="1" t="s">
        <v>945</v>
      </c>
      <c r="I311" s="1">
        <f>+Territorio[[#This Row],[id]]</f>
        <v>301</v>
      </c>
    </row>
    <row r="312" spans="2:9" hidden="1" x14ac:dyDescent="0.3">
      <c r="B312">
        <v>302</v>
      </c>
      <c r="C312" s="1" t="s">
        <v>946</v>
      </c>
      <c r="D312" s="1" t="s">
        <v>947</v>
      </c>
      <c r="E312" s="1" t="s">
        <v>634</v>
      </c>
      <c r="F312" s="1" t="s">
        <v>426</v>
      </c>
      <c r="G312" s="1" t="s">
        <v>635</v>
      </c>
      <c r="H312" s="1" t="s">
        <v>948</v>
      </c>
      <c r="I312" s="1">
        <f>+Territorio[[#This Row],[id]]</f>
        <v>302</v>
      </c>
    </row>
    <row r="313" spans="2:9" hidden="1" x14ac:dyDescent="0.3">
      <c r="B313">
        <v>303</v>
      </c>
      <c r="C313" s="1" t="s">
        <v>949</v>
      </c>
      <c r="D313" s="1" t="s">
        <v>950</v>
      </c>
      <c r="E313" s="1" t="s">
        <v>634</v>
      </c>
      <c r="F313" s="1" t="s">
        <v>426</v>
      </c>
      <c r="G313" s="1" t="s">
        <v>635</v>
      </c>
      <c r="H313" s="1" t="s">
        <v>951</v>
      </c>
      <c r="I313" s="1">
        <f>+Territorio[[#This Row],[id]]</f>
        <v>303</v>
      </c>
    </row>
    <row r="314" spans="2:9" hidden="1" x14ac:dyDescent="0.3">
      <c r="B314">
        <v>304</v>
      </c>
      <c r="C314" s="1" t="s">
        <v>952</v>
      </c>
      <c r="D314" s="1" t="s">
        <v>953</v>
      </c>
      <c r="E314" s="1" t="s">
        <v>634</v>
      </c>
      <c r="F314" s="1" t="s">
        <v>426</v>
      </c>
      <c r="G314" s="1" t="s">
        <v>635</v>
      </c>
      <c r="H314" s="1" t="s">
        <v>954</v>
      </c>
      <c r="I314" s="1">
        <f>+Territorio[[#This Row],[id]]</f>
        <v>304</v>
      </c>
    </row>
    <row r="315" spans="2:9" hidden="1" x14ac:dyDescent="0.3">
      <c r="B315">
        <v>305</v>
      </c>
      <c r="C315" s="1" t="s">
        <v>955</v>
      </c>
      <c r="D315" s="1" t="s">
        <v>956</v>
      </c>
      <c r="E315" s="1" t="s">
        <v>634</v>
      </c>
      <c r="F315" s="1" t="s">
        <v>426</v>
      </c>
      <c r="G315" s="1" t="s">
        <v>635</v>
      </c>
      <c r="H315" s="1" t="s">
        <v>957</v>
      </c>
      <c r="I315" s="1">
        <f>+Territorio[[#This Row],[id]]</f>
        <v>305</v>
      </c>
    </row>
    <row r="316" spans="2:9" hidden="1" x14ac:dyDescent="0.3">
      <c r="B316">
        <v>306</v>
      </c>
      <c r="C316" s="1" t="s">
        <v>958</v>
      </c>
      <c r="D316" s="1" t="s">
        <v>959</v>
      </c>
      <c r="E316" s="1" t="s">
        <v>634</v>
      </c>
      <c r="F316" s="1" t="s">
        <v>426</v>
      </c>
      <c r="G316" s="1" t="s">
        <v>635</v>
      </c>
      <c r="H316" s="1" t="s">
        <v>960</v>
      </c>
      <c r="I316" s="1">
        <f>+Territorio[[#This Row],[id]]</f>
        <v>306</v>
      </c>
    </row>
    <row r="317" spans="2:9" hidden="1" x14ac:dyDescent="0.3">
      <c r="B317">
        <v>307</v>
      </c>
      <c r="C317" s="1" t="s">
        <v>961</v>
      </c>
      <c r="D317" s="1" t="s">
        <v>962</v>
      </c>
      <c r="E317" s="1" t="s">
        <v>634</v>
      </c>
      <c r="F317" s="1" t="s">
        <v>426</v>
      </c>
      <c r="G317" s="1" t="s">
        <v>635</v>
      </c>
      <c r="H317" s="1" t="s">
        <v>963</v>
      </c>
      <c r="I317" s="1">
        <f>+Territorio[[#This Row],[id]]</f>
        <v>307</v>
      </c>
    </row>
    <row r="318" spans="2:9" hidden="1" x14ac:dyDescent="0.3">
      <c r="B318">
        <v>308</v>
      </c>
      <c r="C318" s="1" t="s">
        <v>964</v>
      </c>
      <c r="D318" s="1" t="s">
        <v>965</v>
      </c>
      <c r="E318" s="1" t="s">
        <v>634</v>
      </c>
      <c r="F318" s="1" t="s">
        <v>426</v>
      </c>
      <c r="G318" s="1" t="s">
        <v>635</v>
      </c>
      <c r="H318" s="1" t="s">
        <v>966</v>
      </c>
      <c r="I318" s="1">
        <f>+Territorio[[#This Row],[id]]</f>
        <v>308</v>
      </c>
    </row>
    <row r="319" spans="2:9" hidden="1" x14ac:dyDescent="0.3">
      <c r="B319">
        <v>309</v>
      </c>
      <c r="C319" s="1" t="s">
        <v>967</v>
      </c>
      <c r="D319" s="1" t="s">
        <v>968</v>
      </c>
      <c r="E319" s="1" t="s">
        <v>804</v>
      </c>
      <c r="F319" s="1" t="s">
        <v>456</v>
      </c>
      <c r="G319" s="1" t="s">
        <v>635</v>
      </c>
      <c r="H319" s="1" t="s">
        <v>969</v>
      </c>
      <c r="I319" s="1">
        <f>+Territorio[[#This Row],[id]]</f>
        <v>309</v>
      </c>
    </row>
    <row r="320" spans="2:9" hidden="1" x14ac:dyDescent="0.3">
      <c r="B320">
        <v>310</v>
      </c>
      <c r="C320" s="1" t="s">
        <v>970</v>
      </c>
      <c r="D320" s="1" t="s">
        <v>971</v>
      </c>
      <c r="E320" s="1" t="s">
        <v>804</v>
      </c>
      <c r="F320" s="1" t="s">
        <v>456</v>
      </c>
      <c r="G320" s="1" t="s">
        <v>635</v>
      </c>
      <c r="H320" s="1" t="s">
        <v>972</v>
      </c>
      <c r="I320" s="1">
        <f>+Territorio[[#This Row],[id]]</f>
        <v>310</v>
      </c>
    </row>
    <row r="321" spans="2:9" hidden="1" x14ac:dyDescent="0.3">
      <c r="B321">
        <v>311</v>
      </c>
      <c r="C321" s="1" t="s">
        <v>637</v>
      </c>
      <c r="D321" s="1" t="s">
        <v>973</v>
      </c>
      <c r="E321" s="1" t="s">
        <v>804</v>
      </c>
      <c r="F321" s="1" t="s">
        <v>456</v>
      </c>
      <c r="G321" s="1" t="s">
        <v>635</v>
      </c>
      <c r="H321" s="1" t="s">
        <v>974</v>
      </c>
      <c r="I321" s="1">
        <f>+Territorio[[#This Row],[id]]</f>
        <v>311</v>
      </c>
    </row>
    <row r="322" spans="2:9" hidden="1" x14ac:dyDescent="0.3">
      <c r="B322">
        <v>312</v>
      </c>
      <c r="C322" s="1" t="s">
        <v>975</v>
      </c>
      <c r="D322" s="1" t="s">
        <v>976</v>
      </c>
      <c r="E322" s="1" t="s">
        <v>804</v>
      </c>
      <c r="F322" s="1" t="s">
        <v>456</v>
      </c>
      <c r="G322" s="1" t="s">
        <v>635</v>
      </c>
      <c r="H322" s="1" t="s">
        <v>977</v>
      </c>
      <c r="I322" s="1">
        <f>+Territorio[[#This Row],[id]]</f>
        <v>312</v>
      </c>
    </row>
    <row r="323" spans="2:9" hidden="1" x14ac:dyDescent="0.3">
      <c r="B323">
        <v>313</v>
      </c>
      <c r="C323" s="1" t="s">
        <v>978</v>
      </c>
      <c r="D323" s="1" t="s">
        <v>979</v>
      </c>
      <c r="E323" s="1" t="s">
        <v>804</v>
      </c>
      <c r="F323" s="1" t="s">
        <v>456</v>
      </c>
      <c r="G323" s="1" t="s">
        <v>635</v>
      </c>
      <c r="H323" s="1" t="s">
        <v>980</v>
      </c>
      <c r="I323" s="1">
        <f>+Territorio[[#This Row],[id]]</f>
        <v>313</v>
      </c>
    </row>
    <row r="324" spans="2:9" hidden="1" x14ac:dyDescent="0.3">
      <c r="B324">
        <v>314</v>
      </c>
      <c r="C324" s="1" t="s">
        <v>981</v>
      </c>
      <c r="D324" s="1" t="s">
        <v>982</v>
      </c>
      <c r="E324" s="1" t="s">
        <v>804</v>
      </c>
      <c r="F324" s="1" t="s">
        <v>456</v>
      </c>
      <c r="G324" s="1" t="s">
        <v>635</v>
      </c>
      <c r="H324" s="1" t="s">
        <v>983</v>
      </c>
      <c r="I324" s="1">
        <f>+Territorio[[#This Row],[id]]</f>
        <v>314</v>
      </c>
    </row>
    <row r="325" spans="2:9" hidden="1" x14ac:dyDescent="0.3">
      <c r="B325">
        <v>315</v>
      </c>
      <c r="C325" s="1" t="s">
        <v>984</v>
      </c>
      <c r="D325" s="1" t="s">
        <v>985</v>
      </c>
      <c r="E325" s="1" t="s">
        <v>804</v>
      </c>
      <c r="F325" s="1" t="s">
        <v>456</v>
      </c>
      <c r="G325" s="1" t="s">
        <v>635</v>
      </c>
      <c r="H325" s="1" t="s">
        <v>986</v>
      </c>
      <c r="I325" s="1">
        <f>+Territorio[[#This Row],[id]]</f>
        <v>315</v>
      </c>
    </row>
    <row r="326" spans="2:9" hidden="1" x14ac:dyDescent="0.3">
      <c r="B326">
        <v>316</v>
      </c>
      <c r="C326" s="1" t="s">
        <v>455</v>
      </c>
      <c r="D326" s="1" t="s">
        <v>987</v>
      </c>
      <c r="E326" s="1" t="s">
        <v>804</v>
      </c>
      <c r="F326" s="1" t="s">
        <v>456</v>
      </c>
      <c r="G326" s="1" t="s">
        <v>635</v>
      </c>
      <c r="H326" s="1" t="s">
        <v>988</v>
      </c>
      <c r="I326" s="1">
        <f>+Territorio[[#This Row],[id]]</f>
        <v>316</v>
      </c>
    </row>
    <row r="327" spans="2:9" hidden="1" x14ac:dyDescent="0.3">
      <c r="B327">
        <v>317</v>
      </c>
      <c r="C327" s="1" t="s">
        <v>989</v>
      </c>
      <c r="D327" s="1" t="s">
        <v>990</v>
      </c>
      <c r="E327" s="1" t="s">
        <v>804</v>
      </c>
      <c r="F327" s="1" t="s">
        <v>456</v>
      </c>
      <c r="G327" s="1" t="s">
        <v>635</v>
      </c>
      <c r="H327" s="1" t="s">
        <v>991</v>
      </c>
      <c r="I327" s="1">
        <f>+Territorio[[#This Row],[id]]</f>
        <v>317</v>
      </c>
    </row>
    <row r="328" spans="2:9" hidden="1" x14ac:dyDescent="0.3">
      <c r="B328">
        <v>318</v>
      </c>
      <c r="C328" s="1" t="s">
        <v>992</v>
      </c>
      <c r="D328" s="1" t="s">
        <v>993</v>
      </c>
      <c r="E328" s="1" t="s">
        <v>804</v>
      </c>
      <c r="F328" s="1" t="s">
        <v>456</v>
      </c>
      <c r="G328" s="1" t="s">
        <v>635</v>
      </c>
      <c r="H328" s="1" t="s">
        <v>994</v>
      </c>
      <c r="I328" s="1">
        <f>+Territorio[[#This Row],[id]]</f>
        <v>318</v>
      </c>
    </row>
    <row r="329" spans="2:9" hidden="1" x14ac:dyDescent="0.3">
      <c r="B329">
        <v>319</v>
      </c>
      <c r="C329" s="1" t="s">
        <v>995</v>
      </c>
      <c r="D329" s="1" t="s">
        <v>996</v>
      </c>
      <c r="E329" s="1" t="s">
        <v>997</v>
      </c>
      <c r="F329" s="1" t="s">
        <v>456</v>
      </c>
      <c r="G329" s="1" t="s">
        <v>635</v>
      </c>
      <c r="H329" s="1" t="s">
        <v>998</v>
      </c>
      <c r="I329" s="1">
        <f>+Territorio[[#This Row],[id]]</f>
        <v>319</v>
      </c>
    </row>
    <row r="330" spans="2:9" hidden="1" x14ac:dyDescent="0.3">
      <c r="B330">
        <v>320</v>
      </c>
      <c r="C330" s="1" t="s">
        <v>999</v>
      </c>
      <c r="D330" s="1" t="s">
        <v>1000</v>
      </c>
      <c r="E330" s="1" t="s">
        <v>997</v>
      </c>
      <c r="F330" s="1" t="s">
        <v>456</v>
      </c>
      <c r="G330" s="1" t="s">
        <v>635</v>
      </c>
      <c r="H330" s="1" t="s">
        <v>1001</v>
      </c>
      <c r="I330" s="1">
        <f>+Territorio[[#This Row],[id]]</f>
        <v>320</v>
      </c>
    </row>
    <row r="331" spans="2:9" hidden="1" x14ac:dyDescent="0.3">
      <c r="B331">
        <v>321</v>
      </c>
      <c r="C331" s="1" t="s">
        <v>1002</v>
      </c>
      <c r="D331" s="1" t="s">
        <v>912</v>
      </c>
      <c r="E331" s="1" t="s">
        <v>997</v>
      </c>
      <c r="F331" s="1" t="s">
        <v>456</v>
      </c>
      <c r="G331" s="1" t="s">
        <v>635</v>
      </c>
      <c r="H331" s="1" t="s">
        <v>1003</v>
      </c>
      <c r="I331" s="1">
        <f>+Territorio[[#This Row],[id]]</f>
        <v>321</v>
      </c>
    </row>
    <row r="332" spans="2:9" hidden="1" x14ac:dyDescent="0.3">
      <c r="B332">
        <v>322</v>
      </c>
      <c r="C332" s="1" t="s">
        <v>1004</v>
      </c>
      <c r="D332" s="1" t="s">
        <v>1005</v>
      </c>
      <c r="E332" s="1" t="s">
        <v>997</v>
      </c>
      <c r="F332" s="1" t="s">
        <v>456</v>
      </c>
      <c r="G332" s="1" t="s">
        <v>635</v>
      </c>
      <c r="H332" s="1" t="s">
        <v>1006</v>
      </c>
      <c r="I332" s="1">
        <f>+Territorio[[#This Row],[id]]</f>
        <v>322</v>
      </c>
    </row>
    <row r="333" spans="2:9" hidden="1" x14ac:dyDescent="0.3">
      <c r="B333">
        <v>323</v>
      </c>
      <c r="C333" s="1" t="s">
        <v>1007</v>
      </c>
      <c r="D333" s="1" t="s">
        <v>1008</v>
      </c>
      <c r="E333" s="1" t="s">
        <v>634</v>
      </c>
      <c r="F333" s="1" t="s">
        <v>201</v>
      </c>
      <c r="G333" s="1" t="s">
        <v>635</v>
      </c>
      <c r="H333" s="1" t="s">
        <v>1009</v>
      </c>
      <c r="I333" s="1">
        <f>+Territorio[[#This Row],[id]]</f>
        <v>323</v>
      </c>
    </row>
    <row r="334" spans="2:9" hidden="1" x14ac:dyDescent="0.3">
      <c r="B334">
        <v>324</v>
      </c>
      <c r="C334" s="1" t="s">
        <v>1010</v>
      </c>
      <c r="D334" s="1" t="s">
        <v>1011</v>
      </c>
      <c r="E334" s="1" t="s">
        <v>634</v>
      </c>
      <c r="F334" s="1" t="s">
        <v>201</v>
      </c>
      <c r="G334" s="1" t="s">
        <v>635</v>
      </c>
      <c r="H334" s="1" t="s">
        <v>1012</v>
      </c>
      <c r="I334" s="1">
        <f>+Territorio[[#This Row],[id]]</f>
        <v>324</v>
      </c>
    </row>
    <row r="335" spans="2:9" hidden="1" x14ac:dyDescent="0.3">
      <c r="B335">
        <v>325</v>
      </c>
      <c r="C335" s="1" t="s">
        <v>1013</v>
      </c>
      <c r="D335" s="1" t="s">
        <v>1014</v>
      </c>
      <c r="E335" s="1" t="s">
        <v>634</v>
      </c>
      <c r="F335" s="1" t="s">
        <v>201</v>
      </c>
      <c r="G335" s="1" t="s">
        <v>635</v>
      </c>
      <c r="H335" s="1" t="s">
        <v>1015</v>
      </c>
      <c r="I335" s="1">
        <f>+Territorio[[#This Row],[id]]</f>
        <v>325</v>
      </c>
    </row>
    <row r="336" spans="2:9" hidden="1" x14ac:dyDescent="0.3">
      <c r="B336">
        <v>326</v>
      </c>
      <c r="C336" s="1" t="s">
        <v>1016</v>
      </c>
      <c r="D336" s="1" t="s">
        <v>1017</v>
      </c>
      <c r="E336" s="1" t="s">
        <v>634</v>
      </c>
      <c r="F336" s="1" t="s">
        <v>201</v>
      </c>
      <c r="G336" s="1" t="s">
        <v>635</v>
      </c>
      <c r="H336" s="1" t="s">
        <v>1018</v>
      </c>
      <c r="I336" s="1">
        <f>+Territorio[[#This Row],[id]]</f>
        <v>326</v>
      </c>
    </row>
    <row r="337" spans="2:9" hidden="1" x14ac:dyDescent="0.3">
      <c r="B337">
        <v>327</v>
      </c>
      <c r="C337" s="1" t="s">
        <v>1019</v>
      </c>
      <c r="D337" s="1" t="s">
        <v>1020</v>
      </c>
      <c r="E337" s="1" t="s">
        <v>634</v>
      </c>
      <c r="F337" s="1" t="s">
        <v>201</v>
      </c>
      <c r="G337" s="1" t="s">
        <v>635</v>
      </c>
      <c r="H337" s="1" t="s">
        <v>1021</v>
      </c>
      <c r="I337" s="1">
        <f>+Territorio[[#This Row],[id]]</f>
        <v>327</v>
      </c>
    </row>
    <row r="338" spans="2:9" hidden="1" x14ac:dyDescent="0.3">
      <c r="B338">
        <v>328</v>
      </c>
      <c r="C338" s="1" t="s">
        <v>667</v>
      </c>
      <c r="D338" s="1" t="s">
        <v>1022</v>
      </c>
      <c r="E338" s="1" t="s">
        <v>634</v>
      </c>
      <c r="F338" s="1" t="s">
        <v>201</v>
      </c>
      <c r="G338" s="1" t="s">
        <v>635</v>
      </c>
      <c r="H338" s="1" t="s">
        <v>1023</v>
      </c>
      <c r="I338" s="1">
        <f>+Territorio[[#This Row],[id]]</f>
        <v>328</v>
      </c>
    </row>
    <row r="339" spans="2:9" hidden="1" x14ac:dyDescent="0.3">
      <c r="B339">
        <v>329</v>
      </c>
      <c r="C339" s="1" t="s">
        <v>1024</v>
      </c>
      <c r="D339" s="1" t="s">
        <v>1025</v>
      </c>
      <c r="E339" s="1" t="s">
        <v>634</v>
      </c>
      <c r="F339" s="1" t="s">
        <v>201</v>
      </c>
      <c r="G339" s="1" t="s">
        <v>635</v>
      </c>
      <c r="H339" s="1" t="s">
        <v>1026</v>
      </c>
      <c r="I339" s="1">
        <f>+Territorio[[#This Row],[id]]</f>
        <v>329</v>
      </c>
    </row>
    <row r="340" spans="2:9" hidden="1" x14ac:dyDescent="0.3">
      <c r="B340">
        <v>330</v>
      </c>
      <c r="C340" s="1" t="s">
        <v>1027</v>
      </c>
      <c r="D340" s="1" t="s">
        <v>1028</v>
      </c>
      <c r="E340" s="1" t="s">
        <v>634</v>
      </c>
      <c r="F340" s="1" t="s">
        <v>201</v>
      </c>
      <c r="G340" s="1" t="s">
        <v>635</v>
      </c>
      <c r="H340" s="1" t="s">
        <v>1029</v>
      </c>
      <c r="I340" s="1">
        <f>+Territorio[[#This Row],[id]]</f>
        <v>330</v>
      </c>
    </row>
    <row r="341" spans="2:9" hidden="1" x14ac:dyDescent="0.3">
      <c r="B341">
        <v>331</v>
      </c>
      <c r="C341" s="1" t="s">
        <v>1030</v>
      </c>
      <c r="D341" s="1" t="s">
        <v>1031</v>
      </c>
      <c r="E341" s="1" t="s">
        <v>634</v>
      </c>
      <c r="F341" s="1" t="s">
        <v>201</v>
      </c>
      <c r="G341" s="1" t="s">
        <v>635</v>
      </c>
      <c r="H341" s="1" t="s">
        <v>1032</v>
      </c>
      <c r="I341" s="1">
        <f>+Territorio[[#This Row],[id]]</f>
        <v>331</v>
      </c>
    </row>
    <row r="342" spans="2:9" hidden="1" x14ac:dyDescent="0.3">
      <c r="B342">
        <v>332</v>
      </c>
      <c r="C342" s="1" t="s">
        <v>1033</v>
      </c>
      <c r="D342" s="1" t="s">
        <v>1034</v>
      </c>
      <c r="E342" s="1" t="s">
        <v>634</v>
      </c>
      <c r="F342" s="1" t="s">
        <v>201</v>
      </c>
      <c r="G342" s="1" t="s">
        <v>635</v>
      </c>
      <c r="H342" s="1" t="s">
        <v>1035</v>
      </c>
      <c r="I342" s="1">
        <f>+Territorio[[#This Row],[id]]</f>
        <v>332</v>
      </c>
    </row>
    <row r="343" spans="2:9" hidden="1" x14ac:dyDescent="0.3">
      <c r="B343">
        <v>333</v>
      </c>
      <c r="C343" s="1" t="s">
        <v>1036</v>
      </c>
      <c r="D343" s="1" t="s">
        <v>1037</v>
      </c>
      <c r="E343" s="1" t="s">
        <v>634</v>
      </c>
      <c r="F343" s="1" t="s">
        <v>201</v>
      </c>
      <c r="G343" s="1" t="s">
        <v>635</v>
      </c>
      <c r="H343" s="1" t="s">
        <v>1038</v>
      </c>
      <c r="I343" s="1">
        <f>+Territorio[[#This Row],[id]]</f>
        <v>333</v>
      </c>
    </row>
    <row r="344" spans="2:9" hidden="1" x14ac:dyDescent="0.3">
      <c r="B344">
        <v>334</v>
      </c>
      <c r="C344" s="1" t="s">
        <v>1039</v>
      </c>
      <c r="D344" s="1" t="s">
        <v>1040</v>
      </c>
      <c r="E344" s="1" t="s">
        <v>634</v>
      </c>
      <c r="F344" s="1" t="s">
        <v>201</v>
      </c>
      <c r="G344" s="1" t="s">
        <v>635</v>
      </c>
      <c r="H344" s="1" t="s">
        <v>1041</v>
      </c>
      <c r="I344" s="1">
        <f>+Territorio[[#This Row],[id]]</f>
        <v>334</v>
      </c>
    </row>
    <row r="345" spans="2:9" hidden="1" x14ac:dyDescent="0.3">
      <c r="B345">
        <v>335</v>
      </c>
      <c r="C345" s="1" t="s">
        <v>1042</v>
      </c>
      <c r="D345" s="1" t="s">
        <v>1043</v>
      </c>
      <c r="E345" s="1" t="s">
        <v>634</v>
      </c>
      <c r="F345" s="1" t="s">
        <v>201</v>
      </c>
      <c r="G345" s="1" t="s">
        <v>635</v>
      </c>
      <c r="H345" s="1" t="s">
        <v>1044</v>
      </c>
      <c r="I345" s="1">
        <f>+Territorio[[#This Row],[id]]</f>
        <v>335</v>
      </c>
    </row>
    <row r="346" spans="2:9" hidden="1" x14ac:dyDescent="0.3">
      <c r="B346">
        <v>336</v>
      </c>
      <c r="C346" s="1" t="s">
        <v>1045</v>
      </c>
      <c r="D346" s="1" t="s">
        <v>1046</v>
      </c>
      <c r="E346" s="1" t="s">
        <v>634</v>
      </c>
      <c r="F346" s="1" t="s">
        <v>201</v>
      </c>
      <c r="G346" s="1" t="s">
        <v>635</v>
      </c>
      <c r="H346" s="1" t="s">
        <v>1047</v>
      </c>
      <c r="I346" s="1">
        <f>+Territorio[[#This Row],[id]]</f>
        <v>336</v>
      </c>
    </row>
    <row r="347" spans="2:9" hidden="1" x14ac:dyDescent="0.3">
      <c r="B347">
        <v>337</v>
      </c>
      <c r="C347" s="1" t="s">
        <v>95</v>
      </c>
      <c r="D347" s="1" t="s">
        <v>1008</v>
      </c>
      <c r="E347" s="1" t="s">
        <v>1048</v>
      </c>
      <c r="F347" s="1" t="s">
        <v>96</v>
      </c>
      <c r="G347" s="1" t="s">
        <v>635</v>
      </c>
      <c r="H347" s="1" t="s">
        <v>1049</v>
      </c>
      <c r="I347" s="1">
        <f>+Territorio[[#This Row],[id]]</f>
        <v>337</v>
      </c>
    </row>
    <row r="348" spans="2:9" hidden="1" x14ac:dyDescent="0.3">
      <c r="B348">
        <v>338</v>
      </c>
      <c r="C348" s="1" t="s">
        <v>1050</v>
      </c>
      <c r="D348" s="1" t="s">
        <v>1040</v>
      </c>
      <c r="E348" s="1" t="s">
        <v>1048</v>
      </c>
      <c r="F348" s="1" t="s">
        <v>96</v>
      </c>
      <c r="G348" s="1" t="s">
        <v>635</v>
      </c>
      <c r="H348" s="1" t="s">
        <v>1051</v>
      </c>
      <c r="I348" s="1">
        <f>+Territorio[[#This Row],[id]]</f>
        <v>338</v>
      </c>
    </row>
    <row r="349" spans="2:9" hidden="1" x14ac:dyDescent="0.3">
      <c r="B349">
        <v>339</v>
      </c>
      <c r="C349" s="1" t="s">
        <v>1052</v>
      </c>
      <c r="D349" s="1" t="s">
        <v>1043</v>
      </c>
      <c r="E349" s="1" t="s">
        <v>1048</v>
      </c>
      <c r="F349" s="1" t="s">
        <v>96</v>
      </c>
      <c r="G349" s="1" t="s">
        <v>635</v>
      </c>
      <c r="H349" s="1" t="s">
        <v>1053</v>
      </c>
      <c r="I349" s="1">
        <f>+Territorio[[#This Row],[id]]</f>
        <v>339</v>
      </c>
    </row>
    <row r="350" spans="2:9" hidden="1" x14ac:dyDescent="0.3">
      <c r="B350">
        <v>340</v>
      </c>
      <c r="C350" s="1" t="s">
        <v>1054</v>
      </c>
      <c r="D350" s="1" t="s">
        <v>1014</v>
      </c>
      <c r="E350" s="1" t="s">
        <v>1048</v>
      </c>
      <c r="F350" s="1" t="s">
        <v>96</v>
      </c>
      <c r="G350" s="1" t="s">
        <v>635</v>
      </c>
      <c r="H350" s="1" t="s">
        <v>1055</v>
      </c>
      <c r="I350" s="1">
        <f>+Territorio[[#This Row],[id]]</f>
        <v>340</v>
      </c>
    </row>
    <row r="351" spans="2:9" hidden="1" x14ac:dyDescent="0.3">
      <c r="B351">
        <v>341</v>
      </c>
      <c r="C351" s="1" t="s">
        <v>1056</v>
      </c>
      <c r="D351" s="1" t="s">
        <v>1020</v>
      </c>
      <c r="E351" s="1" t="s">
        <v>1048</v>
      </c>
      <c r="F351" s="1" t="s">
        <v>96</v>
      </c>
      <c r="G351" s="1" t="s">
        <v>635</v>
      </c>
      <c r="H351" s="1" t="s">
        <v>1057</v>
      </c>
      <c r="I351" s="1">
        <f>+Territorio[[#This Row],[id]]</f>
        <v>341</v>
      </c>
    </row>
    <row r="352" spans="2:9" hidden="1" x14ac:dyDescent="0.3">
      <c r="B352">
        <v>342</v>
      </c>
      <c r="C352" s="1" t="s">
        <v>1058</v>
      </c>
      <c r="D352" s="1" t="s">
        <v>1034</v>
      </c>
      <c r="E352" s="1" t="s">
        <v>1048</v>
      </c>
      <c r="F352" s="1" t="s">
        <v>96</v>
      </c>
      <c r="G352" s="1" t="s">
        <v>635</v>
      </c>
      <c r="H352" s="1" t="s">
        <v>1059</v>
      </c>
      <c r="I352" s="1">
        <f>+Territorio[[#This Row],[id]]</f>
        <v>342</v>
      </c>
    </row>
    <row r="353" spans="1:9" hidden="1" x14ac:dyDescent="0.3">
      <c r="A353" s="1">
        <v>1101</v>
      </c>
      <c r="B353">
        <v>343</v>
      </c>
      <c r="C353" s="1" t="s">
        <v>1060</v>
      </c>
      <c r="D353" s="1" t="s">
        <v>1061</v>
      </c>
      <c r="E353" s="1" t="s">
        <v>1062</v>
      </c>
      <c r="F353" s="1" t="s">
        <v>153</v>
      </c>
      <c r="G353" s="1" t="s">
        <v>1063</v>
      </c>
      <c r="H353" s="1" t="s">
        <v>1064</v>
      </c>
      <c r="I353" s="1">
        <f>+Territorio[[#This Row],[id]]</f>
        <v>343</v>
      </c>
    </row>
    <row r="354" spans="1:9" hidden="1" x14ac:dyDescent="0.3">
      <c r="A354" s="1">
        <v>1107</v>
      </c>
      <c r="B354">
        <v>344</v>
      </c>
      <c r="C354" s="1" t="s">
        <v>1065</v>
      </c>
      <c r="D354" s="1" t="s">
        <v>1066</v>
      </c>
      <c r="E354" s="1" t="s">
        <v>1062</v>
      </c>
      <c r="F354" s="1" t="s">
        <v>153</v>
      </c>
      <c r="G354" s="1" t="s">
        <v>1063</v>
      </c>
      <c r="H354" s="1" t="s">
        <v>1067</v>
      </c>
      <c r="I354" s="1">
        <f>+Territorio[[#This Row],[id]]</f>
        <v>344</v>
      </c>
    </row>
    <row r="355" spans="1:9" hidden="1" x14ac:dyDescent="0.3">
      <c r="A355" s="1">
        <v>1401</v>
      </c>
      <c r="B355">
        <v>345</v>
      </c>
      <c r="C355" s="1" t="s">
        <v>1068</v>
      </c>
      <c r="D355" s="1" t="s">
        <v>1069</v>
      </c>
      <c r="E355" s="1" t="s">
        <v>1062</v>
      </c>
      <c r="F355" s="1" t="s">
        <v>153</v>
      </c>
      <c r="G355" s="1" t="s">
        <v>1063</v>
      </c>
      <c r="H355" s="1" t="s">
        <v>1070</v>
      </c>
      <c r="I355" s="1">
        <f>+Territorio[[#This Row],[id]]</f>
        <v>345</v>
      </c>
    </row>
    <row r="356" spans="1:9" hidden="1" x14ac:dyDescent="0.3">
      <c r="A356" s="1">
        <v>1402</v>
      </c>
      <c r="B356">
        <v>346</v>
      </c>
      <c r="C356" s="1" t="s">
        <v>1071</v>
      </c>
      <c r="D356" s="1" t="s">
        <v>1072</v>
      </c>
      <c r="E356" s="1" t="s">
        <v>1062</v>
      </c>
      <c r="F356" s="1" t="s">
        <v>153</v>
      </c>
      <c r="G356" s="1" t="s">
        <v>1063</v>
      </c>
      <c r="H356" s="1" t="s">
        <v>1073</v>
      </c>
      <c r="I356" s="1">
        <f>+Territorio[[#This Row],[id]]</f>
        <v>346</v>
      </c>
    </row>
    <row r="357" spans="1:9" hidden="1" x14ac:dyDescent="0.3">
      <c r="A357" s="1">
        <v>1403</v>
      </c>
      <c r="B357">
        <v>347</v>
      </c>
      <c r="C357" s="1" t="s">
        <v>1074</v>
      </c>
      <c r="D357" s="1" t="s">
        <v>1075</v>
      </c>
      <c r="E357" s="1" t="s">
        <v>1062</v>
      </c>
      <c r="F357" s="1" t="s">
        <v>153</v>
      </c>
      <c r="G357" s="1" t="s">
        <v>1063</v>
      </c>
      <c r="H357" s="1" t="s">
        <v>1076</v>
      </c>
      <c r="I357" s="1">
        <f>+Territorio[[#This Row],[id]]</f>
        <v>347</v>
      </c>
    </row>
    <row r="358" spans="1:9" hidden="1" x14ac:dyDescent="0.3">
      <c r="A358" s="1">
        <v>1404</v>
      </c>
      <c r="B358">
        <v>348</v>
      </c>
      <c r="C358" s="1" t="s">
        <v>1077</v>
      </c>
      <c r="D358" s="1" t="s">
        <v>1078</v>
      </c>
      <c r="E358" s="1" t="s">
        <v>1062</v>
      </c>
      <c r="F358" s="1" t="s">
        <v>153</v>
      </c>
      <c r="G358" s="1" t="s">
        <v>1063</v>
      </c>
      <c r="H358" s="1" t="s">
        <v>1079</v>
      </c>
      <c r="I358" s="1">
        <f>+Territorio[[#This Row],[id]]</f>
        <v>348</v>
      </c>
    </row>
    <row r="359" spans="1:9" hidden="1" x14ac:dyDescent="0.3">
      <c r="A359" s="1">
        <v>1405</v>
      </c>
      <c r="B359">
        <v>349</v>
      </c>
      <c r="C359" s="1" t="s">
        <v>1080</v>
      </c>
      <c r="D359" s="1" t="s">
        <v>1081</v>
      </c>
      <c r="E359" s="1" t="s">
        <v>1062</v>
      </c>
      <c r="F359" s="1" t="s">
        <v>153</v>
      </c>
      <c r="G359" s="1" t="s">
        <v>1063</v>
      </c>
      <c r="H359" s="1" t="s">
        <v>1082</v>
      </c>
      <c r="I359" s="1">
        <f>+Territorio[[#This Row],[id]]</f>
        <v>349</v>
      </c>
    </row>
    <row r="360" spans="1:9" hidden="1" x14ac:dyDescent="0.3">
      <c r="A360" s="1">
        <v>2101</v>
      </c>
      <c r="B360">
        <v>350</v>
      </c>
      <c r="C360" s="1" t="s">
        <v>757</v>
      </c>
      <c r="D360" s="1" t="s">
        <v>1083</v>
      </c>
      <c r="E360" s="1" t="s">
        <v>1062</v>
      </c>
      <c r="F360" s="1" t="s">
        <v>153</v>
      </c>
      <c r="G360" s="1" t="s">
        <v>1063</v>
      </c>
      <c r="H360" s="1" t="s">
        <v>1084</v>
      </c>
      <c r="I360" s="1">
        <f>+Territorio[[#This Row],[id]]</f>
        <v>350</v>
      </c>
    </row>
    <row r="361" spans="1:9" hidden="1" x14ac:dyDescent="0.3">
      <c r="A361" s="1">
        <v>2102</v>
      </c>
      <c r="B361">
        <v>351</v>
      </c>
      <c r="C361" s="1" t="s">
        <v>1085</v>
      </c>
      <c r="D361" s="1" t="s">
        <v>1086</v>
      </c>
      <c r="E361" s="1" t="s">
        <v>1062</v>
      </c>
      <c r="F361" s="1" t="s">
        <v>153</v>
      </c>
      <c r="G361" s="1" t="s">
        <v>1063</v>
      </c>
      <c r="H361" s="1" t="s">
        <v>1087</v>
      </c>
      <c r="I361" s="1">
        <f>+Territorio[[#This Row],[id]]</f>
        <v>351</v>
      </c>
    </row>
    <row r="362" spans="1:9" hidden="1" x14ac:dyDescent="0.3">
      <c r="A362" s="1">
        <v>2103</v>
      </c>
      <c r="B362">
        <v>352</v>
      </c>
      <c r="C362" s="1" t="s">
        <v>1088</v>
      </c>
      <c r="D362" s="1" t="s">
        <v>1089</v>
      </c>
      <c r="E362" s="1" t="s">
        <v>1062</v>
      </c>
      <c r="F362" s="1" t="s">
        <v>153</v>
      </c>
      <c r="G362" s="1" t="s">
        <v>1063</v>
      </c>
      <c r="H362" s="1" t="s">
        <v>1090</v>
      </c>
      <c r="I362" s="1">
        <f>+Territorio[[#This Row],[id]]</f>
        <v>352</v>
      </c>
    </row>
    <row r="363" spans="1:9" hidden="1" x14ac:dyDescent="0.3">
      <c r="A363" s="1">
        <v>2104</v>
      </c>
      <c r="B363">
        <v>353</v>
      </c>
      <c r="C363" s="1" t="s">
        <v>1091</v>
      </c>
      <c r="D363" s="1" t="s">
        <v>1092</v>
      </c>
      <c r="E363" s="1" t="s">
        <v>1062</v>
      </c>
      <c r="F363" s="1" t="s">
        <v>153</v>
      </c>
      <c r="G363" s="1" t="s">
        <v>1063</v>
      </c>
      <c r="H363" s="1" t="s">
        <v>1093</v>
      </c>
      <c r="I363" s="1">
        <f>+Territorio[[#This Row],[id]]</f>
        <v>353</v>
      </c>
    </row>
    <row r="364" spans="1:9" hidden="1" x14ac:dyDescent="0.3">
      <c r="A364" s="1">
        <v>2201</v>
      </c>
      <c r="B364">
        <v>354</v>
      </c>
      <c r="C364" s="1" t="s">
        <v>1094</v>
      </c>
      <c r="D364" s="1" t="s">
        <v>1095</v>
      </c>
      <c r="E364" s="1" t="s">
        <v>1062</v>
      </c>
      <c r="F364" s="1" t="s">
        <v>153</v>
      </c>
      <c r="G364" s="1" t="s">
        <v>1063</v>
      </c>
      <c r="H364" s="1" t="s">
        <v>1096</v>
      </c>
      <c r="I364" s="1">
        <f>+Territorio[[#This Row],[id]]</f>
        <v>354</v>
      </c>
    </row>
    <row r="365" spans="1:9" hidden="1" x14ac:dyDescent="0.3">
      <c r="A365" s="1">
        <v>2202</v>
      </c>
      <c r="B365">
        <v>355</v>
      </c>
      <c r="C365" s="1" t="s">
        <v>1097</v>
      </c>
      <c r="D365" s="1" t="s">
        <v>1098</v>
      </c>
      <c r="E365" s="1" t="s">
        <v>1062</v>
      </c>
      <c r="F365" s="1" t="s">
        <v>153</v>
      </c>
      <c r="G365" s="1" t="s">
        <v>1063</v>
      </c>
      <c r="H365" s="1" t="s">
        <v>1099</v>
      </c>
      <c r="I365" s="1">
        <f>+Territorio[[#This Row],[id]]</f>
        <v>355</v>
      </c>
    </row>
    <row r="366" spans="1:9" hidden="1" x14ac:dyDescent="0.3">
      <c r="A366" s="1">
        <v>2203</v>
      </c>
      <c r="B366">
        <v>356</v>
      </c>
      <c r="C366" s="1" t="s">
        <v>1100</v>
      </c>
      <c r="D366" s="1" t="s">
        <v>1101</v>
      </c>
      <c r="E366" s="1" t="s">
        <v>1062</v>
      </c>
      <c r="F366" s="1" t="s">
        <v>153</v>
      </c>
      <c r="G366" s="1" t="s">
        <v>1063</v>
      </c>
      <c r="H366" s="1" t="s">
        <v>1102</v>
      </c>
      <c r="I366" s="1">
        <f>+Territorio[[#This Row],[id]]</f>
        <v>356</v>
      </c>
    </row>
    <row r="367" spans="1:9" hidden="1" x14ac:dyDescent="0.3">
      <c r="A367" s="1">
        <v>2301</v>
      </c>
      <c r="B367">
        <v>357</v>
      </c>
      <c r="C367" s="1" t="s">
        <v>1103</v>
      </c>
      <c r="D367" s="1" t="s">
        <v>1104</v>
      </c>
      <c r="E367" s="1" t="s">
        <v>1062</v>
      </c>
      <c r="F367" s="1" t="s">
        <v>153</v>
      </c>
      <c r="G367" s="1" t="s">
        <v>1063</v>
      </c>
      <c r="H367" s="1" t="s">
        <v>1105</v>
      </c>
      <c r="I367" s="1">
        <f>+Territorio[[#This Row],[id]]</f>
        <v>357</v>
      </c>
    </row>
    <row r="368" spans="1:9" hidden="1" x14ac:dyDescent="0.3">
      <c r="A368" s="1">
        <v>2302</v>
      </c>
      <c r="B368">
        <v>358</v>
      </c>
      <c r="C368" s="1" t="s">
        <v>1106</v>
      </c>
      <c r="D368" s="1" t="s">
        <v>1107</v>
      </c>
      <c r="E368" s="1" t="s">
        <v>1062</v>
      </c>
      <c r="F368" s="1" t="s">
        <v>153</v>
      </c>
      <c r="G368" s="1" t="s">
        <v>1063</v>
      </c>
      <c r="H368" s="1" t="s">
        <v>1108</v>
      </c>
      <c r="I368" s="1">
        <f>+Territorio[[#This Row],[id]]</f>
        <v>358</v>
      </c>
    </row>
    <row r="369" spans="1:9" hidden="1" x14ac:dyDescent="0.3">
      <c r="A369" s="1">
        <v>3101</v>
      </c>
      <c r="B369">
        <v>359</v>
      </c>
      <c r="C369" s="1" t="s">
        <v>1109</v>
      </c>
      <c r="D369" s="1" t="s">
        <v>1110</v>
      </c>
      <c r="E369" s="1" t="s">
        <v>1062</v>
      </c>
      <c r="F369" s="1" t="s">
        <v>153</v>
      </c>
      <c r="G369" s="1" t="s">
        <v>1063</v>
      </c>
      <c r="H369" s="1" t="s">
        <v>1111</v>
      </c>
      <c r="I369" s="1">
        <f>+Territorio[[#This Row],[id]]</f>
        <v>359</v>
      </c>
    </row>
    <row r="370" spans="1:9" hidden="1" x14ac:dyDescent="0.3">
      <c r="A370" s="1">
        <v>3102</v>
      </c>
      <c r="B370">
        <v>360</v>
      </c>
      <c r="C370" s="1" t="s">
        <v>1112</v>
      </c>
      <c r="D370" s="1" t="s">
        <v>1113</v>
      </c>
      <c r="E370" s="1" t="s">
        <v>1062</v>
      </c>
      <c r="F370" s="1" t="s">
        <v>153</v>
      </c>
      <c r="G370" s="1" t="s">
        <v>1063</v>
      </c>
      <c r="H370" s="1" t="s">
        <v>1114</v>
      </c>
      <c r="I370" s="1">
        <f>+Territorio[[#This Row],[id]]</f>
        <v>360</v>
      </c>
    </row>
    <row r="371" spans="1:9" hidden="1" x14ac:dyDescent="0.3">
      <c r="A371" s="1">
        <v>3103</v>
      </c>
      <c r="B371">
        <v>361</v>
      </c>
      <c r="C371" s="1" t="s">
        <v>1115</v>
      </c>
      <c r="D371" s="1" t="s">
        <v>1116</v>
      </c>
      <c r="E371" s="1" t="s">
        <v>1062</v>
      </c>
      <c r="F371" s="1" t="s">
        <v>153</v>
      </c>
      <c r="G371" s="1" t="s">
        <v>1063</v>
      </c>
      <c r="H371" s="1" t="s">
        <v>1117</v>
      </c>
      <c r="I371" s="1">
        <f>+Territorio[[#This Row],[id]]</f>
        <v>361</v>
      </c>
    </row>
    <row r="372" spans="1:9" hidden="1" x14ac:dyDescent="0.3">
      <c r="A372" s="1">
        <v>3201</v>
      </c>
      <c r="B372">
        <v>362</v>
      </c>
      <c r="C372" s="1" t="s">
        <v>1118</v>
      </c>
      <c r="D372" s="1" t="s">
        <v>1119</v>
      </c>
      <c r="E372" s="1" t="s">
        <v>1062</v>
      </c>
      <c r="F372" s="1" t="s">
        <v>153</v>
      </c>
      <c r="G372" s="1" t="s">
        <v>1063</v>
      </c>
      <c r="H372" s="1" t="s">
        <v>1120</v>
      </c>
      <c r="I372" s="1">
        <f>+Territorio[[#This Row],[id]]</f>
        <v>362</v>
      </c>
    </row>
    <row r="373" spans="1:9" hidden="1" x14ac:dyDescent="0.3">
      <c r="A373" s="1">
        <v>3202</v>
      </c>
      <c r="B373">
        <v>363</v>
      </c>
      <c r="C373" s="1" t="s">
        <v>1121</v>
      </c>
      <c r="D373" s="1" t="s">
        <v>1122</v>
      </c>
      <c r="E373" s="1" t="s">
        <v>1062</v>
      </c>
      <c r="F373" s="1" t="s">
        <v>153</v>
      </c>
      <c r="G373" s="1" t="s">
        <v>1063</v>
      </c>
      <c r="H373" s="1" t="s">
        <v>1123</v>
      </c>
      <c r="I373" s="1">
        <f>+Territorio[[#This Row],[id]]</f>
        <v>363</v>
      </c>
    </row>
    <row r="374" spans="1:9" hidden="1" x14ac:dyDescent="0.3">
      <c r="A374" s="1">
        <v>3301</v>
      </c>
      <c r="B374">
        <v>364</v>
      </c>
      <c r="C374" s="1" t="s">
        <v>1124</v>
      </c>
      <c r="D374" s="1" t="s">
        <v>1125</v>
      </c>
      <c r="E374" s="1" t="s">
        <v>1062</v>
      </c>
      <c r="F374" s="1" t="s">
        <v>153</v>
      </c>
      <c r="G374" s="1" t="s">
        <v>1063</v>
      </c>
      <c r="H374" s="1" t="s">
        <v>1126</v>
      </c>
      <c r="I374" s="1">
        <f>+Territorio[[#This Row],[id]]</f>
        <v>364</v>
      </c>
    </row>
    <row r="375" spans="1:9" hidden="1" x14ac:dyDescent="0.3">
      <c r="A375" s="1">
        <v>3302</v>
      </c>
      <c r="B375">
        <v>365</v>
      </c>
      <c r="C375" s="1" t="s">
        <v>1127</v>
      </c>
      <c r="D375" s="1" t="s">
        <v>1128</v>
      </c>
      <c r="E375" s="1" t="s">
        <v>1062</v>
      </c>
      <c r="F375" s="1" t="s">
        <v>153</v>
      </c>
      <c r="G375" s="1" t="s">
        <v>1063</v>
      </c>
      <c r="H375" s="1" t="s">
        <v>1129</v>
      </c>
      <c r="I375" s="1">
        <f>+Territorio[[#This Row],[id]]</f>
        <v>365</v>
      </c>
    </row>
    <row r="376" spans="1:9" hidden="1" x14ac:dyDescent="0.3">
      <c r="A376" s="1">
        <v>3303</v>
      </c>
      <c r="B376">
        <v>366</v>
      </c>
      <c r="C376" s="1" t="s">
        <v>1130</v>
      </c>
      <c r="D376" s="1" t="s">
        <v>1131</v>
      </c>
      <c r="E376" s="1" t="s">
        <v>1062</v>
      </c>
      <c r="F376" s="1" t="s">
        <v>153</v>
      </c>
      <c r="G376" s="1" t="s">
        <v>1063</v>
      </c>
      <c r="H376" s="1" t="s">
        <v>1132</v>
      </c>
      <c r="I376" s="1">
        <f>+Territorio[[#This Row],[id]]</f>
        <v>366</v>
      </c>
    </row>
    <row r="377" spans="1:9" hidden="1" x14ac:dyDescent="0.3">
      <c r="A377" s="1">
        <v>3304</v>
      </c>
      <c r="B377">
        <v>367</v>
      </c>
      <c r="C377" s="1" t="s">
        <v>1133</v>
      </c>
      <c r="D377" s="1" t="s">
        <v>1134</v>
      </c>
      <c r="E377" s="1" t="s">
        <v>1062</v>
      </c>
      <c r="F377" s="1" t="s">
        <v>153</v>
      </c>
      <c r="G377" s="1" t="s">
        <v>1063</v>
      </c>
      <c r="H377" s="1" t="s">
        <v>1135</v>
      </c>
      <c r="I377" s="1">
        <f>+Territorio[[#This Row],[id]]</f>
        <v>367</v>
      </c>
    </row>
    <row r="378" spans="1:9" hidden="1" x14ac:dyDescent="0.3">
      <c r="A378" s="1">
        <v>4101</v>
      </c>
      <c r="B378">
        <v>368</v>
      </c>
      <c r="C378" s="1" t="s">
        <v>1136</v>
      </c>
      <c r="D378" s="1" t="s">
        <v>1137</v>
      </c>
      <c r="E378" s="1" t="s">
        <v>1062</v>
      </c>
      <c r="F378" s="1" t="s">
        <v>153</v>
      </c>
      <c r="G378" s="1" t="s">
        <v>1063</v>
      </c>
      <c r="H378" s="1" t="s">
        <v>1138</v>
      </c>
      <c r="I378" s="1">
        <f>+Territorio[[#This Row],[id]]</f>
        <v>368</v>
      </c>
    </row>
    <row r="379" spans="1:9" hidden="1" x14ac:dyDescent="0.3">
      <c r="A379" s="1">
        <v>4102</v>
      </c>
      <c r="B379">
        <v>369</v>
      </c>
      <c r="C379" s="1" t="s">
        <v>772</v>
      </c>
      <c r="D379" s="1" t="s">
        <v>1139</v>
      </c>
      <c r="E379" s="1" t="s">
        <v>1062</v>
      </c>
      <c r="F379" s="1" t="s">
        <v>153</v>
      </c>
      <c r="G379" s="1" t="s">
        <v>1063</v>
      </c>
      <c r="H379" s="1" t="s">
        <v>1140</v>
      </c>
      <c r="I379" s="1">
        <f>+Territorio[[#This Row],[id]]</f>
        <v>369</v>
      </c>
    </row>
    <row r="380" spans="1:9" hidden="1" x14ac:dyDescent="0.3">
      <c r="A380" s="1">
        <v>4103</v>
      </c>
      <c r="B380">
        <v>370</v>
      </c>
      <c r="C380" s="1" t="s">
        <v>1141</v>
      </c>
      <c r="D380" s="1" t="s">
        <v>1142</v>
      </c>
      <c r="E380" s="1" t="s">
        <v>1062</v>
      </c>
      <c r="F380" s="1" t="s">
        <v>153</v>
      </c>
      <c r="G380" s="1" t="s">
        <v>1063</v>
      </c>
      <c r="H380" s="1" t="s">
        <v>1143</v>
      </c>
      <c r="I380" s="1">
        <f>+Territorio[[#This Row],[id]]</f>
        <v>370</v>
      </c>
    </row>
    <row r="381" spans="1:9" hidden="1" x14ac:dyDescent="0.3">
      <c r="A381" s="1">
        <v>4104</v>
      </c>
      <c r="B381">
        <v>371</v>
      </c>
      <c r="C381" s="1" t="s">
        <v>1144</v>
      </c>
      <c r="D381" s="1" t="s">
        <v>1145</v>
      </c>
      <c r="E381" s="1" t="s">
        <v>1062</v>
      </c>
      <c r="F381" s="1" t="s">
        <v>153</v>
      </c>
      <c r="G381" s="1" t="s">
        <v>1063</v>
      </c>
      <c r="H381" s="1" t="s">
        <v>1146</v>
      </c>
      <c r="I381" s="1">
        <f>+Territorio[[#This Row],[id]]</f>
        <v>371</v>
      </c>
    </row>
    <row r="382" spans="1:9" hidden="1" x14ac:dyDescent="0.3">
      <c r="A382" s="1">
        <v>4105</v>
      </c>
      <c r="B382">
        <v>372</v>
      </c>
      <c r="C382" s="1" t="s">
        <v>1147</v>
      </c>
      <c r="D382" s="1" t="s">
        <v>1148</v>
      </c>
      <c r="E382" s="1" t="s">
        <v>1062</v>
      </c>
      <c r="F382" s="1" t="s">
        <v>153</v>
      </c>
      <c r="G382" s="1" t="s">
        <v>1063</v>
      </c>
      <c r="H382" s="1" t="s">
        <v>1149</v>
      </c>
      <c r="I382" s="1">
        <f>+Territorio[[#This Row],[id]]</f>
        <v>372</v>
      </c>
    </row>
    <row r="383" spans="1:9" hidden="1" x14ac:dyDescent="0.3">
      <c r="A383" s="1">
        <v>4106</v>
      </c>
      <c r="B383">
        <v>373</v>
      </c>
      <c r="C383" s="1" t="s">
        <v>1150</v>
      </c>
      <c r="D383" s="1" t="s">
        <v>1151</v>
      </c>
      <c r="E383" s="1" t="s">
        <v>1062</v>
      </c>
      <c r="F383" s="1" t="s">
        <v>153</v>
      </c>
      <c r="G383" s="1" t="s">
        <v>1063</v>
      </c>
      <c r="H383" s="1" t="s">
        <v>1152</v>
      </c>
      <c r="I383" s="1">
        <f>+Territorio[[#This Row],[id]]</f>
        <v>373</v>
      </c>
    </row>
    <row r="384" spans="1:9" hidden="1" x14ac:dyDescent="0.3">
      <c r="A384" s="1">
        <v>4201</v>
      </c>
      <c r="B384">
        <v>374</v>
      </c>
      <c r="C384" s="1" t="s">
        <v>1153</v>
      </c>
      <c r="D384" s="1" t="s">
        <v>1154</v>
      </c>
      <c r="E384" s="1" t="s">
        <v>1062</v>
      </c>
      <c r="F384" s="1" t="s">
        <v>153</v>
      </c>
      <c r="G384" s="1" t="s">
        <v>1063</v>
      </c>
      <c r="H384" s="1" t="s">
        <v>1155</v>
      </c>
      <c r="I384" s="1">
        <f>+Territorio[[#This Row],[id]]</f>
        <v>374</v>
      </c>
    </row>
    <row r="385" spans="1:9" hidden="1" x14ac:dyDescent="0.3">
      <c r="A385" s="1">
        <v>4202</v>
      </c>
      <c r="B385">
        <v>375</v>
      </c>
      <c r="C385" s="1" t="s">
        <v>1156</v>
      </c>
      <c r="D385" s="1" t="s">
        <v>1157</v>
      </c>
      <c r="E385" s="1" t="s">
        <v>1062</v>
      </c>
      <c r="F385" s="1" t="s">
        <v>153</v>
      </c>
      <c r="G385" s="1" t="s">
        <v>1063</v>
      </c>
      <c r="H385" s="1" t="s">
        <v>1158</v>
      </c>
      <c r="I385" s="1">
        <f>+Territorio[[#This Row],[id]]</f>
        <v>375</v>
      </c>
    </row>
    <row r="386" spans="1:9" hidden="1" x14ac:dyDescent="0.3">
      <c r="A386" s="1">
        <v>4203</v>
      </c>
      <c r="B386">
        <v>376</v>
      </c>
      <c r="C386" s="1" t="s">
        <v>1159</v>
      </c>
      <c r="D386" s="1" t="s">
        <v>1160</v>
      </c>
      <c r="E386" s="1" t="s">
        <v>1062</v>
      </c>
      <c r="F386" s="1" t="s">
        <v>153</v>
      </c>
      <c r="G386" s="1" t="s">
        <v>1063</v>
      </c>
      <c r="H386" s="1" t="s">
        <v>1161</v>
      </c>
      <c r="I386" s="1">
        <f>+Territorio[[#This Row],[id]]</f>
        <v>376</v>
      </c>
    </row>
    <row r="387" spans="1:9" hidden="1" x14ac:dyDescent="0.3">
      <c r="A387" s="1">
        <v>4204</v>
      </c>
      <c r="B387">
        <v>377</v>
      </c>
      <c r="C387" s="1" t="s">
        <v>1162</v>
      </c>
      <c r="D387" s="1" t="s">
        <v>1163</v>
      </c>
      <c r="E387" s="1" t="s">
        <v>1062</v>
      </c>
      <c r="F387" s="1" t="s">
        <v>153</v>
      </c>
      <c r="G387" s="1" t="s">
        <v>1063</v>
      </c>
      <c r="H387" s="1" t="s">
        <v>1164</v>
      </c>
      <c r="I387" s="1">
        <f>+Territorio[[#This Row],[id]]</f>
        <v>377</v>
      </c>
    </row>
    <row r="388" spans="1:9" hidden="1" x14ac:dyDescent="0.3">
      <c r="A388" s="1">
        <v>4301</v>
      </c>
      <c r="B388">
        <v>378</v>
      </c>
      <c r="C388" s="1" t="s">
        <v>1165</v>
      </c>
      <c r="D388" s="1" t="s">
        <v>1166</v>
      </c>
      <c r="E388" s="1" t="s">
        <v>1062</v>
      </c>
      <c r="F388" s="1" t="s">
        <v>153</v>
      </c>
      <c r="G388" s="1" t="s">
        <v>1063</v>
      </c>
      <c r="H388" s="1" t="s">
        <v>1167</v>
      </c>
      <c r="I388" s="1">
        <f>+Territorio[[#This Row],[id]]</f>
        <v>378</v>
      </c>
    </row>
    <row r="389" spans="1:9" hidden="1" x14ac:dyDescent="0.3">
      <c r="A389" s="1">
        <v>4302</v>
      </c>
      <c r="B389">
        <v>379</v>
      </c>
      <c r="C389" s="1" t="s">
        <v>1168</v>
      </c>
      <c r="D389" s="1" t="s">
        <v>1169</v>
      </c>
      <c r="E389" s="1" t="s">
        <v>1062</v>
      </c>
      <c r="F389" s="1" t="s">
        <v>153</v>
      </c>
      <c r="G389" s="1" t="s">
        <v>1063</v>
      </c>
      <c r="H389" s="1" t="s">
        <v>1170</v>
      </c>
      <c r="I389" s="1">
        <f>+Territorio[[#This Row],[id]]</f>
        <v>379</v>
      </c>
    </row>
    <row r="390" spans="1:9" hidden="1" x14ac:dyDescent="0.3">
      <c r="A390" s="1">
        <v>4303</v>
      </c>
      <c r="B390">
        <v>380</v>
      </c>
      <c r="C390" s="1" t="s">
        <v>1171</v>
      </c>
      <c r="D390" s="1" t="s">
        <v>1172</v>
      </c>
      <c r="E390" s="1" t="s">
        <v>1062</v>
      </c>
      <c r="F390" s="1" t="s">
        <v>153</v>
      </c>
      <c r="G390" s="1" t="s">
        <v>1063</v>
      </c>
      <c r="H390" s="1" t="s">
        <v>1173</v>
      </c>
      <c r="I390" s="1">
        <f>+Territorio[[#This Row],[id]]</f>
        <v>380</v>
      </c>
    </row>
    <row r="391" spans="1:9" hidden="1" x14ac:dyDescent="0.3">
      <c r="A391" s="1">
        <v>4304</v>
      </c>
      <c r="B391">
        <v>381</v>
      </c>
      <c r="C391" s="1" t="s">
        <v>1174</v>
      </c>
      <c r="D391" s="1" t="s">
        <v>1175</v>
      </c>
      <c r="E391" s="1" t="s">
        <v>1062</v>
      </c>
      <c r="F391" s="1" t="s">
        <v>153</v>
      </c>
      <c r="G391" s="1" t="s">
        <v>1063</v>
      </c>
      <c r="H391" s="1" t="s">
        <v>1176</v>
      </c>
      <c r="I391" s="1">
        <f>+Territorio[[#This Row],[id]]</f>
        <v>381</v>
      </c>
    </row>
    <row r="392" spans="1:9" hidden="1" x14ac:dyDescent="0.3">
      <c r="A392" s="1">
        <v>4305</v>
      </c>
      <c r="B392">
        <v>382</v>
      </c>
      <c r="C392" s="1" t="s">
        <v>1177</v>
      </c>
      <c r="D392" s="1" t="s">
        <v>1178</v>
      </c>
      <c r="E392" s="1" t="s">
        <v>1062</v>
      </c>
      <c r="F392" s="1" t="s">
        <v>153</v>
      </c>
      <c r="G392" s="1" t="s">
        <v>1063</v>
      </c>
      <c r="H392" s="1" t="s">
        <v>1179</v>
      </c>
      <c r="I392" s="1">
        <f>+Territorio[[#This Row],[id]]</f>
        <v>382</v>
      </c>
    </row>
    <row r="393" spans="1:9" hidden="1" x14ac:dyDescent="0.3">
      <c r="A393" s="1">
        <v>5101</v>
      </c>
      <c r="B393">
        <v>383</v>
      </c>
      <c r="C393" s="1" t="s">
        <v>799</v>
      </c>
      <c r="D393" s="1" t="s">
        <v>1180</v>
      </c>
      <c r="E393" s="1" t="s">
        <v>1062</v>
      </c>
      <c r="F393" s="1" t="s">
        <v>153</v>
      </c>
      <c r="G393" s="1" t="s">
        <v>1063</v>
      </c>
      <c r="H393" s="1" t="s">
        <v>1181</v>
      </c>
      <c r="I393" s="1">
        <f>+Territorio[[#This Row],[id]]</f>
        <v>383</v>
      </c>
    </row>
    <row r="394" spans="1:9" hidden="1" x14ac:dyDescent="0.3">
      <c r="A394" s="1">
        <v>5102</v>
      </c>
      <c r="B394">
        <v>384</v>
      </c>
      <c r="C394" s="1" t="s">
        <v>1182</v>
      </c>
      <c r="D394" s="1" t="s">
        <v>1183</v>
      </c>
      <c r="E394" s="1" t="s">
        <v>1062</v>
      </c>
      <c r="F394" s="1" t="s">
        <v>153</v>
      </c>
      <c r="G394" s="1" t="s">
        <v>1063</v>
      </c>
      <c r="H394" s="1" t="s">
        <v>1184</v>
      </c>
      <c r="I394" s="1">
        <f>+Territorio[[#This Row],[id]]</f>
        <v>384</v>
      </c>
    </row>
    <row r="395" spans="1:9" hidden="1" x14ac:dyDescent="0.3">
      <c r="A395" s="1">
        <v>5103</v>
      </c>
      <c r="B395">
        <v>385</v>
      </c>
      <c r="C395" s="1" t="s">
        <v>1185</v>
      </c>
      <c r="D395" s="1" t="s">
        <v>1186</v>
      </c>
      <c r="E395" s="1" t="s">
        <v>1062</v>
      </c>
      <c r="F395" s="1" t="s">
        <v>153</v>
      </c>
      <c r="G395" s="1" t="s">
        <v>1063</v>
      </c>
      <c r="H395" s="1" t="s">
        <v>1187</v>
      </c>
      <c r="I395" s="1">
        <f>+Territorio[[#This Row],[id]]</f>
        <v>385</v>
      </c>
    </row>
    <row r="396" spans="1:9" hidden="1" x14ac:dyDescent="0.3">
      <c r="A396" s="1">
        <v>5104</v>
      </c>
      <c r="B396">
        <v>386</v>
      </c>
      <c r="C396" s="1" t="s">
        <v>1188</v>
      </c>
      <c r="D396" s="1" t="s">
        <v>1189</v>
      </c>
      <c r="E396" s="1" t="s">
        <v>1062</v>
      </c>
      <c r="F396" s="1" t="s">
        <v>153</v>
      </c>
      <c r="G396" s="1" t="s">
        <v>1063</v>
      </c>
      <c r="H396" s="1" t="s">
        <v>1190</v>
      </c>
      <c r="I396" s="1">
        <f>+Territorio[[#This Row],[id]]</f>
        <v>386</v>
      </c>
    </row>
    <row r="397" spans="1:9" hidden="1" x14ac:dyDescent="0.3">
      <c r="A397" s="1">
        <v>5105</v>
      </c>
      <c r="B397">
        <v>387</v>
      </c>
      <c r="C397" s="1" t="s">
        <v>1191</v>
      </c>
      <c r="D397" s="1" t="s">
        <v>1192</v>
      </c>
      <c r="E397" s="1" t="s">
        <v>1062</v>
      </c>
      <c r="F397" s="1" t="s">
        <v>153</v>
      </c>
      <c r="G397" s="1" t="s">
        <v>1063</v>
      </c>
      <c r="H397" s="1" t="s">
        <v>1193</v>
      </c>
      <c r="I397" s="1">
        <f>+Territorio[[#This Row],[id]]</f>
        <v>387</v>
      </c>
    </row>
    <row r="398" spans="1:9" hidden="1" x14ac:dyDescent="0.3">
      <c r="A398" s="1">
        <v>5107</v>
      </c>
      <c r="B398">
        <v>388</v>
      </c>
      <c r="C398" s="1" t="s">
        <v>1194</v>
      </c>
      <c r="D398" s="1" t="s">
        <v>1195</v>
      </c>
      <c r="E398" s="1" t="s">
        <v>1062</v>
      </c>
      <c r="F398" s="1" t="s">
        <v>153</v>
      </c>
      <c r="G398" s="1" t="s">
        <v>1063</v>
      </c>
      <c r="H398" s="1" t="s">
        <v>1196</v>
      </c>
      <c r="I398" s="1">
        <f>+Territorio[[#This Row],[id]]</f>
        <v>388</v>
      </c>
    </row>
    <row r="399" spans="1:9" hidden="1" x14ac:dyDescent="0.3">
      <c r="A399" s="1">
        <v>5109</v>
      </c>
      <c r="B399">
        <v>389</v>
      </c>
      <c r="C399" s="1" t="s">
        <v>1197</v>
      </c>
      <c r="D399" s="1" t="s">
        <v>1198</v>
      </c>
      <c r="E399" s="1" t="s">
        <v>1062</v>
      </c>
      <c r="F399" s="1" t="s">
        <v>153</v>
      </c>
      <c r="G399" s="1" t="s">
        <v>1063</v>
      </c>
      <c r="H399" s="1" t="s">
        <v>1199</v>
      </c>
      <c r="I399" s="1">
        <f>+Territorio[[#This Row],[id]]</f>
        <v>389</v>
      </c>
    </row>
    <row r="400" spans="1:9" hidden="1" x14ac:dyDescent="0.3">
      <c r="A400" s="1">
        <v>5201</v>
      </c>
      <c r="B400">
        <v>390</v>
      </c>
      <c r="C400" s="1" t="s">
        <v>1200</v>
      </c>
      <c r="D400" s="1" t="s">
        <v>1201</v>
      </c>
      <c r="E400" s="1" t="s">
        <v>1062</v>
      </c>
      <c r="F400" s="1" t="s">
        <v>153</v>
      </c>
      <c r="G400" s="1" t="s">
        <v>1063</v>
      </c>
      <c r="H400" s="1" t="s">
        <v>1202</v>
      </c>
      <c r="I400" s="1">
        <f>+Territorio[[#This Row],[id]]</f>
        <v>390</v>
      </c>
    </row>
    <row r="401" spans="1:9" hidden="1" x14ac:dyDescent="0.3">
      <c r="A401" s="1">
        <v>5301</v>
      </c>
      <c r="B401">
        <v>391</v>
      </c>
      <c r="C401" s="1" t="s">
        <v>1203</v>
      </c>
      <c r="D401" s="1" t="s">
        <v>1204</v>
      </c>
      <c r="E401" s="1" t="s">
        <v>1062</v>
      </c>
      <c r="F401" s="1" t="s">
        <v>153</v>
      </c>
      <c r="G401" s="1" t="s">
        <v>1063</v>
      </c>
      <c r="H401" s="1" t="s">
        <v>1205</v>
      </c>
      <c r="I401" s="1">
        <f>+Territorio[[#This Row],[id]]</f>
        <v>391</v>
      </c>
    </row>
    <row r="402" spans="1:9" hidden="1" x14ac:dyDescent="0.3">
      <c r="A402" s="1">
        <v>5302</v>
      </c>
      <c r="B402">
        <v>392</v>
      </c>
      <c r="C402" s="1" t="s">
        <v>1206</v>
      </c>
      <c r="D402" s="1" t="s">
        <v>1207</v>
      </c>
      <c r="E402" s="1" t="s">
        <v>1062</v>
      </c>
      <c r="F402" s="1" t="s">
        <v>153</v>
      </c>
      <c r="G402" s="1" t="s">
        <v>1063</v>
      </c>
      <c r="H402" s="1" t="s">
        <v>1208</v>
      </c>
      <c r="I402" s="1">
        <f>+Territorio[[#This Row],[id]]</f>
        <v>392</v>
      </c>
    </row>
    <row r="403" spans="1:9" hidden="1" x14ac:dyDescent="0.3">
      <c r="A403" s="1">
        <v>5303</v>
      </c>
      <c r="B403">
        <v>393</v>
      </c>
      <c r="C403" s="1" t="s">
        <v>1209</v>
      </c>
      <c r="D403" s="1" t="s">
        <v>1210</v>
      </c>
      <c r="E403" s="1" t="s">
        <v>1062</v>
      </c>
      <c r="F403" s="1" t="s">
        <v>153</v>
      </c>
      <c r="G403" s="1" t="s">
        <v>1063</v>
      </c>
      <c r="H403" s="1" t="s">
        <v>1211</v>
      </c>
      <c r="I403" s="1">
        <f>+Territorio[[#This Row],[id]]</f>
        <v>393</v>
      </c>
    </row>
    <row r="404" spans="1:9" hidden="1" x14ac:dyDescent="0.3">
      <c r="A404" s="1">
        <v>5304</v>
      </c>
      <c r="B404">
        <v>394</v>
      </c>
      <c r="C404" s="1" t="s">
        <v>1212</v>
      </c>
      <c r="D404" s="1" t="s">
        <v>1213</v>
      </c>
      <c r="E404" s="1" t="s">
        <v>1062</v>
      </c>
      <c r="F404" s="1" t="s">
        <v>153</v>
      </c>
      <c r="G404" s="1" t="s">
        <v>1063</v>
      </c>
      <c r="H404" s="1" t="s">
        <v>1214</v>
      </c>
      <c r="I404" s="1">
        <f>+Territorio[[#This Row],[id]]</f>
        <v>394</v>
      </c>
    </row>
    <row r="405" spans="1:9" hidden="1" x14ac:dyDescent="0.3">
      <c r="A405" s="1">
        <v>5401</v>
      </c>
      <c r="B405">
        <v>395</v>
      </c>
      <c r="C405" s="1" t="s">
        <v>1215</v>
      </c>
      <c r="D405" s="1" t="s">
        <v>1216</v>
      </c>
      <c r="E405" s="1" t="s">
        <v>1062</v>
      </c>
      <c r="F405" s="1" t="s">
        <v>153</v>
      </c>
      <c r="G405" s="1" t="s">
        <v>1063</v>
      </c>
      <c r="H405" s="1" t="s">
        <v>1217</v>
      </c>
      <c r="I405" s="1">
        <f>+Territorio[[#This Row],[id]]</f>
        <v>395</v>
      </c>
    </row>
    <row r="406" spans="1:9" hidden="1" x14ac:dyDescent="0.3">
      <c r="A406" s="1">
        <v>5402</v>
      </c>
      <c r="B406">
        <v>396</v>
      </c>
      <c r="C406" s="1" t="s">
        <v>1218</v>
      </c>
      <c r="D406" s="1" t="s">
        <v>1219</v>
      </c>
      <c r="E406" s="1" t="s">
        <v>1062</v>
      </c>
      <c r="F406" s="1" t="s">
        <v>153</v>
      </c>
      <c r="G406" s="1" t="s">
        <v>1063</v>
      </c>
      <c r="H406" s="1" t="s">
        <v>1220</v>
      </c>
      <c r="I406" s="1">
        <f>+Territorio[[#This Row],[id]]</f>
        <v>396</v>
      </c>
    </row>
    <row r="407" spans="1:9" hidden="1" x14ac:dyDescent="0.3">
      <c r="A407" s="1">
        <v>5403</v>
      </c>
      <c r="B407">
        <v>397</v>
      </c>
      <c r="C407" s="1" t="s">
        <v>1221</v>
      </c>
      <c r="D407" s="1" t="s">
        <v>1222</v>
      </c>
      <c r="E407" s="1" t="s">
        <v>1062</v>
      </c>
      <c r="F407" s="1" t="s">
        <v>153</v>
      </c>
      <c r="G407" s="1" t="s">
        <v>1063</v>
      </c>
      <c r="H407" s="1" t="s">
        <v>1223</v>
      </c>
      <c r="I407" s="1">
        <f>+Territorio[[#This Row],[id]]</f>
        <v>397</v>
      </c>
    </row>
    <row r="408" spans="1:9" hidden="1" x14ac:dyDescent="0.3">
      <c r="A408" s="1">
        <v>5404</v>
      </c>
      <c r="B408">
        <v>398</v>
      </c>
      <c r="C408" s="1" t="s">
        <v>1224</v>
      </c>
      <c r="D408" s="1" t="s">
        <v>1225</v>
      </c>
      <c r="E408" s="1" t="s">
        <v>1062</v>
      </c>
      <c r="F408" s="1" t="s">
        <v>153</v>
      </c>
      <c r="G408" s="1" t="s">
        <v>1063</v>
      </c>
      <c r="H408" s="1" t="s">
        <v>1226</v>
      </c>
      <c r="I408" s="1">
        <f>+Territorio[[#This Row],[id]]</f>
        <v>398</v>
      </c>
    </row>
    <row r="409" spans="1:9" hidden="1" x14ac:dyDescent="0.3">
      <c r="A409" s="1">
        <v>5405</v>
      </c>
      <c r="B409">
        <v>399</v>
      </c>
      <c r="C409" s="1" t="s">
        <v>1227</v>
      </c>
      <c r="D409" s="1" t="s">
        <v>1228</v>
      </c>
      <c r="E409" s="1" t="s">
        <v>1062</v>
      </c>
      <c r="F409" s="1" t="s">
        <v>153</v>
      </c>
      <c r="G409" s="1" t="s">
        <v>1063</v>
      </c>
      <c r="H409" s="1" t="s">
        <v>1229</v>
      </c>
      <c r="I409" s="1">
        <f>+Territorio[[#This Row],[id]]</f>
        <v>399</v>
      </c>
    </row>
    <row r="410" spans="1:9" hidden="1" x14ac:dyDescent="0.3">
      <c r="A410" s="1">
        <v>5501</v>
      </c>
      <c r="B410">
        <v>400</v>
      </c>
      <c r="C410" s="1" t="s">
        <v>1230</v>
      </c>
      <c r="D410" s="1" t="s">
        <v>1231</v>
      </c>
      <c r="E410" s="1" t="s">
        <v>1062</v>
      </c>
      <c r="F410" s="1" t="s">
        <v>153</v>
      </c>
      <c r="G410" s="1" t="s">
        <v>1063</v>
      </c>
      <c r="H410" s="1" t="s">
        <v>1232</v>
      </c>
      <c r="I410" s="1">
        <f>+Territorio[[#This Row],[id]]</f>
        <v>400</v>
      </c>
    </row>
    <row r="411" spans="1:9" hidden="1" x14ac:dyDescent="0.3">
      <c r="A411" s="1">
        <v>5502</v>
      </c>
      <c r="B411">
        <v>401</v>
      </c>
      <c r="C411" s="1" t="s">
        <v>1233</v>
      </c>
      <c r="D411" s="1" t="s">
        <v>1234</v>
      </c>
      <c r="E411" s="1" t="s">
        <v>1062</v>
      </c>
      <c r="F411" s="1" t="s">
        <v>153</v>
      </c>
      <c r="G411" s="1" t="s">
        <v>1063</v>
      </c>
      <c r="H411" s="1" t="s">
        <v>1235</v>
      </c>
      <c r="I411" s="1">
        <f>+Territorio[[#This Row],[id]]</f>
        <v>401</v>
      </c>
    </row>
    <row r="412" spans="1:9" hidden="1" x14ac:dyDescent="0.3">
      <c r="A412" s="1">
        <v>5503</v>
      </c>
      <c r="B412">
        <v>402</v>
      </c>
      <c r="C412" s="1" t="s">
        <v>1236</v>
      </c>
      <c r="D412" s="1" t="s">
        <v>1237</v>
      </c>
      <c r="E412" s="1" t="s">
        <v>1062</v>
      </c>
      <c r="F412" s="1" t="s">
        <v>153</v>
      </c>
      <c r="G412" s="1" t="s">
        <v>1063</v>
      </c>
      <c r="H412" s="1" t="s">
        <v>1238</v>
      </c>
      <c r="I412" s="1">
        <f>+Territorio[[#This Row],[id]]</f>
        <v>402</v>
      </c>
    </row>
    <row r="413" spans="1:9" hidden="1" x14ac:dyDescent="0.3">
      <c r="A413" s="1">
        <v>5504</v>
      </c>
      <c r="B413">
        <v>403</v>
      </c>
      <c r="C413" s="1" t="s">
        <v>1239</v>
      </c>
      <c r="D413" s="1" t="s">
        <v>1240</v>
      </c>
      <c r="E413" s="1" t="s">
        <v>1062</v>
      </c>
      <c r="F413" s="1" t="s">
        <v>153</v>
      </c>
      <c r="G413" s="1" t="s">
        <v>1063</v>
      </c>
      <c r="H413" s="1" t="s">
        <v>1241</v>
      </c>
      <c r="I413" s="1">
        <f>+Territorio[[#This Row],[id]]</f>
        <v>403</v>
      </c>
    </row>
    <row r="414" spans="1:9" hidden="1" x14ac:dyDescent="0.3">
      <c r="A414" s="1">
        <v>5506</v>
      </c>
      <c r="B414">
        <v>404</v>
      </c>
      <c r="C414" s="1" t="s">
        <v>1242</v>
      </c>
      <c r="D414" s="1" t="s">
        <v>1243</v>
      </c>
      <c r="E414" s="1" t="s">
        <v>1062</v>
      </c>
      <c r="F414" s="1" t="s">
        <v>153</v>
      </c>
      <c r="G414" s="1" t="s">
        <v>1063</v>
      </c>
      <c r="H414" s="1" t="s">
        <v>1244</v>
      </c>
      <c r="I414" s="1">
        <f>+Territorio[[#This Row],[id]]</f>
        <v>404</v>
      </c>
    </row>
    <row r="415" spans="1:9" hidden="1" x14ac:dyDescent="0.3">
      <c r="A415" s="1">
        <v>5601</v>
      </c>
      <c r="B415">
        <v>405</v>
      </c>
      <c r="C415" s="1" t="s">
        <v>1245</v>
      </c>
      <c r="D415" s="1" t="s">
        <v>1246</v>
      </c>
      <c r="E415" s="1" t="s">
        <v>1062</v>
      </c>
      <c r="F415" s="1" t="s">
        <v>153</v>
      </c>
      <c r="G415" s="1" t="s">
        <v>1063</v>
      </c>
      <c r="H415" s="1" t="s">
        <v>1247</v>
      </c>
      <c r="I415" s="1">
        <f>+Territorio[[#This Row],[id]]</f>
        <v>405</v>
      </c>
    </row>
    <row r="416" spans="1:9" hidden="1" x14ac:dyDescent="0.3">
      <c r="A416" s="1">
        <v>5602</v>
      </c>
      <c r="B416">
        <v>406</v>
      </c>
      <c r="C416" s="1" t="s">
        <v>1248</v>
      </c>
      <c r="D416" s="1" t="s">
        <v>1249</v>
      </c>
      <c r="E416" s="1" t="s">
        <v>1062</v>
      </c>
      <c r="F416" s="1" t="s">
        <v>153</v>
      </c>
      <c r="G416" s="1" t="s">
        <v>1063</v>
      </c>
      <c r="H416" s="1" t="s">
        <v>1250</v>
      </c>
      <c r="I416" s="1">
        <f>+Territorio[[#This Row],[id]]</f>
        <v>406</v>
      </c>
    </row>
    <row r="417" spans="1:9" hidden="1" x14ac:dyDescent="0.3">
      <c r="A417" s="1">
        <v>5603</v>
      </c>
      <c r="B417">
        <v>407</v>
      </c>
      <c r="C417" s="1" t="s">
        <v>1251</v>
      </c>
      <c r="D417" s="1" t="s">
        <v>1252</v>
      </c>
      <c r="E417" s="1" t="s">
        <v>1062</v>
      </c>
      <c r="F417" s="1" t="s">
        <v>153</v>
      </c>
      <c r="G417" s="1" t="s">
        <v>1063</v>
      </c>
      <c r="H417" s="1" t="s">
        <v>1253</v>
      </c>
      <c r="I417" s="1">
        <f>+Territorio[[#This Row],[id]]</f>
        <v>407</v>
      </c>
    </row>
    <row r="418" spans="1:9" hidden="1" x14ac:dyDescent="0.3">
      <c r="A418" s="1">
        <v>5604</v>
      </c>
      <c r="B418">
        <v>408</v>
      </c>
      <c r="C418" s="1" t="s">
        <v>1254</v>
      </c>
      <c r="D418" s="1" t="s">
        <v>1255</v>
      </c>
      <c r="E418" s="1" t="s">
        <v>1062</v>
      </c>
      <c r="F418" s="1" t="s">
        <v>153</v>
      </c>
      <c r="G418" s="1" t="s">
        <v>1063</v>
      </c>
      <c r="H418" s="1" t="s">
        <v>1256</v>
      </c>
      <c r="I418" s="1">
        <f>+Territorio[[#This Row],[id]]</f>
        <v>408</v>
      </c>
    </row>
    <row r="419" spans="1:9" hidden="1" x14ac:dyDescent="0.3">
      <c r="A419" s="1">
        <v>5605</v>
      </c>
      <c r="B419">
        <v>409</v>
      </c>
      <c r="C419" s="1" t="s">
        <v>1257</v>
      </c>
      <c r="D419" s="1" t="s">
        <v>1258</v>
      </c>
      <c r="E419" s="1" t="s">
        <v>1062</v>
      </c>
      <c r="F419" s="1" t="s">
        <v>153</v>
      </c>
      <c r="G419" s="1" t="s">
        <v>1063</v>
      </c>
      <c r="H419" s="1" t="s">
        <v>1259</v>
      </c>
      <c r="I419" s="1">
        <f>+Territorio[[#This Row],[id]]</f>
        <v>409</v>
      </c>
    </row>
    <row r="420" spans="1:9" hidden="1" x14ac:dyDescent="0.3">
      <c r="A420" s="1">
        <v>5606</v>
      </c>
      <c r="B420">
        <v>410</v>
      </c>
      <c r="C420" s="1" t="s">
        <v>1260</v>
      </c>
      <c r="D420" s="1" t="s">
        <v>1261</v>
      </c>
      <c r="E420" s="1" t="s">
        <v>1062</v>
      </c>
      <c r="F420" s="1" t="s">
        <v>153</v>
      </c>
      <c r="G420" s="1" t="s">
        <v>1063</v>
      </c>
      <c r="H420" s="1" t="s">
        <v>1262</v>
      </c>
      <c r="I420" s="1">
        <f>+Territorio[[#This Row],[id]]</f>
        <v>410</v>
      </c>
    </row>
    <row r="421" spans="1:9" hidden="1" x14ac:dyDescent="0.3">
      <c r="A421" s="1">
        <v>5701</v>
      </c>
      <c r="B421">
        <v>411</v>
      </c>
      <c r="C421" s="1" t="s">
        <v>1263</v>
      </c>
      <c r="D421" s="1" t="s">
        <v>1264</v>
      </c>
      <c r="E421" s="1" t="s">
        <v>1062</v>
      </c>
      <c r="F421" s="1" t="s">
        <v>153</v>
      </c>
      <c r="G421" s="1" t="s">
        <v>1063</v>
      </c>
      <c r="H421" s="1" t="s">
        <v>1265</v>
      </c>
      <c r="I421" s="1">
        <f>+Territorio[[#This Row],[id]]</f>
        <v>411</v>
      </c>
    </row>
    <row r="422" spans="1:9" hidden="1" x14ac:dyDescent="0.3">
      <c r="A422" s="1">
        <v>5702</v>
      </c>
      <c r="B422">
        <v>412</v>
      </c>
      <c r="C422" s="1" t="s">
        <v>1266</v>
      </c>
      <c r="D422" s="1" t="s">
        <v>1267</v>
      </c>
      <c r="E422" s="1" t="s">
        <v>1062</v>
      </c>
      <c r="F422" s="1" t="s">
        <v>153</v>
      </c>
      <c r="G422" s="1" t="s">
        <v>1063</v>
      </c>
      <c r="H422" s="1" t="s">
        <v>1268</v>
      </c>
      <c r="I422" s="1">
        <f>+Territorio[[#This Row],[id]]</f>
        <v>412</v>
      </c>
    </row>
    <row r="423" spans="1:9" hidden="1" x14ac:dyDescent="0.3">
      <c r="A423" s="1">
        <v>5703</v>
      </c>
      <c r="B423">
        <v>413</v>
      </c>
      <c r="C423" s="1" t="s">
        <v>1269</v>
      </c>
      <c r="D423" s="1" t="s">
        <v>1270</v>
      </c>
      <c r="E423" s="1" t="s">
        <v>1062</v>
      </c>
      <c r="F423" s="1" t="s">
        <v>153</v>
      </c>
      <c r="G423" s="1" t="s">
        <v>1063</v>
      </c>
      <c r="H423" s="1" t="s">
        <v>1271</v>
      </c>
      <c r="I423" s="1">
        <f>+Territorio[[#This Row],[id]]</f>
        <v>413</v>
      </c>
    </row>
    <row r="424" spans="1:9" hidden="1" x14ac:dyDescent="0.3">
      <c r="A424" s="1">
        <v>5704</v>
      </c>
      <c r="B424">
        <v>414</v>
      </c>
      <c r="C424" s="1" t="s">
        <v>1272</v>
      </c>
      <c r="D424" s="1" t="s">
        <v>1273</v>
      </c>
      <c r="E424" s="1" t="s">
        <v>1062</v>
      </c>
      <c r="F424" s="1" t="s">
        <v>153</v>
      </c>
      <c r="G424" s="1" t="s">
        <v>1063</v>
      </c>
      <c r="H424" s="1" t="s">
        <v>1274</v>
      </c>
      <c r="I424" s="1">
        <f>+Territorio[[#This Row],[id]]</f>
        <v>414</v>
      </c>
    </row>
    <row r="425" spans="1:9" hidden="1" x14ac:dyDescent="0.3">
      <c r="A425" s="1">
        <v>5705</v>
      </c>
      <c r="B425">
        <v>415</v>
      </c>
      <c r="C425" s="1" t="s">
        <v>1275</v>
      </c>
      <c r="D425" s="1" t="s">
        <v>1276</v>
      </c>
      <c r="E425" s="1" t="s">
        <v>1062</v>
      </c>
      <c r="F425" s="1" t="s">
        <v>153</v>
      </c>
      <c r="G425" s="1" t="s">
        <v>1063</v>
      </c>
      <c r="H425" s="1" t="s">
        <v>1277</v>
      </c>
      <c r="I425" s="1">
        <f>+Territorio[[#This Row],[id]]</f>
        <v>415</v>
      </c>
    </row>
    <row r="426" spans="1:9" hidden="1" x14ac:dyDescent="0.3">
      <c r="A426" s="1">
        <v>5706</v>
      </c>
      <c r="B426">
        <v>416</v>
      </c>
      <c r="C426" s="1" t="s">
        <v>1278</v>
      </c>
      <c r="D426" s="1" t="s">
        <v>1279</v>
      </c>
      <c r="E426" s="1" t="s">
        <v>1062</v>
      </c>
      <c r="F426" s="1" t="s">
        <v>153</v>
      </c>
      <c r="G426" s="1" t="s">
        <v>1063</v>
      </c>
      <c r="H426" s="1" t="s">
        <v>1280</v>
      </c>
      <c r="I426" s="1">
        <f>+Territorio[[#This Row],[id]]</f>
        <v>416</v>
      </c>
    </row>
    <row r="427" spans="1:9" hidden="1" x14ac:dyDescent="0.3">
      <c r="A427" s="1">
        <v>5801</v>
      </c>
      <c r="B427">
        <v>417</v>
      </c>
      <c r="C427" s="1" t="s">
        <v>1281</v>
      </c>
      <c r="D427" s="1" t="s">
        <v>1282</v>
      </c>
      <c r="E427" s="1" t="s">
        <v>1062</v>
      </c>
      <c r="F427" s="1" t="s">
        <v>153</v>
      </c>
      <c r="G427" s="1" t="s">
        <v>1063</v>
      </c>
      <c r="H427" s="1" t="s">
        <v>1283</v>
      </c>
      <c r="I427" s="1">
        <f>+Territorio[[#This Row],[id]]</f>
        <v>417</v>
      </c>
    </row>
    <row r="428" spans="1:9" hidden="1" x14ac:dyDescent="0.3">
      <c r="A428" s="1">
        <v>5802</v>
      </c>
      <c r="B428">
        <v>418</v>
      </c>
      <c r="C428" s="1" t="s">
        <v>1284</v>
      </c>
      <c r="D428" s="1" t="s">
        <v>1285</v>
      </c>
      <c r="E428" s="1" t="s">
        <v>1062</v>
      </c>
      <c r="F428" s="1" t="s">
        <v>153</v>
      </c>
      <c r="G428" s="1" t="s">
        <v>1063</v>
      </c>
      <c r="H428" s="1" t="s">
        <v>1286</v>
      </c>
      <c r="I428" s="1">
        <f>+Territorio[[#This Row],[id]]</f>
        <v>418</v>
      </c>
    </row>
    <row r="429" spans="1:9" hidden="1" x14ac:dyDescent="0.3">
      <c r="A429" s="1">
        <v>5803</v>
      </c>
      <c r="B429">
        <v>419</v>
      </c>
      <c r="C429" s="1" t="s">
        <v>1287</v>
      </c>
      <c r="D429" s="1" t="s">
        <v>1288</v>
      </c>
      <c r="E429" s="1" t="s">
        <v>1062</v>
      </c>
      <c r="F429" s="1" t="s">
        <v>153</v>
      </c>
      <c r="G429" s="1" t="s">
        <v>1063</v>
      </c>
      <c r="H429" s="1" t="s">
        <v>1289</v>
      </c>
      <c r="I429" s="1">
        <f>+Territorio[[#This Row],[id]]</f>
        <v>419</v>
      </c>
    </row>
    <row r="430" spans="1:9" hidden="1" x14ac:dyDescent="0.3">
      <c r="A430" s="1">
        <v>5804</v>
      </c>
      <c r="B430">
        <v>420</v>
      </c>
      <c r="C430" s="1" t="s">
        <v>1290</v>
      </c>
      <c r="D430" s="1" t="s">
        <v>1291</v>
      </c>
      <c r="E430" s="1" t="s">
        <v>1062</v>
      </c>
      <c r="F430" s="1" t="s">
        <v>153</v>
      </c>
      <c r="G430" s="1" t="s">
        <v>1063</v>
      </c>
      <c r="H430" s="1" t="s">
        <v>1292</v>
      </c>
      <c r="I430" s="1">
        <f>+Territorio[[#This Row],[id]]</f>
        <v>420</v>
      </c>
    </row>
    <row r="431" spans="1:9" hidden="1" x14ac:dyDescent="0.3">
      <c r="A431" s="1">
        <v>6101</v>
      </c>
      <c r="B431">
        <v>421</v>
      </c>
      <c r="C431" s="1" t="s">
        <v>1293</v>
      </c>
      <c r="D431" s="1" t="s">
        <v>1294</v>
      </c>
      <c r="E431" s="1" t="s">
        <v>1062</v>
      </c>
      <c r="F431" s="1" t="s">
        <v>153</v>
      </c>
      <c r="G431" s="1" t="s">
        <v>1063</v>
      </c>
      <c r="H431" s="1" t="s">
        <v>1295</v>
      </c>
      <c r="I431" s="1">
        <f>+Territorio[[#This Row],[id]]</f>
        <v>421</v>
      </c>
    </row>
    <row r="432" spans="1:9" hidden="1" x14ac:dyDescent="0.3">
      <c r="A432" s="1">
        <v>6102</v>
      </c>
      <c r="B432">
        <v>422</v>
      </c>
      <c r="C432" s="1" t="s">
        <v>1296</v>
      </c>
      <c r="D432" s="1" t="s">
        <v>1297</v>
      </c>
      <c r="E432" s="1" t="s">
        <v>1062</v>
      </c>
      <c r="F432" s="1" t="s">
        <v>153</v>
      </c>
      <c r="G432" s="1" t="s">
        <v>1063</v>
      </c>
      <c r="H432" s="1" t="s">
        <v>1298</v>
      </c>
      <c r="I432" s="1">
        <f>+Territorio[[#This Row],[id]]</f>
        <v>422</v>
      </c>
    </row>
    <row r="433" spans="1:9" hidden="1" x14ac:dyDescent="0.3">
      <c r="A433" s="1">
        <v>6103</v>
      </c>
      <c r="B433">
        <v>423</v>
      </c>
      <c r="C433" s="1" t="s">
        <v>1299</v>
      </c>
      <c r="D433" s="1" t="s">
        <v>1300</v>
      </c>
      <c r="E433" s="1" t="s">
        <v>1062</v>
      </c>
      <c r="F433" s="1" t="s">
        <v>153</v>
      </c>
      <c r="G433" s="1" t="s">
        <v>1063</v>
      </c>
      <c r="H433" s="1" t="s">
        <v>1301</v>
      </c>
      <c r="I433" s="1">
        <f>+Territorio[[#This Row],[id]]</f>
        <v>423</v>
      </c>
    </row>
    <row r="434" spans="1:9" hidden="1" x14ac:dyDescent="0.3">
      <c r="A434" s="1">
        <v>6104</v>
      </c>
      <c r="B434">
        <v>424</v>
      </c>
      <c r="C434" s="1" t="s">
        <v>1302</v>
      </c>
      <c r="D434" s="1" t="s">
        <v>1303</v>
      </c>
      <c r="E434" s="1" t="s">
        <v>1062</v>
      </c>
      <c r="F434" s="1" t="s">
        <v>153</v>
      </c>
      <c r="G434" s="1" t="s">
        <v>1063</v>
      </c>
      <c r="H434" s="1" t="s">
        <v>1304</v>
      </c>
      <c r="I434" s="1">
        <f>+Territorio[[#This Row],[id]]</f>
        <v>424</v>
      </c>
    </row>
    <row r="435" spans="1:9" hidden="1" x14ac:dyDescent="0.3">
      <c r="A435" s="1">
        <v>6105</v>
      </c>
      <c r="B435">
        <v>425</v>
      </c>
      <c r="C435" s="1" t="s">
        <v>1305</v>
      </c>
      <c r="D435" s="1" t="s">
        <v>1306</v>
      </c>
      <c r="E435" s="1" t="s">
        <v>1062</v>
      </c>
      <c r="F435" s="1" t="s">
        <v>153</v>
      </c>
      <c r="G435" s="1" t="s">
        <v>1063</v>
      </c>
      <c r="H435" s="1" t="s">
        <v>1307</v>
      </c>
      <c r="I435" s="1">
        <f>+Territorio[[#This Row],[id]]</f>
        <v>425</v>
      </c>
    </row>
    <row r="436" spans="1:9" hidden="1" x14ac:dyDescent="0.3">
      <c r="A436" s="1">
        <v>6106</v>
      </c>
      <c r="B436">
        <v>426</v>
      </c>
      <c r="C436" s="1" t="s">
        <v>1308</v>
      </c>
      <c r="D436" s="1" t="s">
        <v>1309</v>
      </c>
      <c r="E436" s="1" t="s">
        <v>1062</v>
      </c>
      <c r="F436" s="1" t="s">
        <v>153</v>
      </c>
      <c r="G436" s="1" t="s">
        <v>1063</v>
      </c>
      <c r="H436" s="1" t="s">
        <v>1310</v>
      </c>
      <c r="I436" s="1">
        <f>+Territorio[[#This Row],[id]]</f>
        <v>426</v>
      </c>
    </row>
    <row r="437" spans="1:9" hidden="1" x14ac:dyDescent="0.3">
      <c r="A437" s="1">
        <v>6107</v>
      </c>
      <c r="B437">
        <v>427</v>
      </c>
      <c r="C437" s="1" t="s">
        <v>1311</v>
      </c>
      <c r="D437" s="1" t="s">
        <v>1312</v>
      </c>
      <c r="E437" s="1" t="s">
        <v>1062</v>
      </c>
      <c r="F437" s="1" t="s">
        <v>153</v>
      </c>
      <c r="G437" s="1" t="s">
        <v>1063</v>
      </c>
      <c r="H437" s="1" t="s">
        <v>1313</v>
      </c>
      <c r="I437" s="1">
        <f>+Territorio[[#This Row],[id]]</f>
        <v>427</v>
      </c>
    </row>
    <row r="438" spans="1:9" hidden="1" x14ac:dyDescent="0.3">
      <c r="A438" s="1">
        <v>6108</v>
      </c>
      <c r="B438">
        <v>428</v>
      </c>
      <c r="C438" s="1" t="s">
        <v>1314</v>
      </c>
      <c r="D438" s="1" t="s">
        <v>1315</v>
      </c>
      <c r="E438" s="1" t="s">
        <v>1062</v>
      </c>
      <c r="F438" s="1" t="s">
        <v>153</v>
      </c>
      <c r="G438" s="1" t="s">
        <v>1063</v>
      </c>
      <c r="H438" s="1" t="s">
        <v>1316</v>
      </c>
      <c r="I438" s="1">
        <f>+Territorio[[#This Row],[id]]</f>
        <v>428</v>
      </c>
    </row>
    <row r="439" spans="1:9" hidden="1" x14ac:dyDescent="0.3">
      <c r="A439" s="1">
        <v>6109</v>
      </c>
      <c r="B439">
        <v>429</v>
      </c>
      <c r="C439" s="1" t="s">
        <v>1317</v>
      </c>
      <c r="D439" s="1" t="s">
        <v>1318</v>
      </c>
      <c r="E439" s="1" t="s">
        <v>1062</v>
      </c>
      <c r="F439" s="1" t="s">
        <v>153</v>
      </c>
      <c r="G439" s="1" t="s">
        <v>1063</v>
      </c>
      <c r="H439" s="1" t="s">
        <v>1319</v>
      </c>
      <c r="I439" s="1">
        <f>+Territorio[[#This Row],[id]]</f>
        <v>429</v>
      </c>
    </row>
    <row r="440" spans="1:9" hidden="1" x14ac:dyDescent="0.3">
      <c r="A440" s="1">
        <v>6110</v>
      </c>
      <c r="B440">
        <v>430</v>
      </c>
      <c r="C440" s="1" t="s">
        <v>1320</v>
      </c>
      <c r="D440" s="1" t="s">
        <v>1321</v>
      </c>
      <c r="E440" s="1" t="s">
        <v>1062</v>
      </c>
      <c r="F440" s="1" t="s">
        <v>153</v>
      </c>
      <c r="G440" s="1" t="s">
        <v>1063</v>
      </c>
      <c r="H440" s="1" t="s">
        <v>1322</v>
      </c>
      <c r="I440" s="1">
        <f>+Territorio[[#This Row],[id]]</f>
        <v>430</v>
      </c>
    </row>
    <row r="441" spans="1:9" hidden="1" x14ac:dyDescent="0.3">
      <c r="A441" s="1">
        <v>6111</v>
      </c>
      <c r="B441">
        <v>431</v>
      </c>
      <c r="C441" s="1" t="s">
        <v>1323</v>
      </c>
      <c r="D441" s="1" t="s">
        <v>1324</v>
      </c>
      <c r="E441" s="1" t="s">
        <v>1062</v>
      </c>
      <c r="F441" s="1" t="s">
        <v>153</v>
      </c>
      <c r="G441" s="1" t="s">
        <v>1063</v>
      </c>
      <c r="H441" s="1" t="s">
        <v>1325</v>
      </c>
      <c r="I441" s="1">
        <f>+Territorio[[#This Row],[id]]</f>
        <v>431</v>
      </c>
    </row>
    <row r="442" spans="1:9" hidden="1" x14ac:dyDescent="0.3">
      <c r="A442" s="1">
        <v>6112</v>
      </c>
      <c r="B442">
        <v>432</v>
      </c>
      <c r="C442" s="1" t="s">
        <v>1326</v>
      </c>
      <c r="D442" s="1" t="s">
        <v>1327</v>
      </c>
      <c r="E442" s="1" t="s">
        <v>1062</v>
      </c>
      <c r="F442" s="1" t="s">
        <v>153</v>
      </c>
      <c r="G442" s="1" t="s">
        <v>1063</v>
      </c>
      <c r="H442" s="1" t="s">
        <v>1328</v>
      </c>
      <c r="I442" s="1">
        <f>+Territorio[[#This Row],[id]]</f>
        <v>432</v>
      </c>
    </row>
    <row r="443" spans="1:9" hidden="1" x14ac:dyDescent="0.3">
      <c r="A443" s="1">
        <v>6113</v>
      </c>
      <c r="B443">
        <v>433</v>
      </c>
      <c r="C443" s="1" t="s">
        <v>1329</v>
      </c>
      <c r="D443" s="1" t="s">
        <v>1330</v>
      </c>
      <c r="E443" s="1" t="s">
        <v>1062</v>
      </c>
      <c r="F443" s="1" t="s">
        <v>153</v>
      </c>
      <c r="G443" s="1" t="s">
        <v>1063</v>
      </c>
      <c r="H443" s="1" t="s">
        <v>1331</v>
      </c>
      <c r="I443" s="1">
        <f>+Territorio[[#This Row],[id]]</f>
        <v>433</v>
      </c>
    </row>
    <row r="444" spans="1:9" hidden="1" x14ac:dyDescent="0.3">
      <c r="A444" s="1">
        <v>6114</v>
      </c>
      <c r="B444">
        <v>434</v>
      </c>
      <c r="C444" s="1" t="s">
        <v>1332</v>
      </c>
      <c r="D444" s="1" t="s">
        <v>1333</v>
      </c>
      <c r="E444" s="1" t="s">
        <v>1062</v>
      </c>
      <c r="F444" s="1" t="s">
        <v>153</v>
      </c>
      <c r="G444" s="1" t="s">
        <v>1063</v>
      </c>
      <c r="H444" s="1" t="s">
        <v>1334</v>
      </c>
      <c r="I444" s="1">
        <f>+Territorio[[#This Row],[id]]</f>
        <v>434</v>
      </c>
    </row>
    <row r="445" spans="1:9" hidden="1" x14ac:dyDescent="0.3">
      <c r="A445" s="1">
        <v>6115</v>
      </c>
      <c r="B445">
        <v>435</v>
      </c>
      <c r="C445" s="1" t="s">
        <v>1335</v>
      </c>
      <c r="D445" s="1" t="s">
        <v>1336</v>
      </c>
      <c r="E445" s="1" t="s">
        <v>1062</v>
      </c>
      <c r="F445" s="1" t="s">
        <v>153</v>
      </c>
      <c r="G445" s="1" t="s">
        <v>1063</v>
      </c>
      <c r="H445" s="1" t="s">
        <v>1337</v>
      </c>
      <c r="I445" s="1">
        <f>+Territorio[[#This Row],[id]]</f>
        <v>435</v>
      </c>
    </row>
    <row r="446" spans="1:9" hidden="1" x14ac:dyDescent="0.3">
      <c r="A446" s="1">
        <v>6116</v>
      </c>
      <c r="B446">
        <v>436</v>
      </c>
      <c r="C446" s="1" t="s">
        <v>1338</v>
      </c>
      <c r="D446" s="1" t="s">
        <v>1339</v>
      </c>
      <c r="E446" s="1" t="s">
        <v>1062</v>
      </c>
      <c r="F446" s="1" t="s">
        <v>153</v>
      </c>
      <c r="G446" s="1" t="s">
        <v>1063</v>
      </c>
      <c r="H446" s="1" t="s">
        <v>1340</v>
      </c>
      <c r="I446" s="1">
        <f>+Territorio[[#This Row],[id]]</f>
        <v>436</v>
      </c>
    </row>
    <row r="447" spans="1:9" hidden="1" x14ac:dyDescent="0.3">
      <c r="A447" s="1">
        <v>6117</v>
      </c>
      <c r="B447">
        <v>437</v>
      </c>
      <c r="C447" s="1" t="s">
        <v>1036</v>
      </c>
      <c r="D447" s="1" t="s">
        <v>1341</v>
      </c>
      <c r="E447" s="1" t="s">
        <v>1062</v>
      </c>
      <c r="F447" s="1" t="s">
        <v>153</v>
      </c>
      <c r="G447" s="1" t="s">
        <v>1063</v>
      </c>
      <c r="H447" s="1" t="s">
        <v>1342</v>
      </c>
      <c r="I447" s="1">
        <f>+Territorio[[#This Row],[id]]</f>
        <v>437</v>
      </c>
    </row>
    <row r="448" spans="1:9" hidden="1" x14ac:dyDescent="0.3">
      <c r="A448" s="1">
        <v>6201</v>
      </c>
      <c r="B448">
        <v>438</v>
      </c>
      <c r="C448" s="1" t="s">
        <v>1343</v>
      </c>
      <c r="D448" s="1" t="s">
        <v>1344</v>
      </c>
      <c r="E448" s="1" t="s">
        <v>1062</v>
      </c>
      <c r="F448" s="1" t="s">
        <v>153</v>
      </c>
      <c r="G448" s="1" t="s">
        <v>1063</v>
      </c>
      <c r="H448" s="1" t="s">
        <v>1345</v>
      </c>
      <c r="I448" s="1">
        <f>+Territorio[[#This Row],[id]]</f>
        <v>438</v>
      </c>
    </row>
    <row r="449" spans="1:9" hidden="1" x14ac:dyDescent="0.3">
      <c r="A449" s="1">
        <v>6202</v>
      </c>
      <c r="B449">
        <v>439</v>
      </c>
      <c r="C449" s="1" t="s">
        <v>1346</v>
      </c>
      <c r="D449" s="1" t="s">
        <v>1347</v>
      </c>
      <c r="E449" s="1" t="s">
        <v>1062</v>
      </c>
      <c r="F449" s="1" t="s">
        <v>153</v>
      </c>
      <c r="G449" s="1" t="s">
        <v>1063</v>
      </c>
      <c r="H449" s="1" t="s">
        <v>1348</v>
      </c>
      <c r="I449" s="1">
        <f>+Territorio[[#This Row],[id]]</f>
        <v>439</v>
      </c>
    </row>
    <row r="450" spans="1:9" hidden="1" x14ac:dyDescent="0.3">
      <c r="A450" s="1">
        <v>6203</v>
      </c>
      <c r="B450">
        <v>440</v>
      </c>
      <c r="C450" s="1" t="s">
        <v>1349</v>
      </c>
      <c r="D450" s="1" t="s">
        <v>1350</v>
      </c>
      <c r="E450" s="1" t="s">
        <v>1062</v>
      </c>
      <c r="F450" s="1" t="s">
        <v>153</v>
      </c>
      <c r="G450" s="1" t="s">
        <v>1063</v>
      </c>
      <c r="H450" s="1" t="s">
        <v>1351</v>
      </c>
      <c r="I450" s="1">
        <f>+Territorio[[#This Row],[id]]</f>
        <v>440</v>
      </c>
    </row>
    <row r="451" spans="1:9" hidden="1" x14ac:dyDescent="0.3">
      <c r="A451" s="1">
        <v>6204</v>
      </c>
      <c r="B451">
        <v>441</v>
      </c>
      <c r="C451" s="1" t="s">
        <v>1352</v>
      </c>
      <c r="D451" s="1" t="s">
        <v>1353</v>
      </c>
      <c r="E451" s="1" t="s">
        <v>1062</v>
      </c>
      <c r="F451" s="1" t="s">
        <v>153</v>
      </c>
      <c r="G451" s="1" t="s">
        <v>1063</v>
      </c>
      <c r="H451" s="1" t="s">
        <v>1354</v>
      </c>
      <c r="I451" s="1">
        <f>+Territorio[[#This Row],[id]]</f>
        <v>441</v>
      </c>
    </row>
    <row r="452" spans="1:9" hidden="1" x14ac:dyDescent="0.3">
      <c r="A452" s="1">
        <v>6205</v>
      </c>
      <c r="B452">
        <v>442</v>
      </c>
      <c r="C452" s="1" t="s">
        <v>1355</v>
      </c>
      <c r="D452" s="1" t="s">
        <v>1356</v>
      </c>
      <c r="E452" s="1" t="s">
        <v>1062</v>
      </c>
      <c r="F452" s="1" t="s">
        <v>153</v>
      </c>
      <c r="G452" s="1" t="s">
        <v>1063</v>
      </c>
      <c r="H452" s="1" t="s">
        <v>1357</v>
      </c>
      <c r="I452" s="1">
        <f>+Territorio[[#This Row],[id]]</f>
        <v>442</v>
      </c>
    </row>
    <row r="453" spans="1:9" hidden="1" x14ac:dyDescent="0.3">
      <c r="A453" s="1">
        <v>6206</v>
      </c>
      <c r="B453">
        <v>443</v>
      </c>
      <c r="C453" s="1" t="s">
        <v>1358</v>
      </c>
      <c r="D453" s="1" t="s">
        <v>1359</v>
      </c>
      <c r="E453" s="1" t="s">
        <v>1062</v>
      </c>
      <c r="F453" s="1" t="s">
        <v>153</v>
      </c>
      <c r="G453" s="1" t="s">
        <v>1063</v>
      </c>
      <c r="H453" s="1" t="s">
        <v>1360</v>
      </c>
      <c r="I453" s="1">
        <f>+Territorio[[#This Row],[id]]</f>
        <v>443</v>
      </c>
    </row>
    <row r="454" spans="1:9" hidden="1" x14ac:dyDescent="0.3">
      <c r="A454" s="1">
        <v>6301</v>
      </c>
      <c r="B454">
        <v>444</v>
      </c>
      <c r="C454" s="1" t="s">
        <v>1361</v>
      </c>
      <c r="D454" s="1" t="s">
        <v>1362</v>
      </c>
      <c r="E454" s="1" t="s">
        <v>1062</v>
      </c>
      <c r="F454" s="1" t="s">
        <v>153</v>
      </c>
      <c r="G454" s="1" t="s">
        <v>1063</v>
      </c>
      <c r="H454" s="1" t="s">
        <v>1363</v>
      </c>
      <c r="I454" s="1">
        <f>+Territorio[[#This Row],[id]]</f>
        <v>444</v>
      </c>
    </row>
    <row r="455" spans="1:9" hidden="1" x14ac:dyDescent="0.3">
      <c r="A455" s="1">
        <v>6302</v>
      </c>
      <c r="B455">
        <v>445</v>
      </c>
      <c r="C455" s="1" t="s">
        <v>1364</v>
      </c>
      <c r="D455" s="1" t="s">
        <v>1365</v>
      </c>
      <c r="E455" s="1" t="s">
        <v>1062</v>
      </c>
      <c r="F455" s="1" t="s">
        <v>153</v>
      </c>
      <c r="G455" s="1" t="s">
        <v>1063</v>
      </c>
      <c r="H455" s="1" t="s">
        <v>1366</v>
      </c>
      <c r="I455" s="1">
        <f>+Territorio[[#This Row],[id]]</f>
        <v>445</v>
      </c>
    </row>
    <row r="456" spans="1:9" hidden="1" x14ac:dyDescent="0.3">
      <c r="A456" s="1">
        <v>6303</v>
      </c>
      <c r="B456">
        <v>446</v>
      </c>
      <c r="C456" s="1" t="s">
        <v>1367</v>
      </c>
      <c r="D456" s="1" t="s">
        <v>1368</v>
      </c>
      <c r="E456" s="1" t="s">
        <v>1062</v>
      </c>
      <c r="F456" s="1" t="s">
        <v>153</v>
      </c>
      <c r="G456" s="1" t="s">
        <v>1063</v>
      </c>
      <c r="H456" s="1" t="s">
        <v>1369</v>
      </c>
      <c r="I456" s="1">
        <f>+Territorio[[#This Row],[id]]</f>
        <v>446</v>
      </c>
    </row>
    <row r="457" spans="1:9" hidden="1" x14ac:dyDescent="0.3">
      <c r="A457" s="1">
        <v>6304</v>
      </c>
      <c r="B457">
        <v>447</v>
      </c>
      <c r="C457" s="1" t="s">
        <v>1370</v>
      </c>
      <c r="D457" s="1" t="s">
        <v>1371</v>
      </c>
      <c r="E457" s="1" t="s">
        <v>1062</v>
      </c>
      <c r="F457" s="1" t="s">
        <v>153</v>
      </c>
      <c r="G457" s="1" t="s">
        <v>1063</v>
      </c>
      <c r="H457" s="1" t="s">
        <v>1372</v>
      </c>
      <c r="I457" s="1">
        <f>+Territorio[[#This Row],[id]]</f>
        <v>447</v>
      </c>
    </row>
    <row r="458" spans="1:9" hidden="1" x14ac:dyDescent="0.3">
      <c r="A458" s="1">
        <v>6305</v>
      </c>
      <c r="B458">
        <v>448</v>
      </c>
      <c r="C458" s="1" t="s">
        <v>1373</v>
      </c>
      <c r="D458" s="1" t="s">
        <v>1374</v>
      </c>
      <c r="E458" s="1" t="s">
        <v>1062</v>
      </c>
      <c r="F458" s="1" t="s">
        <v>153</v>
      </c>
      <c r="G458" s="1" t="s">
        <v>1063</v>
      </c>
      <c r="H458" s="1" t="s">
        <v>1375</v>
      </c>
      <c r="I458" s="1">
        <f>+Territorio[[#This Row],[id]]</f>
        <v>448</v>
      </c>
    </row>
    <row r="459" spans="1:9" hidden="1" x14ac:dyDescent="0.3">
      <c r="A459" s="1">
        <v>6306</v>
      </c>
      <c r="B459">
        <v>449</v>
      </c>
      <c r="C459" s="1" t="s">
        <v>1376</v>
      </c>
      <c r="D459" s="1" t="s">
        <v>1377</v>
      </c>
      <c r="E459" s="1" t="s">
        <v>1062</v>
      </c>
      <c r="F459" s="1" t="s">
        <v>153</v>
      </c>
      <c r="G459" s="1" t="s">
        <v>1063</v>
      </c>
      <c r="H459" s="1" t="s">
        <v>1378</v>
      </c>
      <c r="I459" s="1">
        <f>+Territorio[[#This Row],[id]]</f>
        <v>449</v>
      </c>
    </row>
    <row r="460" spans="1:9" hidden="1" x14ac:dyDescent="0.3">
      <c r="A460" s="1">
        <v>6307</v>
      </c>
      <c r="B460">
        <v>450</v>
      </c>
      <c r="C460" s="1" t="s">
        <v>1379</v>
      </c>
      <c r="D460" s="1" t="s">
        <v>1380</v>
      </c>
      <c r="E460" s="1" t="s">
        <v>1062</v>
      </c>
      <c r="F460" s="1" t="s">
        <v>153</v>
      </c>
      <c r="G460" s="1" t="s">
        <v>1063</v>
      </c>
      <c r="H460" s="1" t="s">
        <v>1381</v>
      </c>
      <c r="I460" s="1">
        <f>+Territorio[[#This Row],[id]]</f>
        <v>450</v>
      </c>
    </row>
    <row r="461" spans="1:9" hidden="1" x14ac:dyDescent="0.3">
      <c r="A461" s="1">
        <v>6308</v>
      </c>
      <c r="B461">
        <v>451</v>
      </c>
      <c r="C461" s="1" t="s">
        <v>1382</v>
      </c>
      <c r="D461" s="1" t="s">
        <v>1383</v>
      </c>
      <c r="E461" s="1" t="s">
        <v>1062</v>
      </c>
      <c r="F461" s="1" t="s">
        <v>153</v>
      </c>
      <c r="G461" s="1" t="s">
        <v>1063</v>
      </c>
      <c r="H461" s="1" t="s">
        <v>1384</v>
      </c>
      <c r="I461" s="1">
        <f>+Territorio[[#This Row],[id]]</f>
        <v>451</v>
      </c>
    </row>
    <row r="462" spans="1:9" hidden="1" x14ac:dyDescent="0.3">
      <c r="A462" s="1">
        <v>6309</v>
      </c>
      <c r="B462">
        <v>452</v>
      </c>
      <c r="C462" s="1" t="s">
        <v>1385</v>
      </c>
      <c r="D462" s="1" t="s">
        <v>1386</v>
      </c>
      <c r="E462" s="1" t="s">
        <v>1062</v>
      </c>
      <c r="F462" s="1" t="s">
        <v>153</v>
      </c>
      <c r="G462" s="1" t="s">
        <v>1063</v>
      </c>
      <c r="H462" s="1" t="s">
        <v>1387</v>
      </c>
      <c r="I462" s="1">
        <f>+Territorio[[#This Row],[id]]</f>
        <v>452</v>
      </c>
    </row>
    <row r="463" spans="1:9" hidden="1" x14ac:dyDescent="0.3">
      <c r="A463" s="1">
        <v>6310</v>
      </c>
      <c r="B463">
        <v>453</v>
      </c>
      <c r="C463" s="1" t="s">
        <v>1388</v>
      </c>
      <c r="D463" s="1" t="s">
        <v>1389</v>
      </c>
      <c r="E463" s="1" t="s">
        <v>1062</v>
      </c>
      <c r="F463" s="1" t="s">
        <v>153</v>
      </c>
      <c r="G463" s="1" t="s">
        <v>1063</v>
      </c>
      <c r="H463" s="1" t="s">
        <v>1390</v>
      </c>
      <c r="I463" s="1">
        <f>+Territorio[[#This Row],[id]]</f>
        <v>453</v>
      </c>
    </row>
    <row r="464" spans="1:9" hidden="1" x14ac:dyDescent="0.3">
      <c r="A464" s="1">
        <v>7101</v>
      </c>
      <c r="B464">
        <v>454</v>
      </c>
      <c r="C464" s="1" t="s">
        <v>1391</v>
      </c>
      <c r="D464" s="1" t="s">
        <v>1392</v>
      </c>
      <c r="E464" s="1" t="s">
        <v>1062</v>
      </c>
      <c r="F464" s="1" t="s">
        <v>153</v>
      </c>
      <c r="G464" s="1" t="s">
        <v>1063</v>
      </c>
      <c r="H464" s="1" t="s">
        <v>1393</v>
      </c>
      <c r="I464" s="1">
        <f>+Territorio[[#This Row],[id]]</f>
        <v>454</v>
      </c>
    </row>
    <row r="465" spans="1:9" hidden="1" x14ac:dyDescent="0.3">
      <c r="A465" s="1">
        <v>7102</v>
      </c>
      <c r="B465">
        <v>455</v>
      </c>
      <c r="C465" s="1" t="s">
        <v>1394</v>
      </c>
      <c r="D465" s="1" t="s">
        <v>1395</v>
      </c>
      <c r="E465" s="1" t="s">
        <v>1062</v>
      </c>
      <c r="F465" s="1" t="s">
        <v>153</v>
      </c>
      <c r="G465" s="1" t="s">
        <v>1063</v>
      </c>
      <c r="H465" s="1" t="s">
        <v>1396</v>
      </c>
      <c r="I465" s="1">
        <f>+Territorio[[#This Row],[id]]</f>
        <v>455</v>
      </c>
    </row>
    <row r="466" spans="1:9" hidden="1" x14ac:dyDescent="0.3">
      <c r="A466" s="1">
        <v>7103</v>
      </c>
      <c r="B466">
        <v>456</v>
      </c>
      <c r="C466" s="1" t="s">
        <v>1397</v>
      </c>
      <c r="D466" s="1" t="s">
        <v>1398</v>
      </c>
      <c r="E466" s="1" t="s">
        <v>1062</v>
      </c>
      <c r="F466" s="1" t="s">
        <v>153</v>
      </c>
      <c r="G466" s="1" t="s">
        <v>1063</v>
      </c>
      <c r="H466" s="1" t="s">
        <v>1399</v>
      </c>
      <c r="I466" s="1">
        <f>+Territorio[[#This Row],[id]]</f>
        <v>456</v>
      </c>
    </row>
    <row r="467" spans="1:9" hidden="1" x14ac:dyDescent="0.3">
      <c r="A467" s="1">
        <v>7104</v>
      </c>
      <c r="B467">
        <v>457</v>
      </c>
      <c r="C467" s="1" t="s">
        <v>1400</v>
      </c>
      <c r="D467" s="1" t="s">
        <v>1401</v>
      </c>
      <c r="E467" s="1" t="s">
        <v>1062</v>
      </c>
      <c r="F467" s="1" t="s">
        <v>153</v>
      </c>
      <c r="G467" s="1" t="s">
        <v>1063</v>
      </c>
      <c r="H467" s="1" t="s">
        <v>1402</v>
      </c>
      <c r="I467" s="1">
        <f>+Territorio[[#This Row],[id]]</f>
        <v>457</v>
      </c>
    </row>
    <row r="468" spans="1:9" hidden="1" x14ac:dyDescent="0.3">
      <c r="A468" s="1">
        <v>7105</v>
      </c>
      <c r="B468">
        <v>458</v>
      </c>
      <c r="C468" s="1" t="s">
        <v>787</v>
      </c>
      <c r="D468" s="1" t="s">
        <v>1403</v>
      </c>
      <c r="E468" s="1" t="s">
        <v>1062</v>
      </c>
      <c r="F468" s="1" t="s">
        <v>153</v>
      </c>
      <c r="G468" s="1" t="s">
        <v>1063</v>
      </c>
      <c r="H468" s="1" t="s">
        <v>1404</v>
      </c>
      <c r="I468" s="1">
        <f>+Territorio[[#This Row],[id]]</f>
        <v>458</v>
      </c>
    </row>
    <row r="469" spans="1:9" hidden="1" x14ac:dyDescent="0.3">
      <c r="A469" s="1">
        <v>7106</v>
      </c>
      <c r="B469">
        <v>459</v>
      </c>
      <c r="C469" s="1" t="s">
        <v>1405</v>
      </c>
      <c r="D469" s="1" t="s">
        <v>1406</v>
      </c>
      <c r="E469" s="1" t="s">
        <v>1062</v>
      </c>
      <c r="F469" s="1" t="s">
        <v>153</v>
      </c>
      <c r="G469" s="1" t="s">
        <v>1063</v>
      </c>
      <c r="H469" s="1" t="s">
        <v>1407</v>
      </c>
      <c r="I469" s="1">
        <f>+Territorio[[#This Row],[id]]</f>
        <v>459</v>
      </c>
    </row>
    <row r="470" spans="1:9" hidden="1" x14ac:dyDescent="0.3">
      <c r="A470" s="1">
        <v>7107</v>
      </c>
      <c r="B470">
        <v>460</v>
      </c>
      <c r="C470" s="1" t="s">
        <v>1408</v>
      </c>
      <c r="D470" s="1" t="s">
        <v>1409</v>
      </c>
      <c r="E470" s="1" t="s">
        <v>1062</v>
      </c>
      <c r="F470" s="1" t="s">
        <v>153</v>
      </c>
      <c r="G470" s="1" t="s">
        <v>1063</v>
      </c>
      <c r="H470" s="1" t="s">
        <v>1410</v>
      </c>
      <c r="I470" s="1">
        <f>+Territorio[[#This Row],[id]]</f>
        <v>460</v>
      </c>
    </row>
    <row r="471" spans="1:9" hidden="1" x14ac:dyDescent="0.3">
      <c r="A471" s="1">
        <v>7108</v>
      </c>
      <c r="B471">
        <v>461</v>
      </c>
      <c r="C471" s="1" t="s">
        <v>1411</v>
      </c>
      <c r="D471" s="1" t="s">
        <v>1412</v>
      </c>
      <c r="E471" s="1" t="s">
        <v>1062</v>
      </c>
      <c r="F471" s="1" t="s">
        <v>153</v>
      </c>
      <c r="G471" s="1" t="s">
        <v>1063</v>
      </c>
      <c r="H471" s="1" t="s">
        <v>1413</v>
      </c>
      <c r="I471" s="1">
        <f>+Territorio[[#This Row],[id]]</f>
        <v>461</v>
      </c>
    </row>
    <row r="472" spans="1:9" hidden="1" x14ac:dyDescent="0.3">
      <c r="A472" s="1">
        <v>7109</v>
      </c>
      <c r="B472">
        <v>462</v>
      </c>
      <c r="C472" s="1" t="s">
        <v>1414</v>
      </c>
      <c r="D472" s="1" t="s">
        <v>1415</v>
      </c>
      <c r="E472" s="1" t="s">
        <v>1062</v>
      </c>
      <c r="F472" s="1" t="s">
        <v>153</v>
      </c>
      <c r="G472" s="1" t="s">
        <v>1063</v>
      </c>
      <c r="H472" s="1" t="s">
        <v>1416</v>
      </c>
      <c r="I472" s="1">
        <f>+Territorio[[#This Row],[id]]</f>
        <v>462</v>
      </c>
    </row>
    <row r="473" spans="1:9" hidden="1" x14ac:dyDescent="0.3">
      <c r="A473" s="1">
        <v>7110</v>
      </c>
      <c r="B473">
        <v>463</v>
      </c>
      <c r="C473" s="1" t="s">
        <v>1417</v>
      </c>
      <c r="D473" s="1" t="s">
        <v>1418</v>
      </c>
      <c r="E473" s="1" t="s">
        <v>1062</v>
      </c>
      <c r="F473" s="1" t="s">
        <v>153</v>
      </c>
      <c r="G473" s="1" t="s">
        <v>1063</v>
      </c>
      <c r="H473" s="1" t="s">
        <v>1419</v>
      </c>
      <c r="I473" s="1">
        <f>+Territorio[[#This Row],[id]]</f>
        <v>463</v>
      </c>
    </row>
    <row r="474" spans="1:9" hidden="1" x14ac:dyDescent="0.3">
      <c r="A474" s="1">
        <v>7201</v>
      </c>
      <c r="B474">
        <v>464</v>
      </c>
      <c r="C474" s="1" t="s">
        <v>1420</v>
      </c>
      <c r="D474" s="1" t="s">
        <v>1421</v>
      </c>
      <c r="E474" s="1" t="s">
        <v>1062</v>
      </c>
      <c r="F474" s="1" t="s">
        <v>153</v>
      </c>
      <c r="G474" s="1" t="s">
        <v>1063</v>
      </c>
      <c r="H474" s="1" t="s">
        <v>1422</v>
      </c>
      <c r="I474" s="1">
        <f>+Territorio[[#This Row],[id]]</f>
        <v>464</v>
      </c>
    </row>
    <row r="475" spans="1:9" hidden="1" x14ac:dyDescent="0.3">
      <c r="A475" s="1">
        <v>7202</v>
      </c>
      <c r="B475">
        <v>465</v>
      </c>
      <c r="C475" s="1" t="s">
        <v>1423</v>
      </c>
      <c r="D475" s="1" t="s">
        <v>1424</v>
      </c>
      <c r="E475" s="1" t="s">
        <v>1062</v>
      </c>
      <c r="F475" s="1" t="s">
        <v>153</v>
      </c>
      <c r="G475" s="1" t="s">
        <v>1063</v>
      </c>
      <c r="H475" s="1" t="s">
        <v>1425</v>
      </c>
      <c r="I475" s="1">
        <f>+Territorio[[#This Row],[id]]</f>
        <v>465</v>
      </c>
    </row>
    <row r="476" spans="1:9" hidden="1" x14ac:dyDescent="0.3">
      <c r="A476" s="1">
        <v>7203</v>
      </c>
      <c r="B476">
        <v>466</v>
      </c>
      <c r="C476" s="1" t="s">
        <v>1426</v>
      </c>
      <c r="D476" s="1" t="s">
        <v>1427</v>
      </c>
      <c r="E476" s="1" t="s">
        <v>1062</v>
      </c>
      <c r="F476" s="1" t="s">
        <v>153</v>
      </c>
      <c r="G476" s="1" t="s">
        <v>1063</v>
      </c>
      <c r="H476" s="1" t="s">
        <v>1428</v>
      </c>
      <c r="I476" s="1">
        <f>+Territorio[[#This Row],[id]]</f>
        <v>466</v>
      </c>
    </row>
    <row r="477" spans="1:9" hidden="1" x14ac:dyDescent="0.3">
      <c r="A477" s="1">
        <v>7301</v>
      </c>
      <c r="B477">
        <v>467</v>
      </c>
      <c r="C477" s="1" t="s">
        <v>1429</v>
      </c>
      <c r="D477" s="1" t="s">
        <v>1430</v>
      </c>
      <c r="E477" s="1" t="s">
        <v>1062</v>
      </c>
      <c r="F477" s="1" t="s">
        <v>153</v>
      </c>
      <c r="G477" s="1" t="s">
        <v>1063</v>
      </c>
      <c r="H477" s="1" t="s">
        <v>1431</v>
      </c>
      <c r="I477" s="1">
        <f>+Territorio[[#This Row],[id]]</f>
        <v>467</v>
      </c>
    </row>
    <row r="478" spans="1:9" hidden="1" x14ac:dyDescent="0.3">
      <c r="A478" s="1">
        <v>7302</v>
      </c>
      <c r="B478">
        <v>468</v>
      </c>
      <c r="C478" s="1" t="s">
        <v>1432</v>
      </c>
      <c r="D478" s="1" t="s">
        <v>1433</v>
      </c>
      <c r="E478" s="1" t="s">
        <v>1062</v>
      </c>
      <c r="F478" s="1" t="s">
        <v>153</v>
      </c>
      <c r="G478" s="1" t="s">
        <v>1063</v>
      </c>
      <c r="H478" s="1" t="s">
        <v>1434</v>
      </c>
      <c r="I478" s="1">
        <f>+Territorio[[#This Row],[id]]</f>
        <v>468</v>
      </c>
    </row>
    <row r="479" spans="1:9" hidden="1" x14ac:dyDescent="0.3">
      <c r="A479" s="1">
        <v>7303</v>
      </c>
      <c r="B479">
        <v>469</v>
      </c>
      <c r="C479" s="1" t="s">
        <v>1435</v>
      </c>
      <c r="D479" s="1" t="s">
        <v>1436</v>
      </c>
      <c r="E479" s="1" t="s">
        <v>1062</v>
      </c>
      <c r="F479" s="1" t="s">
        <v>153</v>
      </c>
      <c r="G479" s="1" t="s">
        <v>1063</v>
      </c>
      <c r="H479" s="1" t="s">
        <v>1437</v>
      </c>
      <c r="I479" s="1">
        <f>+Territorio[[#This Row],[id]]</f>
        <v>469</v>
      </c>
    </row>
    <row r="480" spans="1:9" hidden="1" x14ac:dyDescent="0.3">
      <c r="A480" s="1">
        <v>7304</v>
      </c>
      <c r="B480">
        <v>470</v>
      </c>
      <c r="C480" s="1" t="s">
        <v>1438</v>
      </c>
      <c r="D480" s="1" t="s">
        <v>1439</v>
      </c>
      <c r="E480" s="1" t="s">
        <v>1062</v>
      </c>
      <c r="F480" s="1" t="s">
        <v>153</v>
      </c>
      <c r="G480" s="1" t="s">
        <v>1063</v>
      </c>
      <c r="H480" s="1" t="s">
        <v>1440</v>
      </c>
      <c r="I480" s="1">
        <f>+Territorio[[#This Row],[id]]</f>
        <v>470</v>
      </c>
    </row>
    <row r="481" spans="1:9" hidden="1" x14ac:dyDescent="0.3">
      <c r="A481" s="1">
        <v>7305</v>
      </c>
      <c r="B481">
        <v>471</v>
      </c>
      <c r="C481" s="1" t="s">
        <v>1441</v>
      </c>
      <c r="D481" s="1" t="s">
        <v>1442</v>
      </c>
      <c r="E481" s="1" t="s">
        <v>1062</v>
      </c>
      <c r="F481" s="1" t="s">
        <v>153</v>
      </c>
      <c r="G481" s="1" t="s">
        <v>1063</v>
      </c>
      <c r="H481" s="1" t="s">
        <v>1443</v>
      </c>
      <c r="I481" s="1">
        <f>+Territorio[[#This Row],[id]]</f>
        <v>471</v>
      </c>
    </row>
    <row r="482" spans="1:9" hidden="1" x14ac:dyDescent="0.3">
      <c r="A482" s="1">
        <v>7306</v>
      </c>
      <c r="B482">
        <v>472</v>
      </c>
      <c r="C482" s="1" t="s">
        <v>1444</v>
      </c>
      <c r="D482" s="1" t="s">
        <v>1445</v>
      </c>
      <c r="E482" s="1" t="s">
        <v>1062</v>
      </c>
      <c r="F482" s="1" t="s">
        <v>153</v>
      </c>
      <c r="G482" s="1" t="s">
        <v>1063</v>
      </c>
      <c r="H482" s="1" t="s">
        <v>1446</v>
      </c>
      <c r="I482" s="1">
        <f>+Territorio[[#This Row],[id]]</f>
        <v>472</v>
      </c>
    </row>
    <row r="483" spans="1:9" hidden="1" x14ac:dyDescent="0.3">
      <c r="A483" s="1">
        <v>7307</v>
      </c>
      <c r="B483">
        <v>473</v>
      </c>
      <c r="C483" s="1" t="s">
        <v>1447</v>
      </c>
      <c r="D483" s="1" t="s">
        <v>1448</v>
      </c>
      <c r="E483" s="1" t="s">
        <v>1062</v>
      </c>
      <c r="F483" s="1" t="s">
        <v>153</v>
      </c>
      <c r="G483" s="1" t="s">
        <v>1063</v>
      </c>
      <c r="H483" s="1" t="s">
        <v>1449</v>
      </c>
      <c r="I483" s="1">
        <f>+Territorio[[#This Row],[id]]</f>
        <v>473</v>
      </c>
    </row>
    <row r="484" spans="1:9" hidden="1" x14ac:dyDescent="0.3">
      <c r="A484" s="1">
        <v>7308</v>
      </c>
      <c r="B484">
        <v>474</v>
      </c>
      <c r="C484" s="1" t="s">
        <v>1450</v>
      </c>
      <c r="D484" s="1" t="s">
        <v>1451</v>
      </c>
      <c r="E484" s="1" t="s">
        <v>1062</v>
      </c>
      <c r="F484" s="1" t="s">
        <v>153</v>
      </c>
      <c r="G484" s="1" t="s">
        <v>1063</v>
      </c>
      <c r="H484" s="1" t="s">
        <v>1452</v>
      </c>
      <c r="I484" s="1">
        <f>+Territorio[[#This Row],[id]]</f>
        <v>474</v>
      </c>
    </row>
    <row r="485" spans="1:9" hidden="1" x14ac:dyDescent="0.3">
      <c r="A485" s="1">
        <v>7309</v>
      </c>
      <c r="B485">
        <v>475</v>
      </c>
      <c r="C485" s="1" t="s">
        <v>1453</v>
      </c>
      <c r="D485" s="1" t="s">
        <v>1454</v>
      </c>
      <c r="E485" s="1" t="s">
        <v>1062</v>
      </c>
      <c r="F485" s="1" t="s">
        <v>153</v>
      </c>
      <c r="G485" s="1" t="s">
        <v>1063</v>
      </c>
      <c r="H485" s="1" t="s">
        <v>1455</v>
      </c>
      <c r="I485" s="1">
        <f>+Territorio[[#This Row],[id]]</f>
        <v>475</v>
      </c>
    </row>
    <row r="486" spans="1:9" hidden="1" x14ac:dyDescent="0.3">
      <c r="A486" s="1">
        <v>7401</v>
      </c>
      <c r="B486">
        <v>476</v>
      </c>
      <c r="C486" s="1" t="s">
        <v>1456</v>
      </c>
      <c r="D486" s="1" t="s">
        <v>1457</v>
      </c>
      <c r="E486" s="1" t="s">
        <v>1062</v>
      </c>
      <c r="F486" s="1" t="s">
        <v>153</v>
      </c>
      <c r="G486" s="1" t="s">
        <v>1063</v>
      </c>
      <c r="H486" s="1" t="s">
        <v>1458</v>
      </c>
      <c r="I486" s="1">
        <f>+Territorio[[#This Row],[id]]</f>
        <v>476</v>
      </c>
    </row>
    <row r="487" spans="1:9" hidden="1" x14ac:dyDescent="0.3">
      <c r="A487" s="1">
        <v>7402</v>
      </c>
      <c r="B487">
        <v>477</v>
      </c>
      <c r="C487" s="1" t="s">
        <v>1459</v>
      </c>
      <c r="D487" s="1" t="s">
        <v>1460</v>
      </c>
      <c r="E487" s="1" t="s">
        <v>1062</v>
      </c>
      <c r="F487" s="1" t="s">
        <v>153</v>
      </c>
      <c r="G487" s="1" t="s">
        <v>1063</v>
      </c>
      <c r="H487" s="1" t="s">
        <v>1461</v>
      </c>
      <c r="I487" s="1">
        <f>+Territorio[[#This Row],[id]]</f>
        <v>477</v>
      </c>
    </row>
    <row r="488" spans="1:9" hidden="1" x14ac:dyDescent="0.3">
      <c r="A488" s="1">
        <v>7403</v>
      </c>
      <c r="B488">
        <v>478</v>
      </c>
      <c r="C488" s="1" t="s">
        <v>1462</v>
      </c>
      <c r="D488" s="1" t="s">
        <v>1463</v>
      </c>
      <c r="E488" s="1" t="s">
        <v>1062</v>
      </c>
      <c r="F488" s="1" t="s">
        <v>153</v>
      </c>
      <c r="G488" s="1" t="s">
        <v>1063</v>
      </c>
      <c r="H488" s="1" t="s">
        <v>1464</v>
      </c>
      <c r="I488" s="1">
        <f>+Territorio[[#This Row],[id]]</f>
        <v>478</v>
      </c>
    </row>
    <row r="489" spans="1:9" hidden="1" x14ac:dyDescent="0.3">
      <c r="A489" s="1">
        <v>7404</v>
      </c>
      <c r="B489">
        <v>479</v>
      </c>
      <c r="C489" s="1" t="s">
        <v>1465</v>
      </c>
      <c r="D489" s="1" t="s">
        <v>1466</v>
      </c>
      <c r="E489" s="1" t="s">
        <v>1062</v>
      </c>
      <c r="F489" s="1" t="s">
        <v>153</v>
      </c>
      <c r="G489" s="1" t="s">
        <v>1063</v>
      </c>
      <c r="H489" s="1" t="s">
        <v>1467</v>
      </c>
      <c r="I489" s="1">
        <f>+Territorio[[#This Row],[id]]</f>
        <v>479</v>
      </c>
    </row>
    <row r="490" spans="1:9" hidden="1" x14ac:dyDescent="0.3">
      <c r="A490" s="1">
        <v>7405</v>
      </c>
      <c r="B490">
        <v>480</v>
      </c>
      <c r="C490" s="1" t="s">
        <v>1468</v>
      </c>
      <c r="D490" s="1" t="s">
        <v>1469</v>
      </c>
      <c r="E490" s="1" t="s">
        <v>1062</v>
      </c>
      <c r="F490" s="1" t="s">
        <v>153</v>
      </c>
      <c r="G490" s="1" t="s">
        <v>1063</v>
      </c>
      <c r="H490" s="1" t="s">
        <v>1470</v>
      </c>
      <c r="I490" s="1">
        <f>+Territorio[[#This Row],[id]]</f>
        <v>480</v>
      </c>
    </row>
    <row r="491" spans="1:9" hidden="1" x14ac:dyDescent="0.3">
      <c r="A491" s="1">
        <v>7406</v>
      </c>
      <c r="B491">
        <v>481</v>
      </c>
      <c r="C491" s="1" t="s">
        <v>1471</v>
      </c>
      <c r="D491" s="1" t="s">
        <v>1472</v>
      </c>
      <c r="E491" s="1" t="s">
        <v>1062</v>
      </c>
      <c r="F491" s="1" t="s">
        <v>153</v>
      </c>
      <c r="G491" s="1" t="s">
        <v>1063</v>
      </c>
      <c r="H491" s="1" t="s">
        <v>1473</v>
      </c>
      <c r="I491" s="1">
        <f>+Territorio[[#This Row],[id]]</f>
        <v>481</v>
      </c>
    </row>
    <row r="492" spans="1:9" hidden="1" x14ac:dyDescent="0.3">
      <c r="A492" s="1">
        <v>7407</v>
      </c>
      <c r="B492">
        <v>482</v>
      </c>
      <c r="C492" s="1" t="s">
        <v>1474</v>
      </c>
      <c r="D492" s="1" t="s">
        <v>1475</v>
      </c>
      <c r="E492" s="1" t="s">
        <v>1062</v>
      </c>
      <c r="F492" s="1" t="s">
        <v>153</v>
      </c>
      <c r="G492" s="1" t="s">
        <v>1063</v>
      </c>
      <c r="H492" s="1" t="s">
        <v>1476</v>
      </c>
      <c r="I492" s="1">
        <f>+Territorio[[#This Row],[id]]</f>
        <v>482</v>
      </c>
    </row>
    <row r="493" spans="1:9" hidden="1" x14ac:dyDescent="0.3">
      <c r="A493" s="1">
        <v>7408</v>
      </c>
      <c r="B493">
        <v>483</v>
      </c>
      <c r="C493" s="1" t="s">
        <v>1477</v>
      </c>
      <c r="D493" s="1" t="s">
        <v>1478</v>
      </c>
      <c r="E493" s="1" t="s">
        <v>1062</v>
      </c>
      <c r="F493" s="1" t="s">
        <v>153</v>
      </c>
      <c r="G493" s="1" t="s">
        <v>1063</v>
      </c>
      <c r="H493" s="1" t="s">
        <v>1479</v>
      </c>
      <c r="I493" s="1">
        <f>+Territorio[[#This Row],[id]]</f>
        <v>483</v>
      </c>
    </row>
    <row r="494" spans="1:9" hidden="1" x14ac:dyDescent="0.3">
      <c r="A494" s="1">
        <v>8101</v>
      </c>
      <c r="B494">
        <v>484</v>
      </c>
      <c r="C494" s="1" t="s">
        <v>1480</v>
      </c>
      <c r="D494" s="1" t="s">
        <v>1481</v>
      </c>
      <c r="E494" s="1" t="s">
        <v>1062</v>
      </c>
      <c r="F494" s="1" t="s">
        <v>153</v>
      </c>
      <c r="G494" s="1" t="s">
        <v>1063</v>
      </c>
      <c r="H494" s="1" t="s">
        <v>1482</v>
      </c>
      <c r="I494" s="1">
        <f>+Territorio[[#This Row],[id]]</f>
        <v>484</v>
      </c>
    </row>
    <row r="495" spans="1:9" hidden="1" x14ac:dyDescent="0.3">
      <c r="A495" s="1">
        <v>8102</v>
      </c>
      <c r="B495">
        <v>485</v>
      </c>
      <c r="C495" s="1" t="s">
        <v>1483</v>
      </c>
      <c r="D495" s="1" t="s">
        <v>1484</v>
      </c>
      <c r="E495" s="1" t="s">
        <v>1062</v>
      </c>
      <c r="F495" s="1" t="s">
        <v>153</v>
      </c>
      <c r="G495" s="1" t="s">
        <v>1063</v>
      </c>
      <c r="H495" s="1" t="s">
        <v>1485</v>
      </c>
      <c r="I495" s="1">
        <f>+Territorio[[#This Row],[id]]</f>
        <v>485</v>
      </c>
    </row>
    <row r="496" spans="1:9" hidden="1" x14ac:dyDescent="0.3">
      <c r="A496" s="1">
        <v>8103</v>
      </c>
      <c r="B496">
        <v>486</v>
      </c>
      <c r="C496" s="1" t="s">
        <v>1486</v>
      </c>
      <c r="D496" s="1" t="s">
        <v>1487</v>
      </c>
      <c r="E496" s="1" t="s">
        <v>1062</v>
      </c>
      <c r="F496" s="1" t="s">
        <v>153</v>
      </c>
      <c r="G496" s="1" t="s">
        <v>1063</v>
      </c>
      <c r="H496" s="1" t="s">
        <v>1488</v>
      </c>
      <c r="I496" s="1">
        <f>+Territorio[[#This Row],[id]]</f>
        <v>486</v>
      </c>
    </row>
    <row r="497" spans="1:9" hidden="1" x14ac:dyDescent="0.3">
      <c r="A497" s="1">
        <v>8104</v>
      </c>
      <c r="B497">
        <v>487</v>
      </c>
      <c r="C497" s="1" t="s">
        <v>1489</v>
      </c>
      <c r="D497" s="1" t="s">
        <v>1490</v>
      </c>
      <c r="E497" s="1" t="s">
        <v>1062</v>
      </c>
      <c r="F497" s="1" t="s">
        <v>153</v>
      </c>
      <c r="G497" s="1" t="s">
        <v>1063</v>
      </c>
      <c r="H497" s="1" t="s">
        <v>1491</v>
      </c>
      <c r="I497" s="1">
        <f>+Territorio[[#This Row],[id]]</f>
        <v>487</v>
      </c>
    </row>
    <row r="498" spans="1:9" hidden="1" x14ac:dyDescent="0.3">
      <c r="A498" s="1">
        <v>8105</v>
      </c>
      <c r="B498">
        <v>488</v>
      </c>
      <c r="C498" s="1" t="s">
        <v>1492</v>
      </c>
      <c r="D498" s="1" t="s">
        <v>1493</v>
      </c>
      <c r="E498" s="1" t="s">
        <v>1062</v>
      </c>
      <c r="F498" s="1" t="s">
        <v>153</v>
      </c>
      <c r="G498" s="1" t="s">
        <v>1063</v>
      </c>
      <c r="H498" s="1" t="s">
        <v>1494</v>
      </c>
      <c r="I498" s="1">
        <f>+Territorio[[#This Row],[id]]</f>
        <v>488</v>
      </c>
    </row>
    <row r="499" spans="1:9" hidden="1" x14ac:dyDescent="0.3">
      <c r="A499" s="1">
        <v>8106</v>
      </c>
      <c r="B499">
        <v>489</v>
      </c>
      <c r="C499" s="1" t="s">
        <v>1495</v>
      </c>
      <c r="D499" s="1" t="s">
        <v>1496</v>
      </c>
      <c r="E499" s="1" t="s">
        <v>1062</v>
      </c>
      <c r="F499" s="1" t="s">
        <v>153</v>
      </c>
      <c r="G499" s="1" t="s">
        <v>1063</v>
      </c>
      <c r="H499" s="1" t="s">
        <v>1497</v>
      </c>
      <c r="I499" s="1">
        <f>+Territorio[[#This Row],[id]]</f>
        <v>489</v>
      </c>
    </row>
    <row r="500" spans="1:9" hidden="1" x14ac:dyDescent="0.3">
      <c r="A500" s="1">
        <v>8107</v>
      </c>
      <c r="B500">
        <v>490</v>
      </c>
      <c r="C500" s="1" t="s">
        <v>1498</v>
      </c>
      <c r="D500" s="1" t="s">
        <v>1499</v>
      </c>
      <c r="E500" s="1" t="s">
        <v>1062</v>
      </c>
      <c r="F500" s="1" t="s">
        <v>153</v>
      </c>
      <c r="G500" s="1" t="s">
        <v>1063</v>
      </c>
      <c r="H500" s="1" t="s">
        <v>1500</v>
      </c>
      <c r="I500" s="1">
        <f>+Territorio[[#This Row],[id]]</f>
        <v>490</v>
      </c>
    </row>
    <row r="501" spans="1:9" hidden="1" x14ac:dyDescent="0.3">
      <c r="A501" s="1">
        <v>8108</v>
      </c>
      <c r="B501">
        <v>491</v>
      </c>
      <c r="C501" s="1" t="s">
        <v>1501</v>
      </c>
      <c r="D501" s="1" t="s">
        <v>1502</v>
      </c>
      <c r="E501" s="1" t="s">
        <v>1062</v>
      </c>
      <c r="F501" s="1" t="s">
        <v>153</v>
      </c>
      <c r="G501" s="1" t="s">
        <v>1063</v>
      </c>
      <c r="H501" s="1" t="s">
        <v>1503</v>
      </c>
      <c r="I501" s="1">
        <f>+Territorio[[#This Row],[id]]</f>
        <v>491</v>
      </c>
    </row>
    <row r="502" spans="1:9" hidden="1" x14ac:dyDescent="0.3">
      <c r="A502" s="1">
        <v>8109</v>
      </c>
      <c r="B502">
        <v>492</v>
      </c>
      <c r="C502" s="1" t="s">
        <v>1504</v>
      </c>
      <c r="D502" s="1" t="s">
        <v>1505</v>
      </c>
      <c r="E502" s="1" t="s">
        <v>1062</v>
      </c>
      <c r="F502" s="1" t="s">
        <v>153</v>
      </c>
      <c r="G502" s="1" t="s">
        <v>1063</v>
      </c>
      <c r="H502" s="1" t="s">
        <v>1506</v>
      </c>
      <c r="I502" s="1">
        <f>+Territorio[[#This Row],[id]]</f>
        <v>492</v>
      </c>
    </row>
    <row r="503" spans="1:9" hidden="1" x14ac:dyDescent="0.3">
      <c r="A503" s="1">
        <v>8110</v>
      </c>
      <c r="B503">
        <v>493</v>
      </c>
      <c r="C503" s="1" t="s">
        <v>1507</v>
      </c>
      <c r="D503" s="1" t="s">
        <v>1508</v>
      </c>
      <c r="E503" s="1" t="s">
        <v>1062</v>
      </c>
      <c r="F503" s="1" t="s">
        <v>153</v>
      </c>
      <c r="G503" s="1" t="s">
        <v>1063</v>
      </c>
      <c r="H503" s="1" t="s">
        <v>1509</v>
      </c>
      <c r="I503" s="1">
        <f>+Territorio[[#This Row],[id]]</f>
        <v>493</v>
      </c>
    </row>
    <row r="504" spans="1:9" hidden="1" x14ac:dyDescent="0.3">
      <c r="A504" s="1">
        <v>8111</v>
      </c>
      <c r="B504">
        <v>494</v>
      </c>
      <c r="C504" s="1" t="s">
        <v>1510</v>
      </c>
      <c r="D504" s="1" t="s">
        <v>1511</v>
      </c>
      <c r="E504" s="1" t="s">
        <v>1062</v>
      </c>
      <c r="F504" s="1" t="s">
        <v>153</v>
      </c>
      <c r="G504" s="1" t="s">
        <v>1063</v>
      </c>
      <c r="H504" s="1" t="s">
        <v>1512</v>
      </c>
      <c r="I504" s="1">
        <f>+Territorio[[#This Row],[id]]</f>
        <v>494</v>
      </c>
    </row>
    <row r="505" spans="1:9" hidden="1" x14ac:dyDescent="0.3">
      <c r="A505" s="1">
        <v>8112</v>
      </c>
      <c r="B505">
        <v>495</v>
      </c>
      <c r="C505" s="1" t="s">
        <v>1513</v>
      </c>
      <c r="D505" s="1" t="s">
        <v>1514</v>
      </c>
      <c r="E505" s="1" t="s">
        <v>1062</v>
      </c>
      <c r="F505" s="1" t="s">
        <v>153</v>
      </c>
      <c r="G505" s="1" t="s">
        <v>1063</v>
      </c>
      <c r="H505" s="1" t="s">
        <v>1515</v>
      </c>
      <c r="I505" s="1">
        <f>+Territorio[[#This Row],[id]]</f>
        <v>495</v>
      </c>
    </row>
    <row r="506" spans="1:9" hidden="1" x14ac:dyDescent="0.3">
      <c r="A506" s="1">
        <v>8201</v>
      </c>
      <c r="B506">
        <v>496</v>
      </c>
      <c r="C506" s="1" t="s">
        <v>1516</v>
      </c>
      <c r="D506" s="1" t="s">
        <v>1517</v>
      </c>
      <c r="E506" s="1" t="s">
        <v>1062</v>
      </c>
      <c r="F506" s="1" t="s">
        <v>153</v>
      </c>
      <c r="G506" s="1" t="s">
        <v>1063</v>
      </c>
      <c r="H506" s="1" t="s">
        <v>1518</v>
      </c>
      <c r="I506" s="1">
        <f>+Territorio[[#This Row],[id]]</f>
        <v>496</v>
      </c>
    </row>
    <row r="507" spans="1:9" hidden="1" x14ac:dyDescent="0.3">
      <c r="A507" s="1">
        <v>8202</v>
      </c>
      <c r="B507">
        <v>497</v>
      </c>
      <c r="C507" s="1" t="s">
        <v>1519</v>
      </c>
      <c r="D507" s="1" t="s">
        <v>1520</v>
      </c>
      <c r="E507" s="1" t="s">
        <v>1062</v>
      </c>
      <c r="F507" s="1" t="s">
        <v>153</v>
      </c>
      <c r="G507" s="1" t="s">
        <v>1063</v>
      </c>
      <c r="H507" s="1" t="s">
        <v>1521</v>
      </c>
      <c r="I507" s="1">
        <f>+Territorio[[#This Row],[id]]</f>
        <v>497</v>
      </c>
    </row>
    <row r="508" spans="1:9" hidden="1" x14ac:dyDescent="0.3">
      <c r="A508" s="1">
        <v>8203</v>
      </c>
      <c r="B508">
        <v>498</v>
      </c>
      <c r="C508" s="1" t="s">
        <v>1522</v>
      </c>
      <c r="D508" s="1" t="s">
        <v>1523</v>
      </c>
      <c r="E508" s="1" t="s">
        <v>1062</v>
      </c>
      <c r="F508" s="1" t="s">
        <v>153</v>
      </c>
      <c r="G508" s="1" t="s">
        <v>1063</v>
      </c>
      <c r="H508" s="1" t="s">
        <v>1524</v>
      </c>
      <c r="I508" s="1">
        <f>+Territorio[[#This Row],[id]]</f>
        <v>498</v>
      </c>
    </row>
    <row r="509" spans="1:9" hidden="1" x14ac:dyDescent="0.3">
      <c r="A509" s="1">
        <v>8204</v>
      </c>
      <c r="B509">
        <v>499</v>
      </c>
      <c r="C509" s="1" t="s">
        <v>1525</v>
      </c>
      <c r="D509" s="1" t="s">
        <v>1526</v>
      </c>
      <c r="E509" s="1" t="s">
        <v>1062</v>
      </c>
      <c r="F509" s="1" t="s">
        <v>153</v>
      </c>
      <c r="G509" s="1" t="s">
        <v>1063</v>
      </c>
      <c r="H509" s="1" t="s">
        <v>1527</v>
      </c>
      <c r="I509" s="1">
        <f>+Territorio[[#This Row],[id]]</f>
        <v>499</v>
      </c>
    </row>
    <row r="510" spans="1:9" hidden="1" x14ac:dyDescent="0.3">
      <c r="A510" s="1">
        <v>8205</v>
      </c>
      <c r="B510">
        <v>500</v>
      </c>
      <c r="C510" s="1" t="s">
        <v>1528</v>
      </c>
      <c r="D510" s="1" t="s">
        <v>1529</v>
      </c>
      <c r="E510" s="1" t="s">
        <v>1062</v>
      </c>
      <c r="F510" s="1" t="s">
        <v>153</v>
      </c>
      <c r="G510" s="1" t="s">
        <v>1063</v>
      </c>
      <c r="H510" s="1" t="s">
        <v>1530</v>
      </c>
      <c r="I510" s="1">
        <f>+Territorio[[#This Row],[id]]</f>
        <v>500</v>
      </c>
    </row>
    <row r="511" spans="1:9" hidden="1" x14ac:dyDescent="0.3">
      <c r="A511" s="1">
        <v>8206</v>
      </c>
      <c r="B511">
        <v>501</v>
      </c>
      <c r="C511" s="1" t="s">
        <v>1531</v>
      </c>
      <c r="D511" s="1" t="s">
        <v>1532</v>
      </c>
      <c r="E511" s="1" t="s">
        <v>1062</v>
      </c>
      <c r="F511" s="1" t="s">
        <v>153</v>
      </c>
      <c r="G511" s="1" t="s">
        <v>1063</v>
      </c>
      <c r="H511" s="1" t="s">
        <v>1533</v>
      </c>
      <c r="I511" s="1">
        <f>+Territorio[[#This Row],[id]]</f>
        <v>501</v>
      </c>
    </row>
    <row r="512" spans="1:9" hidden="1" x14ac:dyDescent="0.3">
      <c r="A512" s="1">
        <v>8207</v>
      </c>
      <c r="B512">
        <v>502</v>
      </c>
      <c r="C512" s="1" t="s">
        <v>1534</v>
      </c>
      <c r="D512" s="1" t="s">
        <v>1535</v>
      </c>
      <c r="E512" s="1" t="s">
        <v>1062</v>
      </c>
      <c r="F512" s="1" t="s">
        <v>153</v>
      </c>
      <c r="G512" s="1" t="s">
        <v>1063</v>
      </c>
      <c r="H512" s="1" t="s">
        <v>1536</v>
      </c>
      <c r="I512" s="1">
        <f>+Territorio[[#This Row],[id]]</f>
        <v>502</v>
      </c>
    </row>
    <row r="513" spans="1:9" hidden="1" x14ac:dyDescent="0.3">
      <c r="A513" s="1">
        <v>8301</v>
      </c>
      <c r="B513">
        <v>503</v>
      </c>
      <c r="C513" s="1" t="s">
        <v>1537</v>
      </c>
      <c r="D513" s="1" t="s">
        <v>1538</v>
      </c>
      <c r="E513" s="1" t="s">
        <v>1062</v>
      </c>
      <c r="F513" s="1" t="s">
        <v>153</v>
      </c>
      <c r="G513" s="1" t="s">
        <v>1063</v>
      </c>
      <c r="H513" s="1" t="s">
        <v>1539</v>
      </c>
      <c r="I513" s="1">
        <f>+Territorio[[#This Row],[id]]</f>
        <v>503</v>
      </c>
    </row>
    <row r="514" spans="1:9" hidden="1" x14ac:dyDescent="0.3">
      <c r="A514" s="1">
        <v>8302</v>
      </c>
      <c r="B514">
        <v>504</v>
      </c>
      <c r="C514" s="1" t="s">
        <v>1540</v>
      </c>
      <c r="D514" s="1" t="s">
        <v>1541</v>
      </c>
      <c r="E514" s="1" t="s">
        <v>1062</v>
      </c>
      <c r="F514" s="1" t="s">
        <v>153</v>
      </c>
      <c r="G514" s="1" t="s">
        <v>1063</v>
      </c>
      <c r="H514" s="1" t="s">
        <v>1542</v>
      </c>
      <c r="I514" s="1">
        <f>+Territorio[[#This Row],[id]]</f>
        <v>504</v>
      </c>
    </row>
    <row r="515" spans="1:9" hidden="1" x14ac:dyDescent="0.3">
      <c r="A515" s="1">
        <v>8303</v>
      </c>
      <c r="B515">
        <v>505</v>
      </c>
      <c r="C515" s="1" t="s">
        <v>1543</v>
      </c>
      <c r="D515" s="1" t="s">
        <v>1544</v>
      </c>
      <c r="E515" s="1" t="s">
        <v>1062</v>
      </c>
      <c r="F515" s="1" t="s">
        <v>153</v>
      </c>
      <c r="G515" s="1" t="s">
        <v>1063</v>
      </c>
      <c r="H515" s="1" t="s">
        <v>1545</v>
      </c>
      <c r="I515" s="1">
        <f>+Territorio[[#This Row],[id]]</f>
        <v>505</v>
      </c>
    </row>
    <row r="516" spans="1:9" hidden="1" x14ac:dyDescent="0.3">
      <c r="A516" s="1">
        <v>8304</v>
      </c>
      <c r="B516">
        <v>506</v>
      </c>
      <c r="C516" s="1" t="s">
        <v>1546</v>
      </c>
      <c r="D516" s="1" t="s">
        <v>1547</v>
      </c>
      <c r="E516" s="1" t="s">
        <v>1062</v>
      </c>
      <c r="F516" s="1" t="s">
        <v>153</v>
      </c>
      <c r="G516" s="1" t="s">
        <v>1063</v>
      </c>
      <c r="H516" s="1" t="s">
        <v>1548</v>
      </c>
      <c r="I516" s="1">
        <f>+Territorio[[#This Row],[id]]</f>
        <v>506</v>
      </c>
    </row>
    <row r="517" spans="1:9" hidden="1" x14ac:dyDescent="0.3">
      <c r="A517" s="1">
        <v>8305</v>
      </c>
      <c r="B517">
        <v>507</v>
      </c>
      <c r="C517" s="1" t="s">
        <v>1549</v>
      </c>
      <c r="D517" s="1" t="s">
        <v>1550</v>
      </c>
      <c r="E517" s="1" t="s">
        <v>1062</v>
      </c>
      <c r="F517" s="1" t="s">
        <v>153</v>
      </c>
      <c r="G517" s="1" t="s">
        <v>1063</v>
      </c>
      <c r="H517" s="1" t="s">
        <v>1551</v>
      </c>
      <c r="I517" s="1">
        <f>+Territorio[[#This Row],[id]]</f>
        <v>507</v>
      </c>
    </row>
    <row r="518" spans="1:9" hidden="1" x14ac:dyDescent="0.3">
      <c r="A518" s="1">
        <v>8306</v>
      </c>
      <c r="B518">
        <v>508</v>
      </c>
      <c r="C518" s="1" t="s">
        <v>1552</v>
      </c>
      <c r="D518" s="1" t="s">
        <v>1553</v>
      </c>
      <c r="E518" s="1" t="s">
        <v>1062</v>
      </c>
      <c r="F518" s="1" t="s">
        <v>153</v>
      </c>
      <c r="G518" s="1" t="s">
        <v>1063</v>
      </c>
      <c r="H518" s="1" t="s">
        <v>1554</v>
      </c>
      <c r="I518" s="1">
        <f>+Territorio[[#This Row],[id]]</f>
        <v>508</v>
      </c>
    </row>
    <row r="519" spans="1:9" hidden="1" x14ac:dyDescent="0.3">
      <c r="A519" s="1">
        <v>8307</v>
      </c>
      <c r="B519">
        <v>509</v>
      </c>
      <c r="C519" s="1" t="s">
        <v>1555</v>
      </c>
      <c r="D519" s="1" t="s">
        <v>1556</v>
      </c>
      <c r="E519" s="1" t="s">
        <v>1062</v>
      </c>
      <c r="F519" s="1" t="s">
        <v>153</v>
      </c>
      <c r="G519" s="1" t="s">
        <v>1063</v>
      </c>
      <c r="H519" s="1" t="s">
        <v>1557</v>
      </c>
      <c r="I519" s="1">
        <f>+Territorio[[#This Row],[id]]</f>
        <v>509</v>
      </c>
    </row>
    <row r="520" spans="1:9" hidden="1" x14ac:dyDescent="0.3">
      <c r="A520" s="1">
        <v>8308</v>
      </c>
      <c r="B520">
        <v>510</v>
      </c>
      <c r="C520" s="1" t="s">
        <v>1558</v>
      </c>
      <c r="D520" s="1" t="s">
        <v>1559</v>
      </c>
      <c r="E520" s="1" t="s">
        <v>1062</v>
      </c>
      <c r="F520" s="1" t="s">
        <v>153</v>
      </c>
      <c r="G520" s="1" t="s">
        <v>1063</v>
      </c>
      <c r="H520" s="1" t="s">
        <v>1560</v>
      </c>
      <c r="I520" s="1">
        <f>+Territorio[[#This Row],[id]]</f>
        <v>510</v>
      </c>
    </row>
    <row r="521" spans="1:9" hidden="1" x14ac:dyDescent="0.3">
      <c r="A521" s="1">
        <v>8309</v>
      </c>
      <c r="B521">
        <v>511</v>
      </c>
      <c r="C521" s="1" t="s">
        <v>1561</v>
      </c>
      <c r="D521" s="1" t="s">
        <v>1562</v>
      </c>
      <c r="E521" s="1" t="s">
        <v>1062</v>
      </c>
      <c r="F521" s="1" t="s">
        <v>153</v>
      </c>
      <c r="G521" s="1" t="s">
        <v>1063</v>
      </c>
      <c r="H521" s="1" t="s">
        <v>1563</v>
      </c>
      <c r="I521" s="1">
        <f>+Territorio[[#This Row],[id]]</f>
        <v>511</v>
      </c>
    </row>
    <row r="522" spans="1:9" hidden="1" x14ac:dyDescent="0.3">
      <c r="A522" s="1">
        <v>8310</v>
      </c>
      <c r="B522">
        <v>512</v>
      </c>
      <c r="C522" s="1" t="s">
        <v>1564</v>
      </c>
      <c r="D522" s="1" t="s">
        <v>1565</v>
      </c>
      <c r="E522" s="1" t="s">
        <v>1062</v>
      </c>
      <c r="F522" s="1" t="s">
        <v>153</v>
      </c>
      <c r="G522" s="1" t="s">
        <v>1063</v>
      </c>
      <c r="H522" s="1" t="s">
        <v>1566</v>
      </c>
      <c r="I522" s="1">
        <f>+Territorio[[#This Row],[id]]</f>
        <v>512</v>
      </c>
    </row>
    <row r="523" spans="1:9" hidden="1" x14ac:dyDescent="0.3">
      <c r="A523" s="1">
        <v>8311</v>
      </c>
      <c r="B523">
        <v>513</v>
      </c>
      <c r="C523" s="1" t="s">
        <v>679</v>
      </c>
      <c r="D523" s="1" t="s">
        <v>1567</v>
      </c>
      <c r="E523" s="1" t="s">
        <v>1062</v>
      </c>
      <c r="F523" s="1" t="s">
        <v>153</v>
      </c>
      <c r="G523" s="1" t="s">
        <v>1063</v>
      </c>
      <c r="H523" s="1" t="s">
        <v>1568</v>
      </c>
      <c r="I523" s="1">
        <f>+Territorio[[#This Row],[id]]</f>
        <v>513</v>
      </c>
    </row>
    <row r="524" spans="1:9" hidden="1" x14ac:dyDescent="0.3">
      <c r="A524" s="1">
        <v>8312</v>
      </c>
      <c r="B524">
        <v>514</v>
      </c>
      <c r="C524" s="1" t="s">
        <v>1569</v>
      </c>
      <c r="D524" s="1" t="s">
        <v>1570</v>
      </c>
      <c r="E524" s="1" t="s">
        <v>1062</v>
      </c>
      <c r="F524" s="1" t="s">
        <v>153</v>
      </c>
      <c r="G524" s="1" t="s">
        <v>1063</v>
      </c>
      <c r="H524" s="1" t="s">
        <v>1571</v>
      </c>
      <c r="I524" s="1">
        <f>+Territorio[[#This Row],[id]]</f>
        <v>514</v>
      </c>
    </row>
    <row r="525" spans="1:9" hidden="1" x14ac:dyDescent="0.3">
      <c r="A525" s="1">
        <v>8313</v>
      </c>
      <c r="B525">
        <v>515</v>
      </c>
      <c r="C525" s="1" t="s">
        <v>1572</v>
      </c>
      <c r="D525" s="1" t="s">
        <v>1573</v>
      </c>
      <c r="E525" s="1" t="s">
        <v>1062</v>
      </c>
      <c r="F525" s="1" t="s">
        <v>153</v>
      </c>
      <c r="G525" s="1" t="s">
        <v>1063</v>
      </c>
      <c r="H525" s="1" t="s">
        <v>1574</v>
      </c>
      <c r="I525" s="1">
        <f>+Territorio[[#This Row],[id]]</f>
        <v>515</v>
      </c>
    </row>
    <row r="526" spans="1:9" hidden="1" x14ac:dyDescent="0.3">
      <c r="A526" s="1">
        <v>8314</v>
      </c>
      <c r="B526">
        <v>516</v>
      </c>
      <c r="C526" s="1" t="s">
        <v>1575</v>
      </c>
      <c r="D526" s="1" t="s">
        <v>1576</v>
      </c>
      <c r="E526" s="1" t="s">
        <v>1062</v>
      </c>
      <c r="F526" s="1" t="s">
        <v>153</v>
      </c>
      <c r="G526" s="1" t="s">
        <v>1063</v>
      </c>
      <c r="H526" s="1" t="s">
        <v>1577</v>
      </c>
      <c r="I526" s="1">
        <f>+Territorio[[#This Row],[id]]</f>
        <v>516</v>
      </c>
    </row>
    <row r="527" spans="1:9" hidden="1" x14ac:dyDescent="0.3">
      <c r="A527" s="1">
        <v>9101</v>
      </c>
      <c r="B527">
        <v>517</v>
      </c>
      <c r="C527" s="1" t="s">
        <v>1578</v>
      </c>
      <c r="D527" s="1" t="s">
        <v>1579</v>
      </c>
      <c r="E527" s="1" t="s">
        <v>1062</v>
      </c>
      <c r="F527" s="1" t="s">
        <v>153</v>
      </c>
      <c r="G527" s="1" t="s">
        <v>1063</v>
      </c>
      <c r="H527" s="1" t="s">
        <v>1580</v>
      </c>
      <c r="I527" s="1">
        <f>+Territorio[[#This Row],[id]]</f>
        <v>517</v>
      </c>
    </row>
    <row r="528" spans="1:9" hidden="1" x14ac:dyDescent="0.3">
      <c r="A528" s="1">
        <v>9102</v>
      </c>
      <c r="B528">
        <v>518</v>
      </c>
      <c r="C528" s="1" t="s">
        <v>1581</v>
      </c>
      <c r="D528" s="1" t="s">
        <v>1582</v>
      </c>
      <c r="E528" s="1" t="s">
        <v>1062</v>
      </c>
      <c r="F528" s="1" t="s">
        <v>153</v>
      </c>
      <c r="G528" s="1" t="s">
        <v>1063</v>
      </c>
      <c r="H528" s="1" t="s">
        <v>1583</v>
      </c>
      <c r="I528" s="1">
        <f>+Territorio[[#This Row],[id]]</f>
        <v>518</v>
      </c>
    </row>
    <row r="529" spans="1:9" hidden="1" x14ac:dyDescent="0.3">
      <c r="A529" s="1">
        <v>9103</v>
      </c>
      <c r="B529">
        <v>519</v>
      </c>
      <c r="C529" s="1" t="s">
        <v>1584</v>
      </c>
      <c r="D529" s="1" t="s">
        <v>1585</v>
      </c>
      <c r="E529" s="1" t="s">
        <v>1062</v>
      </c>
      <c r="F529" s="1" t="s">
        <v>153</v>
      </c>
      <c r="G529" s="1" t="s">
        <v>1063</v>
      </c>
      <c r="H529" s="1" t="s">
        <v>1586</v>
      </c>
      <c r="I529" s="1">
        <f>+Territorio[[#This Row],[id]]</f>
        <v>519</v>
      </c>
    </row>
    <row r="530" spans="1:9" hidden="1" x14ac:dyDescent="0.3">
      <c r="A530" s="1">
        <v>9104</v>
      </c>
      <c r="B530">
        <v>520</v>
      </c>
      <c r="C530" s="1" t="s">
        <v>1587</v>
      </c>
      <c r="D530" s="1" t="s">
        <v>1588</v>
      </c>
      <c r="E530" s="1" t="s">
        <v>1062</v>
      </c>
      <c r="F530" s="1" t="s">
        <v>153</v>
      </c>
      <c r="G530" s="1" t="s">
        <v>1063</v>
      </c>
      <c r="H530" s="1" t="s">
        <v>1589</v>
      </c>
      <c r="I530" s="1">
        <f>+Territorio[[#This Row],[id]]</f>
        <v>520</v>
      </c>
    </row>
    <row r="531" spans="1:9" hidden="1" x14ac:dyDescent="0.3">
      <c r="A531" s="1">
        <v>9105</v>
      </c>
      <c r="B531">
        <v>521</v>
      </c>
      <c r="C531" s="1" t="s">
        <v>1590</v>
      </c>
      <c r="D531" s="1" t="s">
        <v>1591</v>
      </c>
      <c r="E531" s="1" t="s">
        <v>1062</v>
      </c>
      <c r="F531" s="1" t="s">
        <v>153</v>
      </c>
      <c r="G531" s="1" t="s">
        <v>1063</v>
      </c>
      <c r="H531" s="1" t="s">
        <v>1592</v>
      </c>
      <c r="I531" s="1">
        <f>+Territorio[[#This Row],[id]]</f>
        <v>521</v>
      </c>
    </row>
    <row r="532" spans="1:9" hidden="1" x14ac:dyDescent="0.3">
      <c r="A532" s="1">
        <v>9106</v>
      </c>
      <c r="B532">
        <v>522</v>
      </c>
      <c r="C532" s="1" t="s">
        <v>1593</v>
      </c>
      <c r="D532" s="1" t="s">
        <v>1594</v>
      </c>
      <c r="E532" s="1" t="s">
        <v>1062</v>
      </c>
      <c r="F532" s="1" t="s">
        <v>153</v>
      </c>
      <c r="G532" s="1" t="s">
        <v>1063</v>
      </c>
      <c r="H532" s="1" t="s">
        <v>1595</v>
      </c>
      <c r="I532" s="1">
        <f>+Territorio[[#This Row],[id]]</f>
        <v>522</v>
      </c>
    </row>
    <row r="533" spans="1:9" hidden="1" x14ac:dyDescent="0.3">
      <c r="A533" s="1">
        <v>9107</v>
      </c>
      <c r="B533">
        <v>523</v>
      </c>
      <c r="C533" s="1" t="s">
        <v>1596</v>
      </c>
      <c r="D533" s="1" t="s">
        <v>1597</v>
      </c>
      <c r="E533" s="1" t="s">
        <v>1062</v>
      </c>
      <c r="F533" s="1" t="s">
        <v>153</v>
      </c>
      <c r="G533" s="1" t="s">
        <v>1063</v>
      </c>
      <c r="H533" s="1" t="s">
        <v>1598</v>
      </c>
      <c r="I533" s="1">
        <f>+Territorio[[#This Row],[id]]</f>
        <v>523</v>
      </c>
    </row>
    <row r="534" spans="1:9" hidden="1" x14ac:dyDescent="0.3">
      <c r="A534" s="1">
        <v>9108</v>
      </c>
      <c r="B534">
        <v>524</v>
      </c>
      <c r="C534" s="1" t="s">
        <v>1599</v>
      </c>
      <c r="D534" s="1" t="s">
        <v>1600</v>
      </c>
      <c r="E534" s="1" t="s">
        <v>1062</v>
      </c>
      <c r="F534" s="1" t="s">
        <v>153</v>
      </c>
      <c r="G534" s="1" t="s">
        <v>1063</v>
      </c>
      <c r="H534" s="1" t="s">
        <v>1601</v>
      </c>
      <c r="I534" s="1">
        <f>+Territorio[[#This Row],[id]]</f>
        <v>524</v>
      </c>
    </row>
    <row r="535" spans="1:9" hidden="1" x14ac:dyDescent="0.3">
      <c r="A535" s="1">
        <v>9109</v>
      </c>
      <c r="B535">
        <v>525</v>
      </c>
      <c r="C535" s="1" t="s">
        <v>1602</v>
      </c>
      <c r="D535" s="1" t="s">
        <v>1603</v>
      </c>
      <c r="E535" s="1" t="s">
        <v>1062</v>
      </c>
      <c r="F535" s="1" t="s">
        <v>153</v>
      </c>
      <c r="G535" s="1" t="s">
        <v>1063</v>
      </c>
      <c r="H535" s="1" t="s">
        <v>1604</v>
      </c>
      <c r="I535" s="1">
        <f>+Territorio[[#This Row],[id]]</f>
        <v>525</v>
      </c>
    </row>
    <row r="536" spans="1:9" hidden="1" x14ac:dyDescent="0.3">
      <c r="A536" s="1">
        <v>9110</v>
      </c>
      <c r="B536">
        <v>526</v>
      </c>
      <c r="C536" s="1" t="s">
        <v>1605</v>
      </c>
      <c r="D536" s="1" t="s">
        <v>1606</v>
      </c>
      <c r="E536" s="1" t="s">
        <v>1062</v>
      </c>
      <c r="F536" s="1" t="s">
        <v>153</v>
      </c>
      <c r="G536" s="1" t="s">
        <v>1063</v>
      </c>
      <c r="H536" s="1" t="s">
        <v>1607</v>
      </c>
      <c r="I536" s="1">
        <f>+Territorio[[#This Row],[id]]</f>
        <v>526</v>
      </c>
    </row>
    <row r="537" spans="1:9" hidden="1" x14ac:dyDescent="0.3">
      <c r="A537" s="1">
        <v>9111</v>
      </c>
      <c r="B537">
        <v>527</v>
      </c>
      <c r="C537" s="1" t="s">
        <v>1608</v>
      </c>
      <c r="D537" s="1" t="s">
        <v>1609</v>
      </c>
      <c r="E537" s="1" t="s">
        <v>1062</v>
      </c>
      <c r="F537" s="1" t="s">
        <v>153</v>
      </c>
      <c r="G537" s="1" t="s">
        <v>1063</v>
      </c>
      <c r="H537" s="1" t="s">
        <v>1610</v>
      </c>
      <c r="I537" s="1">
        <f>+Territorio[[#This Row],[id]]</f>
        <v>527</v>
      </c>
    </row>
    <row r="538" spans="1:9" hidden="1" x14ac:dyDescent="0.3">
      <c r="A538" s="1">
        <v>9112</v>
      </c>
      <c r="B538">
        <v>528</v>
      </c>
      <c r="C538" s="1" t="s">
        <v>1611</v>
      </c>
      <c r="D538" s="1" t="s">
        <v>1612</v>
      </c>
      <c r="E538" s="1" t="s">
        <v>1062</v>
      </c>
      <c r="F538" s="1" t="s">
        <v>153</v>
      </c>
      <c r="G538" s="1" t="s">
        <v>1063</v>
      </c>
      <c r="H538" s="1" t="s">
        <v>1613</v>
      </c>
      <c r="I538" s="1">
        <f>+Territorio[[#This Row],[id]]</f>
        <v>528</v>
      </c>
    </row>
    <row r="539" spans="1:9" hidden="1" x14ac:dyDescent="0.3">
      <c r="A539" s="1">
        <v>9113</v>
      </c>
      <c r="B539">
        <v>529</v>
      </c>
      <c r="C539" s="1" t="s">
        <v>1614</v>
      </c>
      <c r="D539" s="1" t="s">
        <v>1615</v>
      </c>
      <c r="E539" s="1" t="s">
        <v>1062</v>
      </c>
      <c r="F539" s="1" t="s">
        <v>153</v>
      </c>
      <c r="G539" s="1" t="s">
        <v>1063</v>
      </c>
      <c r="H539" s="1" t="s">
        <v>1616</v>
      </c>
      <c r="I539" s="1">
        <f>+Territorio[[#This Row],[id]]</f>
        <v>529</v>
      </c>
    </row>
    <row r="540" spans="1:9" hidden="1" x14ac:dyDescent="0.3">
      <c r="A540" s="1">
        <v>9114</v>
      </c>
      <c r="B540">
        <v>530</v>
      </c>
      <c r="C540" s="1" t="s">
        <v>1617</v>
      </c>
      <c r="D540" s="1" t="s">
        <v>1618</v>
      </c>
      <c r="E540" s="1" t="s">
        <v>1062</v>
      </c>
      <c r="F540" s="1" t="s">
        <v>153</v>
      </c>
      <c r="G540" s="1" t="s">
        <v>1063</v>
      </c>
      <c r="H540" s="1" t="s">
        <v>1619</v>
      </c>
      <c r="I540" s="1">
        <f>+Territorio[[#This Row],[id]]</f>
        <v>530</v>
      </c>
    </row>
    <row r="541" spans="1:9" hidden="1" x14ac:dyDescent="0.3">
      <c r="A541" s="1">
        <v>9115</v>
      </c>
      <c r="B541">
        <v>531</v>
      </c>
      <c r="C541" s="1" t="s">
        <v>1620</v>
      </c>
      <c r="D541" s="1" t="s">
        <v>1621</v>
      </c>
      <c r="E541" s="1" t="s">
        <v>1062</v>
      </c>
      <c r="F541" s="1" t="s">
        <v>153</v>
      </c>
      <c r="G541" s="1" t="s">
        <v>1063</v>
      </c>
      <c r="H541" s="1" t="s">
        <v>1622</v>
      </c>
      <c r="I541" s="1">
        <f>+Territorio[[#This Row],[id]]</f>
        <v>531</v>
      </c>
    </row>
    <row r="542" spans="1:9" hidden="1" x14ac:dyDescent="0.3">
      <c r="A542" s="1">
        <v>9116</v>
      </c>
      <c r="B542">
        <v>532</v>
      </c>
      <c r="C542" s="1" t="s">
        <v>1623</v>
      </c>
      <c r="D542" s="1" t="s">
        <v>1624</v>
      </c>
      <c r="E542" s="1" t="s">
        <v>1062</v>
      </c>
      <c r="F542" s="1" t="s">
        <v>153</v>
      </c>
      <c r="G542" s="1" t="s">
        <v>1063</v>
      </c>
      <c r="H542" s="1" t="s">
        <v>1625</v>
      </c>
      <c r="I542" s="1">
        <f>+Territorio[[#This Row],[id]]</f>
        <v>532</v>
      </c>
    </row>
    <row r="543" spans="1:9" hidden="1" x14ac:dyDescent="0.3">
      <c r="A543" s="1">
        <v>9117</v>
      </c>
      <c r="B543">
        <v>533</v>
      </c>
      <c r="C543" s="1" t="s">
        <v>1626</v>
      </c>
      <c r="D543" s="1" t="s">
        <v>1627</v>
      </c>
      <c r="E543" s="1" t="s">
        <v>1062</v>
      </c>
      <c r="F543" s="1" t="s">
        <v>153</v>
      </c>
      <c r="G543" s="1" t="s">
        <v>1063</v>
      </c>
      <c r="H543" s="1" t="s">
        <v>1628</v>
      </c>
      <c r="I543" s="1">
        <f>+Territorio[[#This Row],[id]]</f>
        <v>533</v>
      </c>
    </row>
    <row r="544" spans="1:9" hidden="1" x14ac:dyDescent="0.3">
      <c r="A544" s="1">
        <v>9118</v>
      </c>
      <c r="B544">
        <v>534</v>
      </c>
      <c r="C544" s="1" t="s">
        <v>1629</v>
      </c>
      <c r="D544" s="1" t="s">
        <v>1630</v>
      </c>
      <c r="E544" s="1" t="s">
        <v>1062</v>
      </c>
      <c r="F544" s="1" t="s">
        <v>153</v>
      </c>
      <c r="G544" s="1" t="s">
        <v>1063</v>
      </c>
      <c r="H544" s="1" t="s">
        <v>1631</v>
      </c>
      <c r="I544" s="1">
        <f>+Territorio[[#This Row],[id]]</f>
        <v>534</v>
      </c>
    </row>
    <row r="545" spans="1:9" hidden="1" x14ac:dyDescent="0.3">
      <c r="A545" s="1">
        <v>9119</v>
      </c>
      <c r="B545">
        <v>535</v>
      </c>
      <c r="C545" s="1" t="s">
        <v>1632</v>
      </c>
      <c r="D545" s="1" t="s">
        <v>1633</v>
      </c>
      <c r="E545" s="1" t="s">
        <v>1062</v>
      </c>
      <c r="F545" s="1" t="s">
        <v>153</v>
      </c>
      <c r="G545" s="1" t="s">
        <v>1063</v>
      </c>
      <c r="H545" s="1" t="s">
        <v>1634</v>
      </c>
      <c r="I545" s="1">
        <f>+Territorio[[#This Row],[id]]</f>
        <v>535</v>
      </c>
    </row>
    <row r="546" spans="1:9" hidden="1" x14ac:dyDescent="0.3">
      <c r="A546" s="1">
        <v>9120</v>
      </c>
      <c r="B546">
        <v>536</v>
      </c>
      <c r="C546" s="1" t="s">
        <v>1635</v>
      </c>
      <c r="D546" s="1" t="s">
        <v>1636</v>
      </c>
      <c r="E546" s="1" t="s">
        <v>1062</v>
      </c>
      <c r="F546" s="1" t="s">
        <v>153</v>
      </c>
      <c r="G546" s="1" t="s">
        <v>1063</v>
      </c>
      <c r="H546" s="1" t="s">
        <v>1637</v>
      </c>
      <c r="I546" s="1">
        <f>+Territorio[[#This Row],[id]]</f>
        <v>536</v>
      </c>
    </row>
    <row r="547" spans="1:9" hidden="1" x14ac:dyDescent="0.3">
      <c r="A547" s="1">
        <v>9121</v>
      </c>
      <c r="B547">
        <v>537</v>
      </c>
      <c r="C547" s="1" t="s">
        <v>1638</v>
      </c>
      <c r="D547" s="1" t="s">
        <v>1639</v>
      </c>
      <c r="E547" s="1" t="s">
        <v>1062</v>
      </c>
      <c r="F547" s="1" t="s">
        <v>153</v>
      </c>
      <c r="G547" s="1" t="s">
        <v>1063</v>
      </c>
      <c r="H547" s="1" t="s">
        <v>1640</v>
      </c>
      <c r="I547" s="1">
        <f>+Territorio[[#This Row],[id]]</f>
        <v>537</v>
      </c>
    </row>
    <row r="548" spans="1:9" hidden="1" x14ac:dyDescent="0.3">
      <c r="A548" s="1">
        <v>9201</v>
      </c>
      <c r="B548">
        <v>538</v>
      </c>
      <c r="C548" s="1" t="s">
        <v>1641</v>
      </c>
      <c r="D548" s="1" t="s">
        <v>1642</v>
      </c>
      <c r="E548" s="1" t="s">
        <v>1062</v>
      </c>
      <c r="F548" s="1" t="s">
        <v>153</v>
      </c>
      <c r="G548" s="1" t="s">
        <v>1063</v>
      </c>
      <c r="H548" s="1" t="s">
        <v>1643</v>
      </c>
      <c r="I548" s="1">
        <f>+Territorio[[#This Row],[id]]</f>
        <v>538</v>
      </c>
    </row>
    <row r="549" spans="1:9" hidden="1" x14ac:dyDescent="0.3">
      <c r="A549" s="1">
        <v>9202</v>
      </c>
      <c r="B549">
        <v>539</v>
      </c>
      <c r="C549" s="1" t="s">
        <v>1644</v>
      </c>
      <c r="D549" s="1" t="s">
        <v>1645</v>
      </c>
      <c r="E549" s="1" t="s">
        <v>1062</v>
      </c>
      <c r="F549" s="1" t="s">
        <v>153</v>
      </c>
      <c r="G549" s="1" t="s">
        <v>1063</v>
      </c>
      <c r="H549" s="1" t="s">
        <v>1646</v>
      </c>
      <c r="I549" s="1">
        <f>+Territorio[[#This Row],[id]]</f>
        <v>539</v>
      </c>
    </row>
    <row r="550" spans="1:9" hidden="1" x14ac:dyDescent="0.3">
      <c r="A550" s="1">
        <v>9203</v>
      </c>
      <c r="B550">
        <v>540</v>
      </c>
      <c r="C550" s="1" t="s">
        <v>1647</v>
      </c>
      <c r="D550" s="1" t="s">
        <v>1648</v>
      </c>
      <c r="E550" s="1" t="s">
        <v>1062</v>
      </c>
      <c r="F550" s="1" t="s">
        <v>153</v>
      </c>
      <c r="G550" s="1" t="s">
        <v>1063</v>
      </c>
      <c r="H550" s="1" t="s">
        <v>1649</v>
      </c>
      <c r="I550" s="1">
        <f>+Territorio[[#This Row],[id]]</f>
        <v>540</v>
      </c>
    </row>
    <row r="551" spans="1:9" hidden="1" x14ac:dyDescent="0.3">
      <c r="A551" s="1">
        <v>9204</v>
      </c>
      <c r="B551">
        <v>541</v>
      </c>
      <c r="C551" s="1" t="s">
        <v>1650</v>
      </c>
      <c r="D551" s="1" t="s">
        <v>1651</v>
      </c>
      <c r="E551" s="1" t="s">
        <v>1062</v>
      </c>
      <c r="F551" s="1" t="s">
        <v>153</v>
      </c>
      <c r="G551" s="1" t="s">
        <v>1063</v>
      </c>
      <c r="H551" s="1" t="s">
        <v>1652</v>
      </c>
      <c r="I551" s="1">
        <f>+Territorio[[#This Row],[id]]</f>
        <v>541</v>
      </c>
    </row>
    <row r="552" spans="1:9" hidden="1" x14ac:dyDescent="0.3">
      <c r="A552" s="1">
        <v>9205</v>
      </c>
      <c r="B552">
        <v>542</v>
      </c>
      <c r="C552" s="1" t="s">
        <v>1653</v>
      </c>
      <c r="D552" s="1" t="s">
        <v>1654</v>
      </c>
      <c r="E552" s="1" t="s">
        <v>1062</v>
      </c>
      <c r="F552" s="1" t="s">
        <v>153</v>
      </c>
      <c r="G552" s="1" t="s">
        <v>1063</v>
      </c>
      <c r="H552" s="1" t="s">
        <v>1655</v>
      </c>
      <c r="I552" s="1">
        <f>+Territorio[[#This Row],[id]]</f>
        <v>542</v>
      </c>
    </row>
    <row r="553" spans="1:9" hidden="1" x14ac:dyDescent="0.3">
      <c r="A553" s="1">
        <v>9206</v>
      </c>
      <c r="B553">
        <v>543</v>
      </c>
      <c r="C553" s="1" t="s">
        <v>1656</v>
      </c>
      <c r="D553" s="1" t="s">
        <v>1657</v>
      </c>
      <c r="E553" s="1" t="s">
        <v>1062</v>
      </c>
      <c r="F553" s="1" t="s">
        <v>153</v>
      </c>
      <c r="G553" s="1" t="s">
        <v>1063</v>
      </c>
      <c r="H553" s="1" t="s">
        <v>1658</v>
      </c>
      <c r="I553" s="1">
        <f>+Territorio[[#This Row],[id]]</f>
        <v>543</v>
      </c>
    </row>
    <row r="554" spans="1:9" hidden="1" x14ac:dyDescent="0.3">
      <c r="A554" s="1">
        <v>9207</v>
      </c>
      <c r="B554">
        <v>544</v>
      </c>
      <c r="C554" s="1" t="s">
        <v>1659</v>
      </c>
      <c r="D554" s="1" t="s">
        <v>1660</v>
      </c>
      <c r="E554" s="1" t="s">
        <v>1062</v>
      </c>
      <c r="F554" s="1" t="s">
        <v>153</v>
      </c>
      <c r="G554" s="1" t="s">
        <v>1063</v>
      </c>
      <c r="H554" s="1" t="s">
        <v>1661</v>
      </c>
      <c r="I554" s="1">
        <f>+Territorio[[#This Row],[id]]</f>
        <v>544</v>
      </c>
    </row>
    <row r="555" spans="1:9" hidden="1" x14ac:dyDescent="0.3">
      <c r="A555" s="1">
        <v>9208</v>
      </c>
      <c r="B555">
        <v>545</v>
      </c>
      <c r="C555" s="1" t="s">
        <v>1662</v>
      </c>
      <c r="D555" s="1" t="s">
        <v>1663</v>
      </c>
      <c r="E555" s="1" t="s">
        <v>1062</v>
      </c>
      <c r="F555" s="1" t="s">
        <v>153</v>
      </c>
      <c r="G555" s="1" t="s">
        <v>1063</v>
      </c>
      <c r="H555" s="1" t="s">
        <v>1664</v>
      </c>
      <c r="I555" s="1">
        <f>+Territorio[[#This Row],[id]]</f>
        <v>545</v>
      </c>
    </row>
    <row r="556" spans="1:9" hidden="1" x14ac:dyDescent="0.3">
      <c r="A556" s="1">
        <v>9209</v>
      </c>
      <c r="B556">
        <v>546</v>
      </c>
      <c r="C556" s="1" t="s">
        <v>1665</v>
      </c>
      <c r="D556" s="1" t="s">
        <v>1666</v>
      </c>
      <c r="E556" s="1" t="s">
        <v>1062</v>
      </c>
      <c r="F556" s="1" t="s">
        <v>153</v>
      </c>
      <c r="G556" s="1" t="s">
        <v>1063</v>
      </c>
      <c r="H556" s="1" t="s">
        <v>1667</v>
      </c>
      <c r="I556" s="1">
        <f>+Territorio[[#This Row],[id]]</f>
        <v>546</v>
      </c>
    </row>
    <row r="557" spans="1:9" hidden="1" x14ac:dyDescent="0.3">
      <c r="A557" s="1">
        <v>9210</v>
      </c>
      <c r="B557">
        <v>547</v>
      </c>
      <c r="C557" s="1" t="s">
        <v>1668</v>
      </c>
      <c r="D557" s="1" t="s">
        <v>1669</v>
      </c>
      <c r="E557" s="1" t="s">
        <v>1062</v>
      </c>
      <c r="F557" s="1" t="s">
        <v>153</v>
      </c>
      <c r="G557" s="1" t="s">
        <v>1063</v>
      </c>
      <c r="H557" s="1" t="s">
        <v>1670</v>
      </c>
      <c r="I557" s="1">
        <f>+Territorio[[#This Row],[id]]</f>
        <v>547</v>
      </c>
    </row>
    <row r="558" spans="1:9" hidden="1" x14ac:dyDescent="0.3">
      <c r="A558" s="1">
        <v>9211</v>
      </c>
      <c r="B558">
        <v>548</v>
      </c>
      <c r="C558" s="1" t="s">
        <v>1671</v>
      </c>
      <c r="D558" s="1" t="s">
        <v>1672</v>
      </c>
      <c r="E558" s="1" t="s">
        <v>1062</v>
      </c>
      <c r="F558" s="1" t="s">
        <v>153</v>
      </c>
      <c r="G558" s="1" t="s">
        <v>1063</v>
      </c>
      <c r="H558" s="1" t="s">
        <v>1673</v>
      </c>
      <c r="I558" s="1">
        <f>+Territorio[[#This Row],[id]]</f>
        <v>548</v>
      </c>
    </row>
    <row r="559" spans="1:9" hidden="1" x14ac:dyDescent="0.3">
      <c r="A559" s="1">
        <v>10101</v>
      </c>
      <c r="B559">
        <v>549</v>
      </c>
      <c r="C559" s="1" t="s">
        <v>1674</v>
      </c>
      <c r="D559" s="1" t="s">
        <v>1675</v>
      </c>
      <c r="E559" s="1" t="s">
        <v>1062</v>
      </c>
      <c r="F559" s="1" t="s">
        <v>153</v>
      </c>
      <c r="G559" s="1" t="s">
        <v>1063</v>
      </c>
      <c r="H559" s="1" t="s">
        <v>1676</v>
      </c>
      <c r="I559" s="1">
        <f>+Territorio[[#This Row],[id]]</f>
        <v>549</v>
      </c>
    </row>
    <row r="560" spans="1:9" hidden="1" x14ac:dyDescent="0.3">
      <c r="A560" s="1">
        <v>10102</v>
      </c>
      <c r="B560">
        <v>550</v>
      </c>
      <c r="C560" s="1" t="s">
        <v>1677</v>
      </c>
      <c r="D560" s="1" t="s">
        <v>1678</v>
      </c>
      <c r="E560" s="1" t="s">
        <v>1062</v>
      </c>
      <c r="F560" s="1" t="s">
        <v>153</v>
      </c>
      <c r="G560" s="1" t="s">
        <v>1063</v>
      </c>
      <c r="H560" s="1" t="s">
        <v>1679</v>
      </c>
      <c r="I560" s="1">
        <f>+Territorio[[#This Row],[id]]</f>
        <v>550</v>
      </c>
    </row>
    <row r="561" spans="1:9" hidden="1" x14ac:dyDescent="0.3">
      <c r="A561" s="1">
        <v>10103</v>
      </c>
      <c r="B561">
        <v>551</v>
      </c>
      <c r="C561" s="1" t="s">
        <v>1680</v>
      </c>
      <c r="D561" s="1" t="s">
        <v>1681</v>
      </c>
      <c r="E561" s="1" t="s">
        <v>1062</v>
      </c>
      <c r="F561" s="1" t="s">
        <v>153</v>
      </c>
      <c r="G561" s="1" t="s">
        <v>1063</v>
      </c>
      <c r="H561" s="1" t="s">
        <v>1682</v>
      </c>
      <c r="I561" s="1">
        <f>+Territorio[[#This Row],[id]]</f>
        <v>551</v>
      </c>
    </row>
    <row r="562" spans="1:9" hidden="1" x14ac:dyDescent="0.3">
      <c r="A562" s="1">
        <v>10104</v>
      </c>
      <c r="B562">
        <v>552</v>
      </c>
      <c r="C562" s="1" t="s">
        <v>1683</v>
      </c>
      <c r="D562" s="1" t="s">
        <v>1684</v>
      </c>
      <c r="E562" s="1" t="s">
        <v>1062</v>
      </c>
      <c r="F562" s="1" t="s">
        <v>153</v>
      </c>
      <c r="G562" s="1" t="s">
        <v>1063</v>
      </c>
      <c r="H562" s="1" t="s">
        <v>1685</v>
      </c>
      <c r="I562" s="1">
        <f>+Territorio[[#This Row],[id]]</f>
        <v>552</v>
      </c>
    </row>
    <row r="563" spans="1:9" hidden="1" x14ac:dyDescent="0.3">
      <c r="A563" s="1">
        <v>10105</v>
      </c>
      <c r="B563">
        <v>553</v>
      </c>
      <c r="C563" s="1" t="s">
        <v>1686</v>
      </c>
      <c r="D563" s="1" t="s">
        <v>1687</v>
      </c>
      <c r="E563" s="1" t="s">
        <v>1062</v>
      </c>
      <c r="F563" s="1" t="s">
        <v>153</v>
      </c>
      <c r="G563" s="1" t="s">
        <v>1063</v>
      </c>
      <c r="H563" s="1" t="s">
        <v>1688</v>
      </c>
      <c r="I563" s="1">
        <f>+Territorio[[#This Row],[id]]</f>
        <v>553</v>
      </c>
    </row>
    <row r="564" spans="1:9" hidden="1" x14ac:dyDescent="0.3">
      <c r="A564" s="1">
        <v>10106</v>
      </c>
      <c r="B564">
        <v>554</v>
      </c>
      <c r="C564" s="1" t="s">
        <v>1689</v>
      </c>
      <c r="D564" s="1" t="s">
        <v>1690</v>
      </c>
      <c r="E564" s="1" t="s">
        <v>1062</v>
      </c>
      <c r="F564" s="1" t="s">
        <v>153</v>
      </c>
      <c r="G564" s="1" t="s">
        <v>1063</v>
      </c>
      <c r="H564" s="1" t="s">
        <v>1691</v>
      </c>
      <c r="I564" s="1">
        <f>+Territorio[[#This Row],[id]]</f>
        <v>554</v>
      </c>
    </row>
    <row r="565" spans="1:9" hidden="1" x14ac:dyDescent="0.3">
      <c r="A565" s="1">
        <v>10107</v>
      </c>
      <c r="B565">
        <v>555</v>
      </c>
      <c r="C565" s="1" t="s">
        <v>1692</v>
      </c>
      <c r="D565" s="1" t="s">
        <v>1693</v>
      </c>
      <c r="E565" s="1" t="s">
        <v>1062</v>
      </c>
      <c r="F565" s="1" t="s">
        <v>153</v>
      </c>
      <c r="G565" s="1" t="s">
        <v>1063</v>
      </c>
      <c r="H565" s="1" t="s">
        <v>1694</v>
      </c>
      <c r="I565" s="1">
        <f>+Territorio[[#This Row],[id]]</f>
        <v>555</v>
      </c>
    </row>
    <row r="566" spans="1:9" hidden="1" x14ac:dyDescent="0.3">
      <c r="A566" s="1">
        <v>10108</v>
      </c>
      <c r="B566">
        <v>556</v>
      </c>
      <c r="C566" s="1" t="s">
        <v>1695</v>
      </c>
      <c r="D566" s="1" t="s">
        <v>1696</v>
      </c>
      <c r="E566" s="1" t="s">
        <v>1062</v>
      </c>
      <c r="F566" s="1" t="s">
        <v>153</v>
      </c>
      <c r="G566" s="1" t="s">
        <v>1063</v>
      </c>
      <c r="H566" s="1" t="s">
        <v>1697</v>
      </c>
      <c r="I566" s="1">
        <f>+Territorio[[#This Row],[id]]</f>
        <v>556</v>
      </c>
    </row>
    <row r="567" spans="1:9" hidden="1" x14ac:dyDescent="0.3">
      <c r="A567" s="1">
        <v>10109</v>
      </c>
      <c r="B567">
        <v>557</v>
      </c>
      <c r="C567" s="1" t="s">
        <v>1698</v>
      </c>
      <c r="D567" s="1" t="s">
        <v>1699</v>
      </c>
      <c r="E567" s="1" t="s">
        <v>1062</v>
      </c>
      <c r="F567" s="1" t="s">
        <v>153</v>
      </c>
      <c r="G567" s="1" t="s">
        <v>1063</v>
      </c>
      <c r="H567" s="1" t="s">
        <v>1700</v>
      </c>
      <c r="I567" s="1">
        <f>+Territorio[[#This Row],[id]]</f>
        <v>557</v>
      </c>
    </row>
    <row r="568" spans="1:9" hidden="1" x14ac:dyDescent="0.3">
      <c r="A568" s="1">
        <v>10201</v>
      </c>
      <c r="B568">
        <v>558</v>
      </c>
      <c r="C568" s="1" t="s">
        <v>1701</v>
      </c>
      <c r="D568" s="1" t="s">
        <v>1702</v>
      </c>
      <c r="E568" s="1" t="s">
        <v>1062</v>
      </c>
      <c r="F568" s="1" t="s">
        <v>153</v>
      </c>
      <c r="G568" s="1" t="s">
        <v>1063</v>
      </c>
      <c r="H568" s="1" t="s">
        <v>1703</v>
      </c>
      <c r="I568" s="1">
        <f>+Territorio[[#This Row],[id]]</f>
        <v>558</v>
      </c>
    </row>
    <row r="569" spans="1:9" hidden="1" x14ac:dyDescent="0.3">
      <c r="A569" s="1">
        <v>10202</v>
      </c>
      <c r="B569">
        <v>559</v>
      </c>
      <c r="C569" s="1" t="s">
        <v>1704</v>
      </c>
      <c r="D569" s="1" t="s">
        <v>1705</v>
      </c>
      <c r="E569" s="1" t="s">
        <v>1062</v>
      </c>
      <c r="F569" s="1" t="s">
        <v>153</v>
      </c>
      <c r="G569" s="1" t="s">
        <v>1063</v>
      </c>
      <c r="H569" s="1" t="s">
        <v>1706</v>
      </c>
      <c r="I569" s="1">
        <f>+Territorio[[#This Row],[id]]</f>
        <v>559</v>
      </c>
    </row>
    <row r="570" spans="1:9" hidden="1" x14ac:dyDescent="0.3">
      <c r="A570" s="1">
        <v>10203</v>
      </c>
      <c r="B570">
        <v>560</v>
      </c>
      <c r="C570" s="1" t="s">
        <v>1707</v>
      </c>
      <c r="D570" s="1" t="s">
        <v>1708</v>
      </c>
      <c r="E570" s="1" t="s">
        <v>1062</v>
      </c>
      <c r="F570" s="1" t="s">
        <v>153</v>
      </c>
      <c r="G570" s="1" t="s">
        <v>1063</v>
      </c>
      <c r="H570" s="1" t="s">
        <v>1709</v>
      </c>
      <c r="I570" s="1">
        <f>+Territorio[[#This Row],[id]]</f>
        <v>560</v>
      </c>
    </row>
    <row r="571" spans="1:9" hidden="1" x14ac:dyDescent="0.3">
      <c r="A571" s="1">
        <v>10204</v>
      </c>
      <c r="B571">
        <v>561</v>
      </c>
      <c r="C571" s="1" t="s">
        <v>1710</v>
      </c>
      <c r="D571" s="1" t="s">
        <v>1711</v>
      </c>
      <c r="E571" s="1" t="s">
        <v>1062</v>
      </c>
      <c r="F571" s="1" t="s">
        <v>153</v>
      </c>
      <c r="G571" s="1" t="s">
        <v>1063</v>
      </c>
      <c r="H571" s="1" t="s">
        <v>1712</v>
      </c>
      <c r="I571" s="1">
        <f>+Territorio[[#This Row],[id]]</f>
        <v>561</v>
      </c>
    </row>
    <row r="572" spans="1:9" hidden="1" x14ac:dyDescent="0.3">
      <c r="A572" s="1">
        <v>10205</v>
      </c>
      <c r="B572">
        <v>562</v>
      </c>
      <c r="C572" s="1" t="s">
        <v>1713</v>
      </c>
      <c r="D572" s="1" t="s">
        <v>1714</v>
      </c>
      <c r="E572" s="1" t="s">
        <v>1062</v>
      </c>
      <c r="F572" s="1" t="s">
        <v>153</v>
      </c>
      <c r="G572" s="1" t="s">
        <v>1063</v>
      </c>
      <c r="H572" s="1" t="s">
        <v>1715</v>
      </c>
      <c r="I572" s="1">
        <f>+Territorio[[#This Row],[id]]</f>
        <v>562</v>
      </c>
    </row>
    <row r="573" spans="1:9" hidden="1" x14ac:dyDescent="0.3">
      <c r="A573" s="1">
        <v>10206</v>
      </c>
      <c r="B573">
        <v>563</v>
      </c>
      <c r="C573" s="1" t="s">
        <v>1716</v>
      </c>
      <c r="D573" s="1" t="s">
        <v>1717</v>
      </c>
      <c r="E573" s="1" t="s">
        <v>1062</v>
      </c>
      <c r="F573" s="1" t="s">
        <v>153</v>
      </c>
      <c r="G573" s="1" t="s">
        <v>1063</v>
      </c>
      <c r="H573" s="1" t="s">
        <v>1718</v>
      </c>
      <c r="I573" s="1">
        <f>+Territorio[[#This Row],[id]]</f>
        <v>563</v>
      </c>
    </row>
    <row r="574" spans="1:9" hidden="1" x14ac:dyDescent="0.3">
      <c r="A574" s="1">
        <v>10207</v>
      </c>
      <c r="B574">
        <v>564</v>
      </c>
      <c r="C574" s="1" t="s">
        <v>1719</v>
      </c>
      <c r="D574" s="1" t="s">
        <v>1720</v>
      </c>
      <c r="E574" s="1" t="s">
        <v>1062</v>
      </c>
      <c r="F574" s="1" t="s">
        <v>153</v>
      </c>
      <c r="G574" s="1" t="s">
        <v>1063</v>
      </c>
      <c r="H574" s="1" t="s">
        <v>1721</v>
      </c>
      <c r="I574" s="1">
        <f>+Territorio[[#This Row],[id]]</f>
        <v>564</v>
      </c>
    </row>
    <row r="575" spans="1:9" hidden="1" x14ac:dyDescent="0.3">
      <c r="A575" s="1">
        <v>10208</v>
      </c>
      <c r="B575">
        <v>565</v>
      </c>
      <c r="C575" s="1" t="s">
        <v>1722</v>
      </c>
      <c r="D575" s="1" t="s">
        <v>1723</v>
      </c>
      <c r="E575" s="1" t="s">
        <v>1062</v>
      </c>
      <c r="F575" s="1" t="s">
        <v>153</v>
      </c>
      <c r="G575" s="1" t="s">
        <v>1063</v>
      </c>
      <c r="H575" s="1" t="s">
        <v>1724</v>
      </c>
      <c r="I575" s="1">
        <f>+Territorio[[#This Row],[id]]</f>
        <v>565</v>
      </c>
    </row>
    <row r="576" spans="1:9" hidden="1" x14ac:dyDescent="0.3">
      <c r="A576" s="1">
        <v>10209</v>
      </c>
      <c r="B576">
        <v>566</v>
      </c>
      <c r="C576" s="1" t="s">
        <v>1725</v>
      </c>
      <c r="D576" s="1" t="s">
        <v>1726</v>
      </c>
      <c r="E576" s="1" t="s">
        <v>1062</v>
      </c>
      <c r="F576" s="1" t="s">
        <v>153</v>
      </c>
      <c r="G576" s="1" t="s">
        <v>1063</v>
      </c>
      <c r="H576" s="1" t="s">
        <v>1727</v>
      </c>
      <c r="I576" s="1">
        <f>+Territorio[[#This Row],[id]]</f>
        <v>566</v>
      </c>
    </row>
    <row r="577" spans="1:9" hidden="1" x14ac:dyDescent="0.3">
      <c r="A577" s="1">
        <v>10210</v>
      </c>
      <c r="B577">
        <v>567</v>
      </c>
      <c r="C577" s="1" t="s">
        <v>1728</v>
      </c>
      <c r="D577" s="1" t="s">
        <v>1729</v>
      </c>
      <c r="E577" s="1" t="s">
        <v>1062</v>
      </c>
      <c r="F577" s="1" t="s">
        <v>153</v>
      </c>
      <c r="G577" s="1" t="s">
        <v>1063</v>
      </c>
      <c r="H577" s="1" t="s">
        <v>1730</v>
      </c>
      <c r="I577" s="1">
        <f>+Territorio[[#This Row],[id]]</f>
        <v>567</v>
      </c>
    </row>
    <row r="578" spans="1:9" hidden="1" x14ac:dyDescent="0.3">
      <c r="A578" s="1">
        <v>10301</v>
      </c>
      <c r="B578">
        <v>568</v>
      </c>
      <c r="C578" s="1" t="s">
        <v>1731</v>
      </c>
      <c r="D578" s="1" t="s">
        <v>1732</v>
      </c>
      <c r="E578" s="1" t="s">
        <v>1062</v>
      </c>
      <c r="F578" s="1" t="s">
        <v>153</v>
      </c>
      <c r="G578" s="1" t="s">
        <v>1063</v>
      </c>
      <c r="H578" s="1" t="s">
        <v>1733</v>
      </c>
      <c r="I578" s="1">
        <f>+Territorio[[#This Row],[id]]</f>
        <v>568</v>
      </c>
    </row>
    <row r="579" spans="1:9" hidden="1" x14ac:dyDescent="0.3">
      <c r="A579" s="1">
        <v>10302</v>
      </c>
      <c r="B579">
        <v>569</v>
      </c>
      <c r="C579" s="1" t="s">
        <v>1734</v>
      </c>
      <c r="D579" s="1" t="s">
        <v>1735</v>
      </c>
      <c r="E579" s="1" t="s">
        <v>1062</v>
      </c>
      <c r="F579" s="1" t="s">
        <v>153</v>
      </c>
      <c r="G579" s="1" t="s">
        <v>1063</v>
      </c>
      <c r="H579" s="1" t="s">
        <v>1736</v>
      </c>
      <c r="I579" s="1">
        <f>+Territorio[[#This Row],[id]]</f>
        <v>569</v>
      </c>
    </row>
    <row r="580" spans="1:9" hidden="1" x14ac:dyDescent="0.3">
      <c r="A580" s="1">
        <v>10303</v>
      </c>
      <c r="B580">
        <v>570</v>
      </c>
      <c r="C580" s="1" t="s">
        <v>1737</v>
      </c>
      <c r="D580" s="1" t="s">
        <v>1738</v>
      </c>
      <c r="E580" s="1" t="s">
        <v>1062</v>
      </c>
      <c r="F580" s="1" t="s">
        <v>153</v>
      </c>
      <c r="G580" s="1" t="s">
        <v>1063</v>
      </c>
      <c r="H580" s="1" t="s">
        <v>1739</v>
      </c>
      <c r="I580" s="1">
        <f>+Territorio[[#This Row],[id]]</f>
        <v>570</v>
      </c>
    </row>
    <row r="581" spans="1:9" hidden="1" x14ac:dyDescent="0.3">
      <c r="A581" s="1">
        <v>10304</v>
      </c>
      <c r="B581">
        <v>571</v>
      </c>
      <c r="C581" s="1" t="s">
        <v>1740</v>
      </c>
      <c r="D581" s="1" t="s">
        <v>1741</v>
      </c>
      <c r="E581" s="1" t="s">
        <v>1062</v>
      </c>
      <c r="F581" s="1" t="s">
        <v>153</v>
      </c>
      <c r="G581" s="1" t="s">
        <v>1063</v>
      </c>
      <c r="H581" s="1" t="s">
        <v>1742</v>
      </c>
      <c r="I581" s="1">
        <f>+Territorio[[#This Row],[id]]</f>
        <v>571</v>
      </c>
    </row>
    <row r="582" spans="1:9" hidden="1" x14ac:dyDescent="0.3">
      <c r="A582" s="1">
        <v>10305</v>
      </c>
      <c r="B582">
        <v>572</v>
      </c>
      <c r="C582" s="1" t="s">
        <v>1743</v>
      </c>
      <c r="D582" s="1" t="s">
        <v>1744</v>
      </c>
      <c r="E582" s="1" t="s">
        <v>1062</v>
      </c>
      <c r="F582" s="1" t="s">
        <v>153</v>
      </c>
      <c r="G582" s="1" t="s">
        <v>1063</v>
      </c>
      <c r="H582" s="1" t="s">
        <v>1745</v>
      </c>
      <c r="I582" s="1">
        <f>+Territorio[[#This Row],[id]]</f>
        <v>572</v>
      </c>
    </row>
    <row r="583" spans="1:9" hidden="1" x14ac:dyDescent="0.3">
      <c r="A583" s="1">
        <v>10306</v>
      </c>
      <c r="B583">
        <v>573</v>
      </c>
      <c r="C583" s="1" t="s">
        <v>1746</v>
      </c>
      <c r="D583" s="1" t="s">
        <v>1747</v>
      </c>
      <c r="E583" s="1" t="s">
        <v>1062</v>
      </c>
      <c r="F583" s="1" t="s">
        <v>153</v>
      </c>
      <c r="G583" s="1" t="s">
        <v>1063</v>
      </c>
      <c r="H583" s="1" t="s">
        <v>1748</v>
      </c>
      <c r="I583" s="1">
        <f>+Territorio[[#This Row],[id]]</f>
        <v>573</v>
      </c>
    </row>
    <row r="584" spans="1:9" hidden="1" x14ac:dyDescent="0.3">
      <c r="A584" s="1">
        <v>10307</v>
      </c>
      <c r="B584">
        <v>574</v>
      </c>
      <c r="C584" s="1" t="s">
        <v>1749</v>
      </c>
      <c r="D584" s="1" t="s">
        <v>1750</v>
      </c>
      <c r="E584" s="1" t="s">
        <v>1062</v>
      </c>
      <c r="F584" s="1" t="s">
        <v>153</v>
      </c>
      <c r="G584" s="1" t="s">
        <v>1063</v>
      </c>
      <c r="H584" s="1" t="s">
        <v>1751</v>
      </c>
      <c r="I584" s="1">
        <f>+Territorio[[#This Row],[id]]</f>
        <v>574</v>
      </c>
    </row>
    <row r="585" spans="1:9" hidden="1" x14ac:dyDescent="0.3">
      <c r="A585" s="1">
        <v>10401</v>
      </c>
      <c r="B585">
        <v>575</v>
      </c>
      <c r="C585" s="1" t="s">
        <v>1752</v>
      </c>
      <c r="D585" s="1" t="s">
        <v>1753</v>
      </c>
      <c r="E585" s="1" t="s">
        <v>1062</v>
      </c>
      <c r="F585" s="1" t="s">
        <v>153</v>
      </c>
      <c r="G585" s="1" t="s">
        <v>1063</v>
      </c>
      <c r="H585" s="1" t="s">
        <v>1754</v>
      </c>
      <c r="I585" s="1">
        <f>+Territorio[[#This Row],[id]]</f>
        <v>575</v>
      </c>
    </row>
    <row r="586" spans="1:9" hidden="1" x14ac:dyDescent="0.3">
      <c r="A586" s="1">
        <v>10402</v>
      </c>
      <c r="B586">
        <v>576</v>
      </c>
      <c r="C586" s="1" t="s">
        <v>1755</v>
      </c>
      <c r="D586" s="1" t="s">
        <v>1756</v>
      </c>
      <c r="E586" s="1" t="s">
        <v>1062</v>
      </c>
      <c r="F586" s="1" t="s">
        <v>153</v>
      </c>
      <c r="G586" s="1" t="s">
        <v>1063</v>
      </c>
      <c r="H586" s="1" t="s">
        <v>1757</v>
      </c>
      <c r="I586" s="1">
        <f>+Territorio[[#This Row],[id]]</f>
        <v>576</v>
      </c>
    </row>
    <row r="587" spans="1:9" hidden="1" x14ac:dyDescent="0.3">
      <c r="A587" s="1">
        <v>10403</v>
      </c>
      <c r="B587">
        <v>577</v>
      </c>
      <c r="C587" s="1" t="s">
        <v>1758</v>
      </c>
      <c r="D587" s="1" t="s">
        <v>1759</v>
      </c>
      <c r="E587" s="1" t="s">
        <v>1062</v>
      </c>
      <c r="F587" s="1" t="s">
        <v>153</v>
      </c>
      <c r="G587" s="1" t="s">
        <v>1063</v>
      </c>
      <c r="H587" s="1" t="s">
        <v>1760</v>
      </c>
      <c r="I587" s="1">
        <f>+Territorio[[#This Row],[id]]</f>
        <v>577</v>
      </c>
    </row>
    <row r="588" spans="1:9" hidden="1" x14ac:dyDescent="0.3">
      <c r="A588" s="1">
        <v>10404</v>
      </c>
      <c r="B588">
        <v>578</v>
      </c>
      <c r="C588" s="1" t="s">
        <v>1761</v>
      </c>
      <c r="D588" s="1" t="s">
        <v>1762</v>
      </c>
      <c r="E588" s="1" t="s">
        <v>1062</v>
      </c>
      <c r="F588" s="1" t="s">
        <v>153</v>
      </c>
      <c r="G588" s="1" t="s">
        <v>1063</v>
      </c>
      <c r="H588" s="1" t="s">
        <v>1763</v>
      </c>
      <c r="I588" s="1">
        <f>+Territorio[[#This Row],[id]]</f>
        <v>578</v>
      </c>
    </row>
    <row r="589" spans="1:9" hidden="1" x14ac:dyDescent="0.3">
      <c r="A589" s="1">
        <v>11101</v>
      </c>
      <c r="B589">
        <v>579</v>
      </c>
      <c r="C589" s="1" t="s">
        <v>1764</v>
      </c>
      <c r="D589" s="1" t="s">
        <v>1765</v>
      </c>
      <c r="E589" s="1" t="s">
        <v>1062</v>
      </c>
      <c r="F589" s="1" t="s">
        <v>153</v>
      </c>
      <c r="G589" s="1" t="s">
        <v>1063</v>
      </c>
      <c r="H589" s="1" t="s">
        <v>1766</v>
      </c>
      <c r="I589" s="1">
        <f>+Territorio[[#This Row],[id]]</f>
        <v>579</v>
      </c>
    </row>
    <row r="590" spans="1:9" hidden="1" x14ac:dyDescent="0.3">
      <c r="A590" s="1">
        <v>11102</v>
      </c>
      <c r="B590">
        <v>580</v>
      </c>
      <c r="C590" s="1" t="s">
        <v>1767</v>
      </c>
      <c r="D590" s="1" t="s">
        <v>1768</v>
      </c>
      <c r="E590" s="1" t="s">
        <v>1062</v>
      </c>
      <c r="F590" s="1" t="s">
        <v>153</v>
      </c>
      <c r="G590" s="1" t="s">
        <v>1063</v>
      </c>
      <c r="H590" s="1" t="s">
        <v>1769</v>
      </c>
      <c r="I590" s="1">
        <f>+Territorio[[#This Row],[id]]</f>
        <v>580</v>
      </c>
    </row>
    <row r="591" spans="1:9" hidden="1" x14ac:dyDescent="0.3">
      <c r="A591" s="1">
        <v>11201</v>
      </c>
      <c r="B591">
        <v>581</v>
      </c>
      <c r="C591" s="1" t="s">
        <v>1770</v>
      </c>
      <c r="D591" s="1" t="s">
        <v>1771</v>
      </c>
      <c r="E591" s="1" t="s">
        <v>1062</v>
      </c>
      <c r="F591" s="1" t="s">
        <v>153</v>
      </c>
      <c r="G591" s="1" t="s">
        <v>1063</v>
      </c>
      <c r="H591" s="1" t="s">
        <v>1772</v>
      </c>
      <c r="I591" s="1">
        <f>+Territorio[[#This Row],[id]]</f>
        <v>581</v>
      </c>
    </row>
    <row r="592" spans="1:9" hidden="1" x14ac:dyDescent="0.3">
      <c r="A592" s="1">
        <v>11202</v>
      </c>
      <c r="B592">
        <v>582</v>
      </c>
      <c r="C592" s="1" t="s">
        <v>1773</v>
      </c>
      <c r="D592" s="1" t="s">
        <v>1774</v>
      </c>
      <c r="E592" s="1" t="s">
        <v>1062</v>
      </c>
      <c r="F592" s="1" t="s">
        <v>153</v>
      </c>
      <c r="G592" s="1" t="s">
        <v>1063</v>
      </c>
      <c r="H592" s="1" t="s">
        <v>1775</v>
      </c>
      <c r="I592" s="1">
        <f>+Territorio[[#This Row],[id]]</f>
        <v>582</v>
      </c>
    </row>
    <row r="593" spans="1:9" hidden="1" x14ac:dyDescent="0.3">
      <c r="A593" s="1">
        <v>11203</v>
      </c>
      <c r="B593">
        <v>583</v>
      </c>
      <c r="C593" s="1" t="s">
        <v>1776</v>
      </c>
      <c r="D593" s="1" t="s">
        <v>1777</v>
      </c>
      <c r="E593" s="1" t="s">
        <v>1062</v>
      </c>
      <c r="F593" s="1" t="s">
        <v>153</v>
      </c>
      <c r="G593" s="1" t="s">
        <v>1063</v>
      </c>
      <c r="H593" s="1" t="s">
        <v>1778</v>
      </c>
      <c r="I593" s="1">
        <f>+Territorio[[#This Row],[id]]</f>
        <v>583</v>
      </c>
    </row>
    <row r="594" spans="1:9" hidden="1" x14ac:dyDescent="0.3">
      <c r="A594" s="1">
        <v>11301</v>
      </c>
      <c r="B594">
        <v>584</v>
      </c>
      <c r="C594" s="1" t="s">
        <v>1779</v>
      </c>
      <c r="D594" s="1" t="s">
        <v>1780</v>
      </c>
      <c r="E594" s="1" t="s">
        <v>1062</v>
      </c>
      <c r="F594" s="1" t="s">
        <v>153</v>
      </c>
      <c r="G594" s="1" t="s">
        <v>1063</v>
      </c>
      <c r="H594" s="1" t="s">
        <v>1781</v>
      </c>
      <c r="I594" s="1">
        <f>+Territorio[[#This Row],[id]]</f>
        <v>584</v>
      </c>
    </row>
    <row r="595" spans="1:9" hidden="1" x14ac:dyDescent="0.3">
      <c r="A595" s="1">
        <v>11302</v>
      </c>
      <c r="B595">
        <v>585</v>
      </c>
      <c r="C595" s="1" t="s">
        <v>1782</v>
      </c>
      <c r="D595" s="1" t="s">
        <v>1783</v>
      </c>
      <c r="E595" s="1" t="s">
        <v>1062</v>
      </c>
      <c r="F595" s="1" t="s">
        <v>153</v>
      </c>
      <c r="G595" s="1" t="s">
        <v>1063</v>
      </c>
      <c r="H595" s="1" t="s">
        <v>1784</v>
      </c>
      <c r="I595" s="1">
        <f>+Territorio[[#This Row],[id]]</f>
        <v>585</v>
      </c>
    </row>
    <row r="596" spans="1:9" hidden="1" x14ac:dyDescent="0.3">
      <c r="A596" s="1">
        <v>11303</v>
      </c>
      <c r="B596">
        <v>586</v>
      </c>
      <c r="C596" s="1" t="s">
        <v>1785</v>
      </c>
      <c r="D596" s="1" t="s">
        <v>1786</v>
      </c>
      <c r="E596" s="1" t="s">
        <v>1062</v>
      </c>
      <c r="F596" s="1" t="s">
        <v>153</v>
      </c>
      <c r="G596" s="1" t="s">
        <v>1063</v>
      </c>
      <c r="H596" s="1" t="s">
        <v>1787</v>
      </c>
      <c r="I596" s="1">
        <f>+Territorio[[#This Row],[id]]</f>
        <v>586</v>
      </c>
    </row>
    <row r="597" spans="1:9" hidden="1" x14ac:dyDescent="0.3">
      <c r="A597" s="1">
        <v>11401</v>
      </c>
      <c r="B597">
        <v>587</v>
      </c>
      <c r="C597" s="1" t="s">
        <v>1788</v>
      </c>
      <c r="D597" s="1" t="s">
        <v>1789</v>
      </c>
      <c r="E597" s="1" t="s">
        <v>1062</v>
      </c>
      <c r="F597" s="1" t="s">
        <v>153</v>
      </c>
      <c r="G597" s="1" t="s">
        <v>1063</v>
      </c>
      <c r="H597" s="1" t="s">
        <v>1790</v>
      </c>
      <c r="I597" s="1">
        <f>+Territorio[[#This Row],[id]]</f>
        <v>587</v>
      </c>
    </row>
    <row r="598" spans="1:9" hidden="1" x14ac:dyDescent="0.3">
      <c r="A598" s="1">
        <v>11402</v>
      </c>
      <c r="B598">
        <v>588</v>
      </c>
      <c r="C598" s="1" t="s">
        <v>1791</v>
      </c>
      <c r="D598" s="1" t="s">
        <v>1792</v>
      </c>
      <c r="E598" s="1" t="s">
        <v>1062</v>
      </c>
      <c r="F598" s="1" t="s">
        <v>153</v>
      </c>
      <c r="G598" s="1" t="s">
        <v>1063</v>
      </c>
      <c r="H598" s="1" t="s">
        <v>1793</v>
      </c>
      <c r="I598" s="1">
        <f>+Territorio[[#This Row],[id]]</f>
        <v>588</v>
      </c>
    </row>
    <row r="599" spans="1:9" hidden="1" x14ac:dyDescent="0.3">
      <c r="A599" s="1">
        <v>12101</v>
      </c>
      <c r="B599">
        <v>589</v>
      </c>
      <c r="C599" s="1" t="s">
        <v>1794</v>
      </c>
      <c r="D599" s="1" t="s">
        <v>1795</v>
      </c>
      <c r="E599" s="1" t="s">
        <v>1062</v>
      </c>
      <c r="F599" s="1" t="s">
        <v>153</v>
      </c>
      <c r="G599" s="1" t="s">
        <v>1063</v>
      </c>
      <c r="H599" s="1" t="s">
        <v>1796</v>
      </c>
      <c r="I599" s="1">
        <f>+Territorio[[#This Row],[id]]</f>
        <v>589</v>
      </c>
    </row>
    <row r="600" spans="1:9" hidden="1" x14ac:dyDescent="0.3">
      <c r="A600" s="1">
        <v>12102</v>
      </c>
      <c r="B600">
        <v>590</v>
      </c>
      <c r="C600" s="1" t="s">
        <v>1797</v>
      </c>
      <c r="D600" s="1" t="s">
        <v>1798</v>
      </c>
      <c r="E600" s="1" t="s">
        <v>1062</v>
      </c>
      <c r="F600" s="1" t="s">
        <v>153</v>
      </c>
      <c r="G600" s="1" t="s">
        <v>1063</v>
      </c>
      <c r="H600" s="1" t="s">
        <v>1799</v>
      </c>
      <c r="I600" s="1">
        <f>+Territorio[[#This Row],[id]]</f>
        <v>590</v>
      </c>
    </row>
    <row r="601" spans="1:9" hidden="1" x14ac:dyDescent="0.3">
      <c r="A601" s="1">
        <v>12103</v>
      </c>
      <c r="B601">
        <v>591</v>
      </c>
      <c r="C601" s="1" t="s">
        <v>1800</v>
      </c>
      <c r="D601" s="1" t="s">
        <v>1801</v>
      </c>
      <c r="E601" s="1" t="s">
        <v>1062</v>
      </c>
      <c r="F601" s="1" t="s">
        <v>153</v>
      </c>
      <c r="G601" s="1" t="s">
        <v>1063</v>
      </c>
      <c r="H601" s="1" t="s">
        <v>1802</v>
      </c>
      <c r="I601" s="1">
        <f>+Territorio[[#This Row],[id]]</f>
        <v>591</v>
      </c>
    </row>
    <row r="602" spans="1:9" hidden="1" x14ac:dyDescent="0.3">
      <c r="A602" s="1">
        <v>12104</v>
      </c>
      <c r="B602">
        <v>592</v>
      </c>
      <c r="C602" s="1" t="s">
        <v>1803</v>
      </c>
      <c r="D602" s="1" t="s">
        <v>1804</v>
      </c>
      <c r="E602" s="1" t="s">
        <v>1062</v>
      </c>
      <c r="F602" s="1" t="s">
        <v>153</v>
      </c>
      <c r="G602" s="1" t="s">
        <v>1063</v>
      </c>
      <c r="H602" s="1" t="s">
        <v>1805</v>
      </c>
      <c r="I602" s="1">
        <f>+Territorio[[#This Row],[id]]</f>
        <v>592</v>
      </c>
    </row>
    <row r="603" spans="1:9" hidden="1" x14ac:dyDescent="0.3">
      <c r="A603" s="1">
        <v>12201</v>
      </c>
      <c r="B603">
        <v>593</v>
      </c>
      <c r="C603" s="1" t="s">
        <v>1806</v>
      </c>
      <c r="D603" s="1" t="s">
        <v>1807</v>
      </c>
      <c r="E603" s="1" t="s">
        <v>1062</v>
      </c>
      <c r="F603" s="1" t="s">
        <v>153</v>
      </c>
      <c r="G603" s="1" t="s">
        <v>1063</v>
      </c>
      <c r="H603" s="1" t="s">
        <v>1808</v>
      </c>
      <c r="I603" s="1">
        <f>+Territorio[[#This Row],[id]]</f>
        <v>593</v>
      </c>
    </row>
    <row r="604" spans="1:9" hidden="1" x14ac:dyDescent="0.3">
      <c r="A604" s="1">
        <v>12201</v>
      </c>
      <c r="B604">
        <v>594</v>
      </c>
      <c r="C604" s="1" t="s">
        <v>1809</v>
      </c>
      <c r="D604" s="1" t="s">
        <v>1807</v>
      </c>
      <c r="E604" s="1" t="s">
        <v>1062</v>
      </c>
      <c r="F604" s="1" t="s">
        <v>153</v>
      </c>
      <c r="G604" s="1" t="s">
        <v>1063</v>
      </c>
      <c r="H604" s="1" t="s">
        <v>1810</v>
      </c>
      <c r="I604" s="1">
        <f>+Territorio[[#This Row],[id]]</f>
        <v>594</v>
      </c>
    </row>
    <row r="605" spans="1:9" hidden="1" x14ac:dyDescent="0.3">
      <c r="A605" s="1">
        <v>12301</v>
      </c>
      <c r="B605">
        <v>595</v>
      </c>
      <c r="C605" s="1" t="s">
        <v>1811</v>
      </c>
      <c r="D605" s="1" t="s">
        <v>1812</v>
      </c>
      <c r="E605" s="1" t="s">
        <v>1062</v>
      </c>
      <c r="F605" s="1" t="s">
        <v>153</v>
      </c>
      <c r="G605" s="1" t="s">
        <v>1063</v>
      </c>
      <c r="H605" s="1" t="s">
        <v>1813</v>
      </c>
      <c r="I605" s="1">
        <f>+Territorio[[#This Row],[id]]</f>
        <v>595</v>
      </c>
    </row>
    <row r="606" spans="1:9" hidden="1" x14ac:dyDescent="0.3">
      <c r="A606" s="1">
        <v>12302</v>
      </c>
      <c r="B606">
        <v>596</v>
      </c>
      <c r="C606" s="1" t="s">
        <v>1814</v>
      </c>
      <c r="D606" s="1" t="s">
        <v>1815</v>
      </c>
      <c r="E606" s="1" t="s">
        <v>1062</v>
      </c>
      <c r="F606" s="1" t="s">
        <v>153</v>
      </c>
      <c r="G606" s="1" t="s">
        <v>1063</v>
      </c>
      <c r="H606" s="1" t="s">
        <v>1816</v>
      </c>
      <c r="I606" s="1">
        <f>+Territorio[[#This Row],[id]]</f>
        <v>596</v>
      </c>
    </row>
    <row r="607" spans="1:9" hidden="1" x14ac:dyDescent="0.3">
      <c r="A607" s="1">
        <v>12303</v>
      </c>
      <c r="B607">
        <v>597</v>
      </c>
      <c r="C607" s="1" t="s">
        <v>1817</v>
      </c>
      <c r="D607" s="1" t="s">
        <v>1818</v>
      </c>
      <c r="E607" s="1" t="s">
        <v>1062</v>
      </c>
      <c r="F607" s="1" t="s">
        <v>153</v>
      </c>
      <c r="G607" s="1" t="s">
        <v>1063</v>
      </c>
      <c r="H607" s="1" t="s">
        <v>1819</v>
      </c>
      <c r="I607" s="1">
        <f>+Territorio[[#This Row],[id]]</f>
        <v>597</v>
      </c>
    </row>
    <row r="608" spans="1:9" hidden="1" x14ac:dyDescent="0.3">
      <c r="A608" s="1">
        <v>12401</v>
      </c>
      <c r="B608">
        <v>598</v>
      </c>
      <c r="C608" s="1" t="s">
        <v>1820</v>
      </c>
      <c r="D608" s="1" t="s">
        <v>1821</v>
      </c>
      <c r="E608" s="1" t="s">
        <v>1062</v>
      </c>
      <c r="F608" s="1" t="s">
        <v>153</v>
      </c>
      <c r="G608" s="1" t="s">
        <v>1063</v>
      </c>
      <c r="H608" s="1" t="s">
        <v>1822</v>
      </c>
      <c r="I608" s="1">
        <f>+Territorio[[#This Row],[id]]</f>
        <v>598</v>
      </c>
    </row>
    <row r="609" spans="1:9" hidden="1" x14ac:dyDescent="0.3">
      <c r="A609" s="1">
        <v>12402</v>
      </c>
      <c r="B609">
        <v>599</v>
      </c>
      <c r="C609" s="1" t="s">
        <v>1823</v>
      </c>
      <c r="D609" s="1" t="s">
        <v>1824</v>
      </c>
      <c r="E609" s="1" t="s">
        <v>1062</v>
      </c>
      <c r="F609" s="1" t="s">
        <v>153</v>
      </c>
      <c r="G609" s="1" t="s">
        <v>1063</v>
      </c>
      <c r="H609" s="1" t="s">
        <v>1825</v>
      </c>
      <c r="I609" s="1">
        <f>+Territorio[[#This Row],[id]]</f>
        <v>599</v>
      </c>
    </row>
    <row r="610" spans="1:9" hidden="1" x14ac:dyDescent="0.3">
      <c r="A610" s="1">
        <v>13101</v>
      </c>
      <c r="B610">
        <v>600</v>
      </c>
      <c r="C610" s="1" t="s">
        <v>893</v>
      </c>
      <c r="D610" s="1" t="s">
        <v>1826</v>
      </c>
      <c r="E610" s="1" t="s">
        <v>1062</v>
      </c>
      <c r="F610" s="1" t="s">
        <v>153</v>
      </c>
      <c r="G610" s="1" t="s">
        <v>1063</v>
      </c>
      <c r="H610" s="1" t="s">
        <v>1827</v>
      </c>
      <c r="I610" s="1">
        <f>+Territorio[[#This Row],[id]]</f>
        <v>600</v>
      </c>
    </row>
    <row r="611" spans="1:9" hidden="1" x14ac:dyDescent="0.3">
      <c r="A611" s="1">
        <v>13102</v>
      </c>
      <c r="B611">
        <v>601</v>
      </c>
      <c r="C611" s="1" t="s">
        <v>1828</v>
      </c>
      <c r="D611" s="1" t="s">
        <v>1829</v>
      </c>
      <c r="E611" s="1" t="s">
        <v>1062</v>
      </c>
      <c r="F611" s="1" t="s">
        <v>153</v>
      </c>
      <c r="G611" s="1" t="s">
        <v>1063</v>
      </c>
      <c r="H611" s="1" t="s">
        <v>1830</v>
      </c>
      <c r="I611" s="1">
        <f>+Territorio[[#This Row],[id]]</f>
        <v>601</v>
      </c>
    </row>
    <row r="612" spans="1:9" hidden="1" x14ac:dyDescent="0.3">
      <c r="A612" s="1">
        <v>13103</v>
      </c>
      <c r="B612">
        <v>602</v>
      </c>
      <c r="C612" s="1" t="s">
        <v>1831</v>
      </c>
      <c r="D612" s="1" t="s">
        <v>1832</v>
      </c>
      <c r="E612" s="1" t="s">
        <v>1062</v>
      </c>
      <c r="F612" s="1" t="s">
        <v>153</v>
      </c>
      <c r="G612" s="1" t="s">
        <v>1063</v>
      </c>
      <c r="H612" s="1" t="s">
        <v>1833</v>
      </c>
      <c r="I612" s="1">
        <f>+Territorio[[#This Row],[id]]</f>
        <v>602</v>
      </c>
    </row>
    <row r="613" spans="1:9" hidden="1" x14ac:dyDescent="0.3">
      <c r="A613" s="1">
        <v>13104</v>
      </c>
      <c r="B613">
        <v>603</v>
      </c>
      <c r="C613" s="1" t="s">
        <v>1834</v>
      </c>
      <c r="D613" s="1" t="s">
        <v>1835</v>
      </c>
      <c r="E613" s="1" t="s">
        <v>1062</v>
      </c>
      <c r="F613" s="1" t="s">
        <v>153</v>
      </c>
      <c r="G613" s="1" t="s">
        <v>1063</v>
      </c>
      <c r="H613" s="1" t="s">
        <v>1836</v>
      </c>
      <c r="I613" s="1">
        <f>+Territorio[[#This Row],[id]]</f>
        <v>603</v>
      </c>
    </row>
    <row r="614" spans="1:9" hidden="1" x14ac:dyDescent="0.3">
      <c r="A614" s="1">
        <v>13105</v>
      </c>
      <c r="B614">
        <v>604</v>
      </c>
      <c r="C614" s="1" t="s">
        <v>1837</v>
      </c>
      <c r="D614" s="1" t="s">
        <v>1838</v>
      </c>
      <c r="E614" s="1" t="s">
        <v>1062</v>
      </c>
      <c r="F614" s="1" t="s">
        <v>153</v>
      </c>
      <c r="G614" s="1" t="s">
        <v>1063</v>
      </c>
      <c r="H614" s="1" t="s">
        <v>1839</v>
      </c>
      <c r="I614" s="1">
        <f>+Territorio[[#This Row],[id]]</f>
        <v>604</v>
      </c>
    </row>
    <row r="615" spans="1:9" hidden="1" x14ac:dyDescent="0.3">
      <c r="A615" s="1">
        <v>13106</v>
      </c>
      <c r="B615">
        <v>605</v>
      </c>
      <c r="C615" s="1" t="s">
        <v>1840</v>
      </c>
      <c r="D615" s="1" t="s">
        <v>1841</v>
      </c>
      <c r="E615" s="1" t="s">
        <v>1062</v>
      </c>
      <c r="F615" s="1" t="s">
        <v>153</v>
      </c>
      <c r="G615" s="1" t="s">
        <v>1063</v>
      </c>
      <c r="H615" s="1" t="s">
        <v>1842</v>
      </c>
      <c r="I615" s="1">
        <f>+Territorio[[#This Row],[id]]</f>
        <v>605</v>
      </c>
    </row>
    <row r="616" spans="1:9" hidden="1" x14ac:dyDescent="0.3">
      <c r="A616" s="1">
        <v>13107</v>
      </c>
      <c r="B616">
        <v>606</v>
      </c>
      <c r="C616" s="1" t="s">
        <v>1843</v>
      </c>
      <c r="D616" s="1" t="s">
        <v>1844</v>
      </c>
      <c r="E616" s="1" t="s">
        <v>1062</v>
      </c>
      <c r="F616" s="1" t="s">
        <v>153</v>
      </c>
      <c r="G616" s="1" t="s">
        <v>1063</v>
      </c>
      <c r="H616" s="1" t="s">
        <v>1845</v>
      </c>
      <c r="I616" s="1">
        <f>+Territorio[[#This Row],[id]]</f>
        <v>606</v>
      </c>
    </row>
    <row r="617" spans="1:9" hidden="1" x14ac:dyDescent="0.3">
      <c r="A617" s="1">
        <v>13108</v>
      </c>
      <c r="B617">
        <v>607</v>
      </c>
      <c r="C617" s="1" t="s">
        <v>848</v>
      </c>
      <c r="D617" s="1" t="s">
        <v>1846</v>
      </c>
      <c r="E617" s="1" t="s">
        <v>1062</v>
      </c>
      <c r="F617" s="1" t="s">
        <v>153</v>
      </c>
      <c r="G617" s="1" t="s">
        <v>1063</v>
      </c>
      <c r="H617" s="1" t="s">
        <v>1847</v>
      </c>
      <c r="I617" s="1">
        <f>+Territorio[[#This Row],[id]]</f>
        <v>607</v>
      </c>
    </row>
    <row r="618" spans="1:9" hidden="1" x14ac:dyDescent="0.3">
      <c r="A618" s="1">
        <v>13109</v>
      </c>
      <c r="B618">
        <v>608</v>
      </c>
      <c r="C618" s="1" t="s">
        <v>1848</v>
      </c>
      <c r="D618" s="1" t="s">
        <v>1849</v>
      </c>
      <c r="E618" s="1" t="s">
        <v>1062</v>
      </c>
      <c r="F618" s="1" t="s">
        <v>153</v>
      </c>
      <c r="G618" s="1" t="s">
        <v>1063</v>
      </c>
      <c r="H618" s="1" t="s">
        <v>1850</v>
      </c>
      <c r="I618" s="1">
        <f>+Territorio[[#This Row],[id]]</f>
        <v>608</v>
      </c>
    </row>
    <row r="619" spans="1:9" hidden="1" x14ac:dyDescent="0.3">
      <c r="A619" s="1">
        <v>13110</v>
      </c>
      <c r="B619">
        <v>609</v>
      </c>
      <c r="C619" s="1" t="s">
        <v>1851</v>
      </c>
      <c r="D619" s="1" t="s">
        <v>1852</v>
      </c>
      <c r="E619" s="1" t="s">
        <v>1062</v>
      </c>
      <c r="F619" s="1" t="s">
        <v>153</v>
      </c>
      <c r="G619" s="1" t="s">
        <v>1063</v>
      </c>
      <c r="H619" s="1" t="s">
        <v>1853</v>
      </c>
      <c r="I619" s="1">
        <f>+Territorio[[#This Row],[id]]</f>
        <v>609</v>
      </c>
    </row>
    <row r="620" spans="1:9" hidden="1" x14ac:dyDescent="0.3">
      <c r="A620" s="1">
        <v>13111</v>
      </c>
      <c r="B620">
        <v>610</v>
      </c>
      <c r="C620" s="1" t="s">
        <v>1854</v>
      </c>
      <c r="D620" s="1" t="s">
        <v>1855</v>
      </c>
      <c r="E620" s="1" t="s">
        <v>1062</v>
      </c>
      <c r="F620" s="1" t="s">
        <v>153</v>
      </c>
      <c r="G620" s="1" t="s">
        <v>1063</v>
      </c>
      <c r="H620" s="1" t="s">
        <v>1856</v>
      </c>
      <c r="I620" s="1">
        <f>+Territorio[[#This Row],[id]]</f>
        <v>610</v>
      </c>
    </row>
    <row r="621" spans="1:9" hidden="1" x14ac:dyDescent="0.3">
      <c r="A621" s="1">
        <v>13112</v>
      </c>
      <c r="B621">
        <v>611</v>
      </c>
      <c r="C621" s="1" t="s">
        <v>1857</v>
      </c>
      <c r="D621" s="1" t="s">
        <v>1858</v>
      </c>
      <c r="E621" s="1" t="s">
        <v>1062</v>
      </c>
      <c r="F621" s="1" t="s">
        <v>153</v>
      </c>
      <c r="G621" s="1" t="s">
        <v>1063</v>
      </c>
      <c r="H621" s="1" t="s">
        <v>1859</v>
      </c>
      <c r="I621" s="1">
        <f>+Territorio[[#This Row],[id]]</f>
        <v>611</v>
      </c>
    </row>
    <row r="622" spans="1:9" hidden="1" x14ac:dyDescent="0.3">
      <c r="A622" s="1">
        <v>13113</v>
      </c>
      <c r="B622">
        <v>612</v>
      </c>
      <c r="C622" s="1" t="s">
        <v>1860</v>
      </c>
      <c r="D622" s="1" t="s">
        <v>1861</v>
      </c>
      <c r="E622" s="1" t="s">
        <v>1062</v>
      </c>
      <c r="F622" s="1" t="s">
        <v>153</v>
      </c>
      <c r="G622" s="1" t="s">
        <v>1063</v>
      </c>
      <c r="H622" s="1" t="s">
        <v>1862</v>
      </c>
      <c r="I622" s="1">
        <f>+Territorio[[#This Row],[id]]</f>
        <v>612</v>
      </c>
    </row>
    <row r="623" spans="1:9" hidden="1" x14ac:dyDescent="0.3">
      <c r="A623" s="1">
        <v>13114</v>
      </c>
      <c r="B623">
        <v>613</v>
      </c>
      <c r="C623" s="1" t="s">
        <v>1863</v>
      </c>
      <c r="D623" s="1" t="s">
        <v>1864</v>
      </c>
      <c r="E623" s="1" t="s">
        <v>1062</v>
      </c>
      <c r="F623" s="1" t="s">
        <v>153</v>
      </c>
      <c r="G623" s="1" t="s">
        <v>1063</v>
      </c>
      <c r="H623" s="1" t="s">
        <v>1865</v>
      </c>
      <c r="I623" s="1">
        <f>+Territorio[[#This Row],[id]]</f>
        <v>613</v>
      </c>
    </row>
    <row r="624" spans="1:9" hidden="1" x14ac:dyDescent="0.3">
      <c r="A624" s="1">
        <v>13115</v>
      </c>
      <c r="B624">
        <v>614</v>
      </c>
      <c r="C624" s="1" t="s">
        <v>1866</v>
      </c>
      <c r="D624" s="1" t="s">
        <v>1867</v>
      </c>
      <c r="E624" s="1" t="s">
        <v>1062</v>
      </c>
      <c r="F624" s="1" t="s">
        <v>153</v>
      </c>
      <c r="G624" s="1" t="s">
        <v>1063</v>
      </c>
      <c r="H624" s="1" t="s">
        <v>1868</v>
      </c>
      <c r="I624" s="1">
        <f>+Territorio[[#This Row],[id]]</f>
        <v>614</v>
      </c>
    </row>
    <row r="625" spans="1:9" hidden="1" x14ac:dyDescent="0.3">
      <c r="A625" s="1">
        <v>13116</v>
      </c>
      <c r="B625">
        <v>615</v>
      </c>
      <c r="C625" s="1" t="s">
        <v>1869</v>
      </c>
      <c r="D625" s="1" t="s">
        <v>1870</v>
      </c>
      <c r="E625" s="1" t="s">
        <v>1062</v>
      </c>
      <c r="F625" s="1" t="s">
        <v>153</v>
      </c>
      <c r="G625" s="1" t="s">
        <v>1063</v>
      </c>
      <c r="H625" s="1" t="s">
        <v>1871</v>
      </c>
      <c r="I625" s="1">
        <f>+Territorio[[#This Row],[id]]</f>
        <v>615</v>
      </c>
    </row>
    <row r="626" spans="1:9" hidden="1" x14ac:dyDescent="0.3">
      <c r="A626" s="1">
        <v>13117</v>
      </c>
      <c r="B626">
        <v>616</v>
      </c>
      <c r="C626" s="1" t="s">
        <v>1872</v>
      </c>
      <c r="D626" s="1" t="s">
        <v>1873</v>
      </c>
      <c r="E626" s="1" t="s">
        <v>1062</v>
      </c>
      <c r="F626" s="1" t="s">
        <v>153</v>
      </c>
      <c r="G626" s="1" t="s">
        <v>1063</v>
      </c>
      <c r="H626" s="1" t="s">
        <v>1874</v>
      </c>
      <c r="I626" s="1">
        <f>+Territorio[[#This Row],[id]]</f>
        <v>616</v>
      </c>
    </row>
    <row r="627" spans="1:9" hidden="1" x14ac:dyDescent="0.3">
      <c r="A627" s="1">
        <v>13118</v>
      </c>
      <c r="B627">
        <v>617</v>
      </c>
      <c r="C627" s="1" t="s">
        <v>1875</v>
      </c>
      <c r="D627" s="1" t="s">
        <v>1876</v>
      </c>
      <c r="E627" s="1" t="s">
        <v>1062</v>
      </c>
      <c r="F627" s="1" t="s">
        <v>153</v>
      </c>
      <c r="G627" s="1" t="s">
        <v>1063</v>
      </c>
      <c r="H627" s="1" t="s">
        <v>1877</v>
      </c>
      <c r="I627" s="1">
        <f>+Territorio[[#This Row],[id]]</f>
        <v>617</v>
      </c>
    </row>
    <row r="628" spans="1:9" hidden="1" x14ac:dyDescent="0.3">
      <c r="A628" s="1">
        <v>13119</v>
      </c>
      <c r="B628">
        <v>618</v>
      </c>
      <c r="C628" s="1" t="s">
        <v>1878</v>
      </c>
      <c r="D628" s="1" t="s">
        <v>1879</v>
      </c>
      <c r="E628" s="1" t="s">
        <v>1062</v>
      </c>
      <c r="F628" s="1" t="s">
        <v>153</v>
      </c>
      <c r="G628" s="1" t="s">
        <v>1063</v>
      </c>
      <c r="H628" s="1" t="s">
        <v>1880</v>
      </c>
      <c r="I628" s="1">
        <f>+Territorio[[#This Row],[id]]</f>
        <v>618</v>
      </c>
    </row>
    <row r="629" spans="1:9" hidden="1" x14ac:dyDescent="0.3">
      <c r="A629" s="1">
        <v>13120</v>
      </c>
      <c r="B629">
        <v>619</v>
      </c>
      <c r="C629" s="1" t="s">
        <v>1881</v>
      </c>
      <c r="D629" s="1" t="s">
        <v>1882</v>
      </c>
      <c r="E629" s="1" t="s">
        <v>1062</v>
      </c>
      <c r="F629" s="1" t="s">
        <v>153</v>
      </c>
      <c r="G629" s="1" t="s">
        <v>1063</v>
      </c>
      <c r="H629" s="1" t="s">
        <v>1883</v>
      </c>
      <c r="I629" s="1">
        <f>+Territorio[[#This Row],[id]]</f>
        <v>619</v>
      </c>
    </row>
    <row r="630" spans="1:9" hidden="1" x14ac:dyDescent="0.3">
      <c r="A630" s="1">
        <v>13121</v>
      </c>
      <c r="B630">
        <v>620</v>
      </c>
      <c r="C630" s="1" t="s">
        <v>1884</v>
      </c>
      <c r="D630" s="1" t="s">
        <v>1885</v>
      </c>
      <c r="E630" s="1" t="s">
        <v>1062</v>
      </c>
      <c r="F630" s="1" t="s">
        <v>153</v>
      </c>
      <c r="G630" s="1" t="s">
        <v>1063</v>
      </c>
      <c r="H630" s="1" t="s">
        <v>1886</v>
      </c>
      <c r="I630" s="1">
        <f>+Territorio[[#This Row],[id]]</f>
        <v>620</v>
      </c>
    </row>
    <row r="631" spans="1:9" hidden="1" x14ac:dyDescent="0.3">
      <c r="A631" s="1">
        <v>13122</v>
      </c>
      <c r="B631">
        <v>621</v>
      </c>
      <c r="C631" s="1" t="s">
        <v>1887</v>
      </c>
      <c r="D631" s="1" t="s">
        <v>1888</v>
      </c>
      <c r="E631" s="1" t="s">
        <v>1062</v>
      </c>
      <c r="F631" s="1" t="s">
        <v>153</v>
      </c>
      <c r="G631" s="1" t="s">
        <v>1063</v>
      </c>
      <c r="H631" s="1" t="s">
        <v>1889</v>
      </c>
      <c r="I631" s="1">
        <f>+Territorio[[#This Row],[id]]</f>
        <v>621</v>
      </c>
    </row>
    <row r="632" spans="1:9" hidden="1" x14ac:dyDescent="0.3">
      <c r="A632" s="1">
        <v>13123</v>
      </c>
      <c r="B632">
        <v>622</v>
      </c>
      <c r="C632" s="1" t="s">
        <v>1890</v>
      </c>
      <c r="D632" s="1" t="s">
        <v>1891</v>
      </c>
      <c r="E632" s="1" t="s">
        <v>1062</v>
      </c>
      <c r="F632" s="1" t="s">
        <v>153</v>
      </c>
      <c r="G632" s="1" t="s">
        <v>1063</v>
      </c>
      <c r="H632" s="1" t="s">
        <v>1892</v>
      </c>
      <c r="I632" s="1">
        <f>+Territorio[[#This Row],[id]]</f>
        <v>622</v>
      </c>
    </row>
    <row r="633" spans="1:9" hidden="1" x14ac:dyDescent="0.3">
      <c r="A633" s="1">
        <v>13124</v>
      </c>
      <c r="B633">
        <v>623</v>
      </c>
      <c r="C633" s="1" t="s">
        <v>1893</v>
      </c>
      <c r="D633" s="1" t="s">
        <v>1894</v>
      </c>
      <c r="E633" s="1" t="s">
        <v>1062</v>
      </c>
      <c r="F633" s="1" t="s">
        <v>153</v>
      </c>
      <c r="G633" s="1" t="s">
        <v>1063</v>
      </c>
      <c r="H633" s="1" t="s">
        <v>1895</v>
      </c>
      <c r="I633" s="1">
        <f>+Territorio[[#This Row],[id]]</f>
        <v>623</v>
      </c>
    </row>
    <row r="634" spans="1:9" hidden="1" x14ac:dyDescent="0.3">
      <c r="A634" s="1">
        <v>13125</v>
      </c>
      <c r="B634">
        <v>624</v>
      </c>
      <c r="C634" s="1" t="s">
        <v>1896</v>
      </c>
      <c r="D634" s="1" t="s">
        <v>1897</v>
      </c>
      <c r="E634" s="1" t="s">
        <v>1062</v>
      </c>
      <c r="F634" s="1" t="s">
        <v>153</v>
      </c>
      <c r="G634" s="1" t="s">
        <v>1063</v>
      </c>
      <c r="H634" s="1" t="s">
        <v>1898</v>
      </c>
      <c r="I634" s="1">
        <f>+Territorio[[#This Row],[id]]</f>
        <v>624</v>
      </c>
    </row>
    <row r="635" spans="1:9" hidden="1" x14ac:dyDescent="0.3">
      <c r="A635" s="1">
        <v>13126</v>
      </c>
      <c r="B635">
        <v>625</v>
      </c>
      <c r="C635" s="1" t="s">
        <v>1899</v>
      </c>
      <c r="D635" s="1" t="s">
        <v>1900</v>
      </c>
      <c r="E635" s="1" t="s">
        <v>1062</v>
      </c>
      <c r="F635" s="1" t="s">
        <v>153</v>
      </c>
      <c r="G635" s="1" t="s">
        <v>1063</v>
      </c>
      <c r="H635" s="1" t="s">
        <v>1901</v>
      </c>
      <c r="I635" s="1">
        <f>+Territorio[[#This Row],[id]]</f>
        <v>625</v>
      </c>
    </row>
    <row r="636" spans="1:9" hidden="1" x14ac:dyDescent="0.3">
      <c r="A636" s="1">
        <v>13127</v>
      </c>
      <c r="B636">
        <v>626</v>
      </c>
      <c r="C636" s="1" t="s">
        <v>1902</v>
      </c>
      <c r="D636" s="1" t="s">
        <v>1903</v>
      </c>
      <c r="E636" s="1" t="s">
        <v>1062</v>
      </c>
      <c r="F636" s="1" t="s">
        <v>153</v>
      </c>
      <c r="G636" s="1" t="s">
        <v>1063</v>
      </c>
      <c r="H636" s="1" t="s">
        <v>1904</v>
      </c>
      <c r="I636" s="1">
        <f>+Territorio[[#This Row],[id]]</f>
        <v>626</v>
      </c>
    </row>
    <row r="637" spans="1:9" hidden="1" x14ac:dyDescent="0.3">
      <c r="A637" s="1">
        <v>13128</v>
      </c>
      <c r="B637">
        <v>627</v>
      </c>
      <c r="C637" s="1" t="s">
        <v>1905</v>
      </c>
      <c r="D637" s="1" t="s">
        <v>1906</v>
      </c>
      <c r="E637" s="1" t="s">
        <v>1062</v>
      </c>
      <c r="F637" s="1" t="s">
        <v>153</v>
      </c>
      <c r="G637" s="1" t="s">
        <v>1063</v>
      </c>
      <c r="H637" s="1" t="s">
        <v>1907</v>
      </c>
      <c r="I637" s="1">
        <f>+Territorio[[#This Row],[id]]</f>
        <v>627</v>
      </c>
    </row>
    <row r="638" spans="1:9" hidden="1" x14ac:dyDescent="0.3">
      <c r="A638" s="1">
        <v>13129</v>
      </c>
      <c r="B638">
        <v>628</v>
      </c>
      <c r="C638" s="1" t="s">
        <v>1908</v>
      </c>
      <c r="D638" s="1" t="s">
        <v>1909</v>
      </c>
      <c r="E638" s="1" t="s">
        <v>1062</v>
      </c>
      <c r="F638" s="1" t="s">
        <v>153</v>
      </c>
      <c r="G638" s="1" t="s">
        <v>1063</v>
      </c>
      <c r="H638" s="1" t="s">
        <v>1910</v>
      </c>
      <c r="I638" s="1">
        <f>+Territorio[[#This Row],[id]]</f>
        <v>628</v>
      </c>
    </row>
    <row r="639" spans="1:9" hidden="1" x14ac:dyDescent="0.3">
      <c r="A639" s="1">
        <v>13130</v>
      </c>
      <c r="B639">
        <v>629</v>
      </c>
      <c r="C639" s="1" t="s">
        <v>1030</v>
      </c>
      <c r="D639" s="1" t="s">
        <v>1911</v>
      </c>
      <c r="E639" s="1" t="s">
        <v>1062</v>
      </c>
      <c r="F639" s="1" t="s">
        <v>153</v>
      </c>
      <c r="G639" s="1" t="s">
        <v>1063</v>
      </c>
      <c r="H639" s="1" t="s">
        <v>1912</v>
      </c>
      <c r="I639" s="1">
        <f>+Territorio[[#This Row],[id]]</f>
        <v>629</v>
      </c>
    </row>
    <row r="640" spans="1:9" hidden="1" x14ac:dyDescent="0.3">
      <c r="A640" s="1">
        <v>13131</v>
      </c>
      <c r="B640">
        <v>630</v>
      </c>
      <c r="C640" s="1" t="s">
        <v>1913</v>
      </c>
      <c r="D640" s="1" t="s">
        <v>1914</v>
      </c>
      <c r="E640" s="1" t="s">
        <v>1062</v>
      </c>
      <c r="F640" s="1" t="s">
        <v>153</v>
      </c>
      <c r="G640" s="1" t="s">
        <v>1063</v>
      </c>
      <c r="H640" s="1" t="s">
        <v>1915</v>
      </c>
      <c r="I640" s="1">
        <f>+Territorio[[#This Row],[id]]</f>
        <v>630</v>
      </c>
    </row>
    <row r="641" spans="1:9" hidden="1" x14ac:dyDescent="0.3">
      <c r="A641" s="1">
        <v>13132</v>
      </c>
      <c r="B641">
        <v>631</v>
      </c>
      <c r="C641" s="1" t="s">
        <v>1916</v>
      </c>
      <c r="D641" s="1" t="s">
        <v>1917</v>
      </c>
      <c r="E641" s="1" t="s">
        <v>1062</v>
      </c>
      <c r="F641" s="1" t="s">
        <v>153</v>
      </c>
      <c r="G641" s="1" t="s">
        <v>1063</v>
      </c>
      <c r="H641" s="1" t="s">
        <v>1918</v>
      </c>
      <c r="I641" s="1">
        <f>+Territorio[[#This Row],[id]]</f>
        <v>631</v>
      </c>
    </row>
    <row r="642" spans="1:9" hidden="1" x14ac:dyDescent="0.3">
      <c r="A642" s="1">
        <v>13201</v>
      </c>
      <c r="B642">
        <v>632</v>
      </c>
      <c r="C642" s="1" t="s">
        <v>1919</v>
      </c>
      <c r="D642" s="1" t="s">
        <v>1920</v>
      </c>
      <c r="E642" s="1" t="s">
        <v>1062</v>
      </c>
      <c r="F642" s="1" t="s">
        <v>153</v>
      </c>
      <c r="G642" s="1" t="s">
        <v>1063</v>
      </c>
      <c r="H642" s="1" t="s">
        <v>1921</v>
      </c>
      <c r="I642" s="1">
        <f>+Territorio[[#This Row],[id]]</f>
        <v>632</v>
      </c>
    </row>
    <row r="643" spans="1:9" hidden="1" x14ac:dyDescent="0.3">
      <c r="A643" s="1">
        <v>13202</v>
      </c>
      <c r="B643">
        <v>633</v>
      </c>
      <c r="C643" s="1" t="s">
        <v>1922</v>
      </c>
      <c r="D643" s="1" t="s">
        <v>1923</v>
      </c>
      <c r="E643" s="1" t="s">
        <v>1062</v>
      </c>
      <c r="F643" s="1" t="s">
        <v>153</v>
      </c>
      <c r="G643" s="1" t="s">
        <v>1063</v>
      </c>
      <c r="H643" s="1" t="s">
        <v>1924</v>
      </c>
      <c r="I643" s="1">
        <f>+Territorio[[#This Row],[id]]</f>
        <v>633</v>
      </c>
    </row>
    <row r="644" spans="1:9" hidden="1" x14ac:dyDescent="0.3">
      <c r="A644" s="1">
        <v>13203</v>
      </c>
      <c r="B644">
        <v>634</v>
      </c>
      <c r="C644" s="1" t="s">
        <v>1925</v>
      </c>
      <c r="D644" s="1" t="s">
        <v>1926</v>
      </c>
      <c r="E644" s="1" t="s">
        <v>1062</v>
      </c>
      <c r="F644" s="1" t="s">
        <v>153</v>
      </c>
      <c r="G644" s="1" t="s">
        <v>1063</v>
      </c>
      <c r="H644" s="1" t="s">
        <v>1927</v>
      </c>
      <c r="I644" s="1">
        <f>+Territorio[[#This Row],[id]]</f>
        <v>634</v>
      </c>
    </row>
    <row r="645" spans="1:9" hidden="1" x14ac:dyDescent="0.3">
      <c r="A645" s="1">
        <v>13301</v>
      </c>
      <c r="B645">
        <v>635</v>
      </c>
      <c r="C645" s="1" t="s">
        <v>1928</v>
      </c>
      <c r="D645" s="1" t="s">
        <v>1929</v>
      </c>
      <c r="E645" s="1" t="s">
        <v>1062</v>
      </c>
      <c r="F645" s="1" t="s">
        <v>153</v>
      </c>
      <c r="G645" s="1" t="s">
        <v>1063</v>
      </c>
      <c r="H645" s="1" t="s">
        <v>1930</v>
      </c>
      <c r="I645" s="1">
        <f>+Territorio[[#This Row],[id]]</f>
        <v>635</v>
      </c>
    </row>
    <row r="646" spans="1:9" hidden="1" x14ac:dyDescent="0.3">
      <c r="A646" s="1">
        <v>13302</v>
      </c>
      <c r="B646">
        <v>636</v>
      </c>
      <c r="C646" s="1" t="s">
        <v>1931</v>
      </c>
      <c r="D646" s="1" t="s">
        <v>1932</v>
      </c>
      <c r="E646" s="1" t="s">
        <v>1062</v>
      </c>
      <c r="F646" s="1" t="s">
        <v>153</v>
      </c>
      <c r="G646" s="1" t="s">
        <v>1063</v>
      </c>
      <c r="H646" s="1" t="s">
        <v>1933</v>
      </c>
      <c r="I646" s="1">
        <f>+Territorio[[#This Row],[id]]</f>
        <v>636</v>
      </c>
    </row>
    <row r="647" spans="1:9" hidden="1" x14ac:dyDescent="0.3">
      <c r="A647" s="1">
        <v>13303</v>
      </c>
      <c r="B647">
        <v>637</v>
      </c>
      <c r="C647" s="1" t="s">
        <v>1934</v>
      </c>
      <c r="D647" s="1" t="s">
        <v>1935</v>
      </c>
      <c r="E647" s="1" t="s">
        <v>1062</v>
      </c>
      <c r="F647" s="1" t="s">
        <v>153</v>
      </c>
      <c r="G647" s="1" t="s">
        <v>1063</v>
      </c>
      <c r="H647" s="1" t="s">
        <v>1936</v>
      </c>
      <c r="I647" s="1">
        <f>+Territorio[[#This Row],[id]]</f>
        <v>637</v>
      </c>
    </row>
    <row r="648" spans="1:9" hidden="1" x14ac:dyDescent="0.3">
      <c r="A648" s="1">
        <v>13401</v>
      </c>
      <c r="B648">
        <v>638</v>
      </c>
      <c r="C648" s="1" t="s">
        <v>1937</v>
      </c>
      <c r="D648" s="1" t="s">
        <v>1938</v>
      </c>
      <c r="E648" s="1" t="s">
        <v>1062</v>
      </c>
      <c r="F648" s="1" t="s">
        <v>153</v>
      </c>
      <c r="G648" s="1" t="s">
        <v>1063</v>
      </c>
      <c r="H648" s="1" t="s">
        <v>1939</v>
      </c>
      <c r="I648" s="1">
        <f>+Territorio[[#This Row],[id]]</f>
        <v>638</v>
      </c>
    </row>
    <row r="649" spans="1:9" hidden="1" x14ac:dyDescent="0.3">
      <c r="A649" s="1">
        <v>13402</v>
      </c>
      <c r="B649">
        <v>639</v>
      </c>
      <c r="C649" s="1" t="s">
        <v>1940</v>
      </c>
      <c r="D649" s="1" t="s">
        <v>1941</v>
      </c>
      <c r="E649" s="1" t="s">
        <v>1062</v>
      </c>
      <c r="F649" s="1" t="s">
        <v>153</v>
      </c>
      <c r="G649" s="1" t="s">
        <v>1063</v>
      </c>
      <c r="H649" s="1" t="s">
        <v>1942</v>
      </c>
      <c r="I649" s="1">
        <f>+Territorio[[#This Row],[id]]</f>
        <v>639</v>
      </c>
    </row>
    <row r="650" spans="1:9" hidden="1" x14ac:dyDescent="0.3">
      <c r="A650" s="1">
        <v>13403</v>
      </c>
      <c r="B650">
        <v>640</v>
      </c>
      <c r="C650" s="1" t="s">
        <v>1943</v>
      </c>
      <c r="D650" s="1" t="s">
        <v>1944</v>
      </c>
      <c r="E650" s="1" t="s">
        <v>1062</v>
      </c>
      <c r="F650" s="1" t="s">
        <v>153</v>
      </c>
      <c r="G650" s="1" t="s">
        <v>1063</v>
      </c>
      <c r="H650" s="1" t="s">
        <v>1945</v>
      </c>
      <c r="I650" s="1">
        <f>+Territorio[[#This Row],[id]]</f>
        <v>640</v>
      </c>
    </row>
    <row r="651" spans="1:9" hidden="1" x14ac:dyDescent="0.3">
      <c r="A651" s="1">
        <v>13404</v>
      </c>
      <c r="B651">
        <v>641</v>
      </c>
      <c r="C651" s="1" t="s">
        <v>1946</v>
      </c>
      <c r="D651" s="1" t="s">
        <v>1947</v>
      </c>
      <c r="E651" s="1" t="s">
        <v>1062</v>
      </c>
      <c r="F651" s="1" t="s">
        <v>153</v>
      </c>
      <c r="G651" s="1" t="s">
        <v>1063</v>
      </c>
      <c r="H651" s="1" t="s">
        <v>1948</v>
      </c>
      <c r="I651" s="1">
        <f>+Territorio[[#This Row],[id]]</f>
        <v>641</v>
      </c>
    </row>
    <row r="652" spans="1:9" hidden="1" x14ac:dyDescent="0.3">
      <c r="A652" s="1">
        <v>13501</v>
      </c>
      <c r="B652">
        <v>642</v>
      </c>
      <c r="C652" s="1" t="s">
        <v>1949</v>
      </c>
      <c r="D652" s="1" t="s">
        <v>1950</v>
      </c>
      <c r="E652" s="1" t="s">
        <v>1062</v>
      </c>
      <c r="F652" s="1" t="s">
        <v>153</v>
      </c>
      <c r="G652" s="1" t="s">
        <v>1063</v>
      </c>
      <c r="H652" s="1" t="s">
        <v>1951</v>
      </c>
      <c r="I652" s="1">
        <f>+Territorio[[#This Row],[id]]</f>
        <v>642</v>
      </c>
    </row>
    <row r="653" spans="1:9" hidden="1" x14ac:dyDescent="0.3">
      <c r="A653" s="1">
        <v>13502</v>
      </c>
      <c r="B653">
        <v>643</v>
      </c>
      <c r="C653" s="1" t="s">
        <v>1952</v>
      </c>
      <c r="D653" s="1" t="s">
        <v>1953</v>
      </c>
      <c r="E653" s="1" t="s">
        <v>1062</v>
      </c>
      <c r="F653" s="1" t="s">
        <v>153</v>
      </c>
      <c r="G653" s="1" t="s">
        <v>1063</v>
      </c>
      <c r="H653" s="1" t="s">
        <v>1954</v>
      </c>
      <c r="I653" s="1">
        <f>+Territorio[[#This Row],[id]]</f>
        <v>643</v>
      </c>
    </row>
    <row r="654" spans="1:9" hidden="1" x14ac:dyDescent="0.3">
      <c r="A654" s="1">
        <v>13503</v>
      </c>
      <c r="B654">
        <v>644</v>
      </c>
      <c r="C654" s="1" t="s">
        <v>1955</v>
      </c>
      <c r="D654" s="1" t="s">
        <v>1956</v>
      </c>
      <c r="E654" s="1" t="s">
        <v>1062</v>
      </c>
      <c r="F654" s="1" t="s">
        <v>153</v>
      </c>
      <c r="G654" s="1" t="s">
        <v>1063</v>
      </c>
      <c r="H654" s="1" t="s">
        <v>1957</v>
      </c>
      <c r="I654" s="1">
        <f>+Territorio[[#This Row],[id]]</f>
        <v>644</v>
      </c>
    </row>
    <row r="655" spans="1:9" hidden="1" x14ac:dyDescent="0.3">
      <c r="A655" s="1">
        <v>13504</v>
      </c>
      <c r="B655">
        <v>645</v>
      </c>
      <c r="C655" s="1" t="s">
        <v>1958</v>
      </c>
      <c r="D655" s="1" t="s">
        <v>1959</v>
      </c>
      <c r="E655" s="1" t="s">
        <v>1062</v>
      </c>
      <c r="F655" s="1" t="s">
        <v>153</v>
      </c>
      <c r="G655" s="1" t="s">
        <v>1063</v>
      </c>
      <c r="H655" s="1" t="s">
        <v>1960</v>
      </c>
      <c r="I655" s="1">
        <f>+Territorio[[#This Row],[id]]</f>
        <v>645</v>
      </c>
    </row>
    <row r="656" spans="1:9" hidden="1" x14ac:dyDescent="0.3">
      <c r="A656" s="1">
        <v>13505</v>
      </c>
      <c r="B656">
        <v>646</v>
      </c>
      <c r="C656" s="1" t="s">
        <v>1961</v>
      </c>
      <c r="D656" s="1" t="s">
        <v>1962</v>
      </c>
      <c r="E656" s="1" t="s">
        <v>1062</v>
      </c>
      <c r="F656" s="1" t="s">
        <v>153</v>
      </c>
      <c r="G656" s="1" t="s">
        <v>1063</v>
      </c>
      <c r="H656" s="1" t="s">
        <v>1963</v>
      </c>
      <c r="I656" s="1">
        <f>+Territorio[[#This Row],[id]]</f>
        <v>646</v>
      </c>
    </row>
    <row r="657" spans="1:9" hidden="1" x14ac:dyDescent="0.3">
      <c r="A657" s="1">
        <v>13601</v>
      </c>
      <c r="B657">
        <v>647</v>
      </c>
      <c r="C657" s="1" t="s">
        <v>1964</v>
      </c>
      <c r="D657" s="1" t="s">
        <v>1965</v>
      </c>
      <c r="E657" s="1" t="s">
        <v>1062</v>
      </c>
      <c r="F657" s="1" t="s">
        <v>153</v>
      </c>
      <c r="G657" s="1" t="s">
        <v>1063</v>
      </c>
      <c r="H657" s="1" t="s">
        <v>1966</v>
      </c>
      <c r="I657" s="1">
        <f>+Territorio[[#This Row],[id]]</f>
        <v>647</v>
      </c>
    </row>
    <row r="658" spans="1:9" hidden="1" x14ac:dyDescent="0.3">
      <c r="A658" s="1">
        <v>13602</v>
      </c>
      <c r="B658">
        <v>648</v>
      </c>
      <c r="C658" s="1" t="s">
        <v>1967</v>
      </c>
      <c r="D658" s="1" t="s">
        <v>1968</v>
      </c>
      <c r="E658" s="1" t="s">
        <v>1062</v>
      </c>
      <c r="F658" s="1" t="s">
        <v>153</v>
      </c>
      <c r="G658" s="1" t="s">
        <v>1063</v>
      </c>
      <c r="H658" s="1" t="s">
        <v>1969</v>
      </c>
      <c r="I658" s="1">
        <f>+Territorio[[#This Row],[id]]</f>
        <v>648</v>
      </c>
    </row>
    <row r="659" spans="1:9" hidden="1" x14ac:dyDescent="0.3">
      <c r="A659" s="1">
        <v>13603</v>
      </c>
      <c r="B659">
        <v>649</v>
      </c>
      <c r="C659" s="1" t="s">
        <v>1970</v>
      </c>
      <c r="D659" s="1" t="s">
        <v>1971</v>
      </c>
      <c r="E659" s="1" t="s">
        <v>1062</v>
      </c>
      <c r="F659" s="1" t="s">
        <v>153</v>
      </c>
      <c r="G659" s="1" t="s">
        <v>1063</v>
      </c>
      <c r="H659" s="1" t="s">
        <v>1972</v>
      </c>
      <c r="I659" s="1">
        <f>+Territorio[[#This Row],[id]]</f>
        <v>649</v>
      </c>
    </row>
    <row r="660" spans="1:9" hidden="1" x14ac:dyDescent="0.3">
      <c r="A660" s="1">
        <v>13604</v>
      </c>
      <c r="B660">
        <v>650</v>
      </c>
      <c r="C660" s="1" t="s">
        <v>1973</v>
      </c>
      <c r="D660" s="1" t="s">
        <v>1974</v>
      </c>
      <c r="E660" s="1" t="s">
        <v>1062</v>
      </c>
      <c r="F660" s="1" t="s">
        <v>153</v>
      </c>
      <c r="G660" s="1" t="s">
        <v>1063</v>
      </c>
      <c r="H660" s="1" t="s">
        <v>1975</v>
      </c>
      <c r="I660" s="1">
        <f>+Territorio[[#This Row],[id]]</f>
        <v>650</v>
      </c>
    </row>
    <row r="661" spans="1:9" hidden="1" x14ac:dyDescent="0.3">
      <c r="A661" s="1">
        <v>13605</v>
      </c>
      <c r="B661">
        <v>651</v>
      </c>
      <c r="C661" s="1" t="s">
        <v>1976</v>
      </c>
      <c r="D661" s="1" t="s">
        <v>1977</v>
      </c>
      <c r="E661" s="1" t="s">
        <v>1062</v>
      </c>
      <c r="F661" s="1" t="s">
        <v>153</v>
      </c>
      <c r="G661" s="1" t="s">
        <v>1063</v>
      </c>
      <c r="H661" s="1" t="s">
        <v>1978</v>
      </c>
      <c r="I661" s="1">
        <f>+Territorio[[#This Row],[id]]</f>
        <v>651</v>
      </c>
    </row>
    <row r="662" spans="1:9" hidden="1" x14ac:dyDescent="0.3">
      <c r="A662" s="1">
        <v>14101</v>
      </c>
      <c r="B662">
        <v>652</v>
      </c>
      <c r="C662" s="1" t="s">
        <v>1979</v>
      </c>
      <c r="D662" s="1" t="s">
        <v>1980</v>
      </c>
      <c r="E662" s="1" t="s">
        <v>1062</v>
      </c>
      <c r="F662" s="1" t="s">
        <v>153</v>
      </c>
      <c r="G662" s="1" t="s">
        <v>1063</v>
      </c>
      <c r="H662" s="1" t="s">
        <v>1981</v>
      </c>
      <c r="I662" s="1">
        <f>+Territorio[[#This Row],[id]]</f>
        <v>652</v>
      </c>
    </row>
    <row r="663" spans="1:9" hidden="1" x14ac:dyDescent="0.3">
      <c r="A663" s="1">
        <v>14102</v>
      </c>
      <c r="B663">
        <v>653</v>
      </c>
      <c r="C663" s="1" t="s">
        <v>1982</v>
      </c>
      <c r="D663" s="1" t="s">
        <v>1983</v>
      </c>
      <c r="E663" s="1" t="s">
        <v>1062</v>
      </c>
      <c r="F663" s="1" t="s">
        <v>153</v>
      </c>
      <c r="G663" s="1" t="s">
        <v>1063</v>
      </c>
      <c r="H663" s="1" t="s">
        <v>1984</v>
      </c>
      <c r="I663" s="1">
        <f>+Territorio[[#This Row],[id]]</f>
        <v>653</v>
      </c>
    </row>
    <row r="664" spans="1:9" hidden="1" x14ac:dyDescent="0.3">
      <c r="A664" s="1">
        <v>14103</v>
      </c>
      <c r="B664">
        <v>654</v>
      </c>
      <c r="C664" s="1" t="s">
        <v>1985</v>
      </c>
      <c r="D664" s="1" t="s">
        <v>1986</v>
      </c>
      <c r="E664" s="1" t="s">
        <v>1062</v>
      </c>
      <c r="F664" s="1" t="s">
        <v>153</v>
      </c>
      <c r="G664" s="1" t="s">
        <v>1063</v>
      </c>
      <c r="H664" s="1" t="s">
        <v>1987</v>
      </c>
      <c r="I664" s="1">
        <f>+Territorio[[#This Row],[id]]</f>
        <v>654</v>
      </c>
    </row>
    <row r="665" spans="1:9" hidden="1" x14ac:dyDescent="0.3">
      <c r="A665" s="1">
        <v>14104</v>
      </c>
      <c r="B665">
        <v>655</v>
      </c>
      <c r="C665" s="1" t="s">
        <v>778</v>
      </c>
      <c r="D665" s="1" t="s">
        <v>1988</v>
      </c>
      <c r="E665" s="1" t="s">
        <v>1062</v>
      </c>
      <c r="F665" s="1" t="s">
        <v>153</v>
      </c>
      <c r="G665" s="1" t="s">
        <v>1063</v>
      </c>
      <c r="H665" s="1" t="s">
        <v>1989</v>
      </c>
      <c r="I665" s="1">
        <f>+Territorio[[#This Row],[id]]</f>
        <v>655</v>
      </c>
    </row>
    <row r="666" spans="1:9" hidden="1" x14ac:dyDescent="0.3">
      <c r="A666" s="1">
        <v>14105</v>
      </c>
      <c r="B666">
        <v>656</v>
      </c>
      <c r="C666" s="1" t="s">
        <v>1990</v>
      </c>
      <c r="D666" s="1" t="s">
        <v>1991</v>
      </c>
      <c r="E666" s="1" t="s">
        <v>1062</v>
      </c>
      <c r="F666" s="1" t="s">
        <v>153</v>
      </c>
      <c r="G666" s="1" t="s">
        <v>1063</v>
      </c>
      <c r="H666" s="1" t="s">
        <v>1992</v>
      </c>
      <c r="I666" s="1">
        <f>+Territorio[[#This Row],[id]]</f>
        <v>656</v>
      </c>
    </row>
    <row r="667" spans="1:9" hidden="1" x14ac:dyDescent="0.3">
      <c r="A667" s="1">
        <v>14106</v>
      </c>
      <c r="B667">
        <v>657</v>
      </c>
      <c r="C667" s="1" t="s">
        <v>1993</v>
      </c>
      <c r="D667" s="1" t="s">
        <v>1994</v>
      </c>
      <c r="E667" s="1" t="s">
        <v>1062</v>
      </c>
      <c r="F667" s="1" t="s">
        <v>153</v>
      </c>
      <c r="G667" s="1" t="s">
        <v>1063</v>
      </c>
      <c r="H667" s="1" t="s">
        <v>1995</v>
      </c>
      <c r="I667" s="1">
        <f>+Territorio[[#This Row],[id]]</f>
        <v>657</v>
      </c>
    </row>
    <row r="668" spans="1:9" hidden="1" x14ac:dyDescent="0.3">
      <c r="A668" s="1">
        <v>14107</v>
      </c>
      <c r="B668">
        <v>658</v>
      </c>
      <c r="C668" s="1" t="s">
        <v>1996</v>
      </c>
      <c r="D668" s="1" t="s">
        <v>1997</v>
      </c>
      <c r="E668" s="1" t="s">
        <v>1062</v>
      </c>
      <c r="F668" s="1" t="s">
        <v>153</v>
      </c>
      <c r="G668" s="1" t="s">
        <v>1063</v>
      </c>
      <c r="H668" s="1" t="s">
        <v>1998</v>
      </c>
      <c r="I668" s="1">
        <f>+Territorio[[#This Row],[id]]</f>
        <v>658</v>
      </c>
    </row>
    <row r="669" spans="1:9" hidden="1" x14ac:dyDescent="0.3">
      <c r="A669" s="1">
        <v>14108</v>
      </c>
      <c r="B669">
        <v>659</v>
      </c>
      <c r="C669" s="1" t="s">
        <v>1999</v>
      </c>
      <c r="D669" s="1" t="s">
        <v>2000</v>
      </c>
      <c r="E669" s="1" t="s">
        <v>1062</v>
      </c>
      <c r="F669" s="1" t="s">
        <v>153</v>
      </c>
      <c r="G669" s="1" t="s">
        <v>1063</v>
      </c>
      <c r="H669" s="1" t="s">
        <v>2001</v>
      </c>
      <c r="I669" s="1">
        <f>+Territorio[[#This Row],[id]]</f>
        <v>659</v>
      </c>
    </row>
    <row r="670" spans="1:9" hidden="1" x14ac:dyDescent="0.3">
      <c r="A670" s="1">
        <v>14201</v>
      </c>
      <c r="B670">
        <v>660</v>
      </c>
      <c r="C670" s="1" t="s">
        <v>1024</v>
      </c>
      <c r="D670" s="1" t="s">
        <v>2002</v>
      </c>
      <c r="E670" s="1" t="s">
        <v>1062</v>
      </c>
      <c r="F670" s="1" t="s">
        <v>153</v>
      </c>
      <c r="G670" s="1" t="s">
        <v>1063</v>
      </c>
      <c r="H670" s="1" t="s">
        <v>2003</v>
      </c>
      <c r="I670" s="1">
        <f>+Territorio[[#This Row],[id]]</f>
        <v>660</v>
      </c>
    </row>
    <row r="671" spans="1:9" hidden="1" x14ac:dyDescent="0.3">
      <c r="A671" s="1">
        <v>14202</v>
      </c>
      <c r="B671">
        <v>661</v>
      </c>
      <c r="C671" s="1" t="s">
        <v>2004</v>
      </c>
      <c r="D671" s="1" t="s">
        <v>2005</v>
      </c>
      <c r="E671" s="1" t="s">
        <v>1062</v>
      </c>
      <c r="F671" s="1" t="s">
        <v>153</v>
      </c>
      <c r="G671" s="1" t="s">
        <v>1063</v>
      </c>
      <c r="H671" s="1" t="s">
        <v>2006</v>
      </c>
      <c r="I671" s="1">
        <f>+Territorio[[#This Row],[id]]</f>
        <v>661</v>
      </c>
    </row>
    <row r="672" spans="1:9" hidden="1" x14ac:dyDescent="0.3">
      <c r="A672" s="1">
        <v>14203</v>
      </c>
      <c r="B672">
        <v>662</v>
      </c>
      <c r="C672" s="1" t="s">
        <v>2007</v>
      </c>
      <c r="D672" s="1" t="s">
        <v>2008</v>
      </c>
      <c r="E672" s="1" t="s">
        <v>1062</v>
      </c>
      <c r="F672" s="1" t="s">
        <v>153</v>
      </c>
      <c r="G672" s="1" t="s">
        <v>1063</v>
      </c>
      <c r="H672" s="1" t="s">
        <v>2009</v>
      </c>
      <c r="I672" s="1">
        <f>+Territorio[[#This Row],[id]]</f>
        <v>662</v>
      </c>
    </row>
    <row r="673" spans="1:9" hidden="1" x14ac:dyDescent="0.3">
      <c r="A673" s="1">
        <v>14204</v>
      </c>
      <c r="B673">
        <v>663</v>
      </c>
      <c r="C673" s="1" t="s">
        <v>2010</v>
      </c>
      <c r="D673" s="1" t="s">
        <v>2011</v>
      </c>
      <c r="E673" s="1" t="s">
        <v>1062</v>
      </c>
      <c r="F673" s="1" t="s">
        <v>153</v>
      </c>
      <c r="G673" s="1" t="s">
        <v>1063</v>
      </c>
      <c r="H673" s="1" t="s">
        <v>2012</v>
      </c>
      <c r="I673" s="1">
        <f>+Territorio[[#This Row],[id]]</f>
        <v>663</v>
      </c>
    </row>
    <row r="674" spans="1:9" hidden="1" x14ac:dyDescent="0.3">
      <c r="A674" s="1">
        <v>15101</v>
      </c>
      <c r="B674">
        <v>664</v>
      </c>
      <c r="C674" s="1" t="s">
        <v>2013</v>
      </c>
      <c r="D674" s="1" t="s">
        <v>2014</v>
      </c>
      <c r="E674" s="1" t="s">
        <v>1062</v>
      </c>
      <c r="F674" s="1" t="s">
        <v>153</v>
      </c>
      <c r="G674" s="1" t="s">
        <v>1063</v>
      </c>
      <c r="H674" s="1" t="s">
        <v>2015</v>
      </c>
      <c r="I674" s="1">
        <f>+Territorio[[#This Row],[id]]</f>
        <v>664</v>
      </c>
    </row>
    <row r="675" spans="1:9" hidden="1" x14ac:dyDescent="0.3">
      <c r="A675" s="1">
        <v>15102</v>
      </c>
      <c r="B675">
        <v>665</v>
      </c>
      <c r="C675" s="1" t="s">
        <v>2016</v>
      </c>
      <c r="D675" s="1" t="s">
        <v>2017</v>
      </c>
      <c r="E675" s="1" t="s">
        <v>1062</v>
      </c>
      <c r="F675" s="1" t="s">
        <v>153</v>
      </c>
      <c r="G675" s="1" t="s">
        <v>1063</v>
      </c>
      <c r="H675" s="1" t="s">
        <v>2018</v>
      </c>
      <c r="I675" s="1">
        <f>+Territorio[[#This Row],[id]]</f>
        <v>665</v>
      </c>
    </row>
    <row r="676" spans="1:9" hidden="1" x14ac:dyDescent="0.3">
      <c r="A676" s="1">
        <v>15201</v>
      </c>
      <c r="B676">
        <v>666</v>
      </c>
      <c r="C676" s="1" t="s">
        <v>2019</v>
      </c>
      <c r="D676" s="1" t="s">
        <v>2020</v>
      </c>
      <c r="E676" s="1" t="s">
        <v>1062</v>
      </c>
      <c r="F676" s="1" t="s">
        <v>153</v>
      </c>
      <c r="G676" s="1" t="s">
        <v>1063</v>
      </c>
      <c r="H676" s="1" t="s">
        <v>2021</v>
      </c>
      <c r="I676" s="1">
        <f>+Territorio[[#This Row],[id]]</f>
        <v>666</v>
      </c>
    </row>
    <row r="677" spans="1:9" hidden="1" x14ac:dyDescent="0.3">
      <c r="A677" s="1">
        <v>15202</v>
      </c>
      <c r="B677">
        <v>667</v>
      </c>
      <c r="C677" s="1" t="s">
        <v>2022</v>
      </c>
      <c r="D677" s="1" t="s">
        <v>2023</v>
      </c>
      <c r="E677" s="1" t="s">
        <v>1062</v>
      </c>
      <c r="F677" s="1" t="s">
        <v>153</v>
      </c>
      <c r="G677" s="1" t="s">
        <v>1063</v>
      </c>
      <c r="H677" s="1" t="s">
        <v>2024</v>
      </c>
      <c r="I677" s="1">
        <f>+Territorio[[#This Row],[id]]</f>
        <v>667</v>
      </c>
    </row>
    <row r="678" spans="1:9" hidden="1" x14ac:dyDescent="0.3">
      <c r="A678" s="1">
        <v>16101</v>
      </c>
      <c r="B678">
        <v>668</v>
      </c>
      <c r="C678" s="1" t="s">
        <v>2025</v>
      </c>
      <c r="D678" s="1" t="s">
        <v>2026</v>
      </c>
      <c r="E678" s="1" t="s">
        <v>1062</v>
      </c>
      <c r="F678" s="1" t="s">
        <v>153</v>
      </c>
      <c r="G678" s="1" t="s">
        <v>1063</v>
      </c>
      <c r="H678" s="1" t="s">
        <v>2027</v>
      </c>
      <c r="I678" s="1">
        <f>+Territorio[[#This Row],[id]]</f>
        <v>668</v>
      </c>
    </row>
    <row r="679" spans="1:9" hidden="1" x14ac:dyDescent="0.3">
      <c r="A679" s="1">
        <v>16102</v>
      </c>
      <c r="B679">
        <v>669</v>
      </c>
      <c r="C679" s="1" t="s">
        <v>2028</v>
      </c>
      <c r="D679" s="1" t="s">
        <v>2029</v>
      </c>
      <c r="E679" s="1" t="s">
        <v>1062</v>
      </c>
      <c r="F679" s="1" t="s">
        <v>153</v>
      </c>
      <c r="G679" s="1" t="s">
        <v>1063</v>
      </c>
      <c r="H679" s="1" t="s">
        <v>2030</v>
      </c>
      <c r="I679" s="1">
        <f>+Territorio[[#This Row],[id]]</f>
        <v>669</v>
      </c>
    </row>
    <row r="680" spans="1:9" hidden="1" x14ac:dyDescent="0.3">
      <c r="A680" s="1">
        <v>16103</v>
      </c>
      <c r="B680">
        <v>670</v>
      </c>
      <c r="C680" s="1" t="s">
        <v>2031</v>
      </c>
      <c r="D680" s="1" t="s">
        <v>2032</v>
      </c>
      <c r="E680" s="1" t="s">
        <v>1062</v>
      </c>
      <c r="F680" s="1" t="s">
        <v>153</v>
      </c>
      <c r="G680" s="1" t="s">
        <v>1063</v>
      </c>
      <c r="H680" s="1" t="s">
        <v>2033</v>
      </c>
      <c r="I680" s="1">
        <f>+Territorio[[#This Row],[id]]</f>
        <v>670</v>
      </c>
    </row>
    <row r="681" spans="1:9" hidden="1" x14ac:dyDescent="0.3">
      <c r="A681" s="1">
        <v>16104</v>
      </c>
      <c r="B681">
        <v>671</v>
      </c>
      <c r="C681" s="1" t="s">
        <v>2034</v>
      </c>
      <c r="D681" s="1" t="s">
        <v>2035</v>
      </c>
      <c r="E681" s="1" t="s">
        <v>1062</v>
      </c>
      <c r="F681" s="1" t="s">
        <v>153</v>
      </c>
      <c r="G681" s="1" t="s">
        <v>1063</v>
      </c>
      <c r="H681" s="1" t="s">
        <v>2036</v>
      </c>
      <c r="I681" s="1">
        <f>+Territorio[[#This Row],[id]]</f>
        <v>671</v>
      </c>
    </row>
    <row r="682" spans="1:9" hidden="1" x14ac:dyDescent="0.3">
      <c r="A682" s="1">
        <v>16105</v>
      </c>
      <c r="B682">
        <v>672</v>
      </c>
      <c r="C682" s="1" t="s">
        <v>2037</v>
      </c>
      <c r="D682" s="1" t="s">
        <v>2038</v>
      </c>
      <c r="E682" s="1" t="s">
        <v>1062</v>
      </c>
      <c r="F682" s="1" t="s">
        <v>153</v>
      </c>
      <c r="G682" s="1" t="s">
        <v>1063</v>
      </c>
      <c r="H682" s="1" t="s">
        <v>2039</v>
      </c>
      <c r="I682" s="1">
        <f>+Territorio[[#This Row],[id]]</f>
        <v>672</v>
      </c>
    </row>
    <row r="683" spans="1:9" hidden="1" x14ac:dyDescent="0.3">
      <c r="A683" s="1">
        <v>16106</v>
      </c>
      <c r="B683">
        <v>673</v>
      </c>
      <c r="C683" s="1" t="s">
        <v>2040</v>
      </c>
      <c r="D683" s="1" t="s">
        <v>2041</v>
      </c>
      <c r="E683" s="1" t="s">
        <v>1062</v>
      </c>
      <c r="F683" s="1" t="s">
        <v>153</v>
      </c>
      <c r="G683" s="1" t="s">
        <v>1063</v>
      </c>
      <c r="H683" s="1" t="s">
        <v>2042</v>
      </c>
      <c r="I683" s="1">
        <f>+Territorio[[#This Row],[id]]</f>
        <v>673</v>
      </c>
    </row>
    <row r="684" spans="1:9" hidden="1" x14ac:dyDescent="0.3">
      <c r="A684" s="1">
        <v>16107</v>
      </c>
      <c r="B684">
        <v>674</v>
      </c>
      <c r="C684" s="1" t="s">
        <v>2043</v>
      </c>
      <c r="D684" s="1" t="s">
        <v>2044</v>
      </c>
      <c r="E684" s="1" t="s">
        <v>1062</v>
      </c>
      <c r="F684" s="1" t="s">
        <v>153</v>
      </c>
      <c r="G684" s="1" t="s">
        <v>1063</v>
      </c>
      <c r="H684" s="1" t="s">
        <v>2045</v>
      </c>
      <c r="I684" s="1">
        <f>+Territorio[[#This Row],[id]]</f>
        <v>674</v>
      </c>
    </row>
    <row r="685" spans="1:9" hidden="1" x14ac:dyDescent="0.3">
      <c r="A685" s="1">
        <v>16108</v>
      </c>
      <c r="B685">
        <v>675</v>
      </c>
      <c r="C685" s="1" t="s">
        <v>2046</v>
      </c>
      <c r="D685" s="1" t="s">
        <v>2047</v>
      </c>
      <c r="E685" s="1" t="s">
        <v>1062</v>
      </c>
      <c r="F685" s="1" t="s">
        <v>153</v>
      </c>
      <c r="G685" s="1" t="s">
        <v>1063</v>
      </c>
      <c r="H685" s="1" t="s">
        <v>2048</v>
      </c>
      <c r="I685" s="1">
        <f>+Territorio[[#This Row],[id]]</f>
        <v>675</v>
      </c>
    </row>
    <row r="686" spans="1:9" hidden="1" x14ac:dyDescent="0.3">
      <c r="A686" s="1">
        <v>16109</v>
      </c>
      <c r="B686">
        <v>676</v>
      </c>
      <c r="C686" s="1" t="s">
        <v>2049</v>
      </c>
      <c r="D686" s="1" t="s">
        <v>2050</v>
      </c>
      <c r="E686" s="1" t="s">
        <v>1062</v>
      </c>
      <c r="F686" s="1" t="s">
        <v>153</v>
      </c>
      <c r="G686" s="1" t="s">
        <v>1063</v>
      </c>
      <c r="H686" s="1" t="s">
        <v>2051</v>
      </c>
      <c r="I686" s="1">
        <f>+Territorio[[#This Row],[id]]</f>
        <v>676</v>
      </c>
    </row>
    <row r="687" spans="1:9" hidden="1" x14ac:dyDescent="0.3">
      <c r="A687" s="1">
        <v>16201</v>
      </c>
      <c r="B687">
        <v>677</v>
      </c>
      <c r="C687" s="1" t="s">
        <v>2052</v>
      </c>
      <c r="D687" s="1" t="s">
        <v>2053</v>
      </c>
      <c r="E687" s="1" t="s">
        <v>1062</v>
      </c>
      <c r="F687" s="1" t="s">
        <v>153</v>
      </c>
      <c r="G687" s="1" t="s">
        <v>1063</v>
      </c>
      <c r="H687" s="1" t="s">
        <v>2054</v>
      </c>
      <c r="I687" s="1">
        <f>+Territorio[[#This Row],[id]]</f>
        <v>677</v>
      </c>
    </row>
    <row r="688" spans="1:9" hidden="1" x14ac:dyDescent="0.3">
      <c r="A688" s="1">
        <v>16202</v>
      </c>
      <c r="B688">
        <v>678</v>
      </c>
      <c r="C688" s="1" t="s">
        <v>2055</v>
      </c>
      <c r="D688" s="1" t="s">
        <v>2056</v>
      </c>
      <c r="E688" s="1" t="s">
        <v>1062</v>
      </c>
      <c r="F688" s="1" t="s">
        <v>153</v>
      </c>
      <c r="G688" s="1" t="s">
        <v>1063</v>
      </c>
      <c r="H688" s="1" t="s">
        <v>2057</v>
      </c>
      <c r="I688" s="1">
        <f>+Territorio[[#This Row],[id]]</f>
        <v>678</v>
      </c>
    </row>
    <row r="689" spans="1:9" hidden="1" x14ac:dyDescent="0.3">
      <c r="A689" s="1">
        <v>16203</v>
      </c>
      <c r="B689">
        <v>679</v>
      </c>
      <c r="C689" s="1" t="s">
        <v>2058</v>
      </c>
      <c r="D689" s="1" t="s">
        <v>2059</v>
      </c>
      <c r="E689" s="1" t="s">
        <v>1062</v>
      </c>
      <c r="F689" s="1" t="s">
        <v>153</v>
      </c>
      <c r="G689" s="1" t="s">
        <v>1063</v>
      </c>
      <c r="H689" s="1" t="s">
        <v>2060</v>
      </c>
      <c r="I689" s="1">
        <f>+Territorio[[#This Row],[id]]</f>
        <v>679</v>
      </c>
    </row>
    <row r="690" spans="1:9" hidden="1" x14ac:dyDescent="0.3">
      <c r="A690" s="1">
        <v>16204</v>
      </c>
      <c r="B690">
        <v>680</v>
      </c>
      <c r="C690" s="1" t="s">
        <v>2061</v>
      </c>
      <c r="D690" s="1" t="s">
        <v>2062</v>
      </c>
      <c r="E690" s="1" t="s">
        <v>1062</v>
      </c>
      <c r="F690" s="1" t="s">
        <v>153</v>
      </c>
      <c r="G690" s="1" t="s">
        <v>1063</v>
      </c>
      <c r="H690" s="1" t="s">
        <v>2063</v>
      </c>
      <c r="I690" s="1">
        <f>+Territorio[[#This Row],[id]]</f>
        <v>680</v>
      </c>
    </row>
    <row r="691" spans="1:9" hidden="1" x14ac:dyDescent="0.3">
      <c r="A691" s="1">
        <v>16205</v>
      </c>
      <c r="B691">
        <v>681</v>
      </c>
      <c r="C691" s="1" t="s">
        <v>2064</v>
      </c>
      <c r="D691" s="1" t="s">
        <v>2065</v>
      </c>
      <c r="E691" s="1" t="s">
        <v>1062</v>
      </c>
      <c r="F691" s="1" t="s">
        <v>153</v>
      </c>
      <c r="G691" s="1" t="s">
        <v>1063</v>
      </c>
      <c r="H691" s="1" t="s">
        <v>2066</v>
      </c>
      <c r="I691" s="1">
        <f>+Territorio[[#This Row],[id]]</f>
        <v>681</v>
      </c>
    </row>
    <row r="692" spans="1:9" hidden="1" x14ac:dyDescent="0.3">
      <c r="A692" s="1">
        <v>16206</v>
      </c>
      <c r="B692">
        <v>682</v>
      </c>
      <c r="C692" s="1" t="s">
        <v>2067</v>
      </c>
      <c r="D692" s="1" t="s">
        <v>2068</v>
      </c>
      <c r="E692" s="1" t="s">
        <v>1062</v>
      </c>
      <c r="F692" s="1" t="s">
        <v>153</v>
      </c>
      <c r="G692" s="1" t="s">
        <v>1063</v>
      </c>
      <c r="H692" s="1" t="s">
        <v>2069</v>
      </c>
      <c r="I692" s="1">
        <f>+Territorio[[#This Row],[id]]</f>
        <v>682</v>
      </c>
    </row>
    <row r="693" spans="1:9" hidden="1" x14ac:dyDescent="0.3">
      <c r="A693" s="1">
        <v>16207</v>
      </c>
      <c r="B693">
        <v>683</v>
      </c>
      <c r="C693" s="1" t="s">
        <v>2070</v>
      </c>
      <c r="D693" s="1" t="s">
        <v>2071</v>
      </c>
      <c r="E693" s="1" t="s">
        <v>1062</v>
      </c>
      <c r="F693" s="1" t="s">
        <v>153</v>
      </c>
      <c r="G693" s="1" t="s">
        <v>1063</v>
      </c>
      <c r="H693" s="1" t="s">
        <v>2072</v>
      </c>
      <c r="I693" s="1">
        <f>+Territorio[[#This Row],[id]]</f>
        <v>683</v>
      </c>
    </row>
    <row r="694" spans="1:9" hidden="1" x14ac:dyDescent="0.3">
      <c r="A694" s="1">
        <v>16301</v>
      </c>
      <c r="B694">
        <v>684</v>
      </c>
      <c r="C694" s="1" t="s">
        <v>2073</v>
      </c>
      <c r="D694" s="1" t="s">
        <v>2074</v>
      </c>
      <c r="E694" s="1" t="s">
        <v>1062</v>
      </c>
      <c r="F694" s="1" t="s">
        <v>153</v>
      </c>
      <c r="G694" s="1" t="s">
        <v>1063</v>
      </c>
      <c r="H694" s="1" t="s">
        <v>2075</v>
      </c>
      <c r="I694" s="1">
        <f>+Territorio[[#This Row],[id]]</f>
        <v>684</v>
      </c>
    </row>
    <row r="695" spans="1:9" hidden="1" x14ac:dyDescent="0.3">
      <c r="A695" s="1">
        <v>16302</v>
      </c>
      <c r="B695">
        <v>685</v>
      </c>
      <c r="C695" s="1" t="s">
        <v>2076</v>
      </c>
      <c r="D695" s="1" t="s">
        <v>2077</v>
      </c>
      <c r="E695" s="1" t="s">
        <v>1062</v>
      </c>
      <c r="F695" s="1" t="s">
        <v>153</v>
      </c>
      <c r="G695" s="1" t="s">
        <v>1063</v>
      </c>
      <c r="H695" s="1" t="s">
        <v>2078</v>
      </c>
      <c r="I695" s="1">
        <f>+Territorio[[#This Row],[id]]</f>
        <v>685</v>
      </c>
    </row>
    <row r="696" spans="1:9" hidden="1" x14ac:dyDescent="0.3">
      <c r="A696" s="1">
        <v>16303</v>
      </c>
      <c r="B696">
        <v>686</v>
      </c>
      <c r="C696" s="1" t="s">
        <v>2079</v>
      </c>
      <c r="D696" s="1" t="s">
        <v>2080</v>
      </c>
      <c r="E696" s="1" t="s">
        <v>1062</v>
      </c>
      <c r="F696" s="1" t="s">
        <v>153</v>
      </c>
      <c r="G696" s="1" t="s">
        <v>1063</v>
      </c>
      <c r="H696" s="1" t="s">
        <v>2081</v>
      </c>
      <c r="I696" s="1">
        <f>+Territorio[[#This Row],[id]]</f>
        <v>686</v>
      </c>
    </row>
    <row r="697" spans="1:9" hidden="1" x14ac:dyDescent="0.3">
      <c r="A697" s="1">
        <v>16304</v>
      </c>
      <c r="B697">
        <v>687</v>
      </c>
      <c r="C697" s="1" t="s">
        <v>2082</v>
      </c>
      <c r="D697" s="1" t="s">
        <v>2083</v>
      </c>
      <c r="E697" s="1" t="s">
        <v>1062</v>
      </c>
      <c r="F697" s="1" t="s">
        <v>153</v>
      </c>
      <c r="G697" s="1" t="s">
        <v>1063</v>
      </c>
      <c r="H697" s="1" t="s">
        <v>2084</v>
      </c>
      <c r="I697" s="1">
        <f>+Territorio[[#This Row],[id]]</f>
        <v>687</v>
      </c>
    </row>
    <row r="698" spans="1:9" hidden="1" x14ac:dyDescent="0.3">
      <c r="A698" s="1">
        <v>16305</v>
      </c>
      <c r="B698">
        <v>688</v>
      </c>
      <c r="C698" s="1" t="s">
        <v>2085</v>
      </c>
      <c r="D698" s="1" t="s">
        <v>2086</v>
      </c>
      <c r="E698" s="1" t="s">
        <v>1062</v>
      </c>
      <c r="F698" s="1" t="s">
        <v>153</v>
      </c>
      <c r="G698" s="1" t="s">
        <v>1063</v>
      </c>
      <c r="H698" s="1" t="s">
        <v>2087</v>
      </c>
      <c r="I698" s="1">
        <f>+Territorio[[#This Row],[id]]</f>
        <v>688</v>
      </c>
    </row>
    <row r="699" spans="1:9" hidden="1" x14ac:dyDescent="0.3">
      <c r="B699">
        <v>689</v>
      </c>
      <c r="C699" s="1" t="s">
        <v>2088</v>
      </c>
      <c r="D699" s="1" t="s">
        <v>2089</v>
      </c>
      <c r="E699" s="1" t="s">
        <v>2090</v>
      </c>
      <c r="F699" s="1" t="s">
        <v>180</v>
      </c>
      <c r="G699" s="1" t="s">
        <v>2091</v>
      </c>
      <c r="H699" s="1" t="s">
        <v>2092</v>
      </c>
      <c r="I699" s="1">
        <f>+Territorio[[#This Row],[id]]</f>
        <v>689</v>
      </c>
    </row>
    <row r="700" spans="1:9" hidden="1" x14ac:dyDescent="0.3">
      <c r="B700">
        <v>690</v>
      </c>
      <c r="C700" s="1" t="s">
        <v>2093</v>
      </c>
      <c r="D700" s="1" t="s">
        <v>2094</v>
      </c>
      <c r="E700" s="1" t="s">
        <v>2090</v>
      </c>
      <c r="F700" s="1" t="s">
        <v>180</v>
      </c>
      <c r="G700" s="1" t="s">
        <v>2091</v>
      </c>
      <c r="H700" s="1" t="s">
        <v>2095</v>
      </c>
      <c r="I700" s="1">
        <f>+Territorio[[#This Row],[id]]</f>
        <v>690</v>
      </c>
    </row>
    <row r="701" spans="1:9" hidden="1" x14ac:dyDescent="0.3">
      <c r="B701">
        <v>691</v>
      </c>
      <c r="C701" s="1" t="s">
        <v>2096</v>
      </c>
      <c r="D701" s="1" t="s">
        <v>2097</v>
      </c>
      <c r="E701" s="1" t="s">
        <v>2090</v>
      </c>
      <c r="F701" s="1" t="s">
        <v>180</v>
      </c>
      <c r="G701" s="1" t="s">
        <v>2091</v>
      </c>
      <c r="H701" s="1" t="s">
        <v>2098</v>
      </c>
      <c r="I701" s="1">
        <f>+Territorio[[#This Row],[id]]</f>
        <v>691</v>
      </c>
    </row>
    <row r="702" spans="1:9" hidden="1" x14ac:dyDescent="0.3">
      <c r="B702">
        <v>692</v>
      </c>
      <c r="C702" s="1" t="s">
        <v>2099</v>
      </c>
      <c r="D702" s="1" t="s">
        <v>2100</v>
      </c>
      <c r="E702" s="1" t="s">
        <v>2090</v>
      </c>
      <c r="F702" s="1" t="s">
        <v>180</v>
      </c>
      <c r="G702" s="1" t="s">
        <v>2091</v>
      </c>
      <c r="H702" s="1" t="s">
        <v>2101</v>
      </c>
      <c r="I702" s="1">
        <f>+Territorio[[#This Row],[id]]</f>
        <v>692</v>
      </c>
    </row>
    <row r="703" spans="1:9" hidden="1" x14ac:dyDescent="0.3">
      <c r="B703">
        <v>693</v>
      </c>
      <c r="C703" s="1" t="s">
        <v>2102</v>
      </c>
      <c r="D703" s="1" t="s">
        <v>2103</v>
      </c>
      <c r="E703" s="1" t="s">
        <v>2090</v>
      </c>
      <c r="F703" s="1" t="s">
        <v>180</v>
      </c>
      <c r="G703" s="1" t="s">
        <v>2091</v>
      </c>
      <c r="H703" s="1" t="s">
        <v>2104</v>
      </c>
      <c r="I703" s="1">
        <f>+Territorio[[#This Row],[id]]</f>
        <v>693</v>
      </c>
    </row>
    <row r="704" spans="1:9" hidden="1" x14ac:dyDescent="0.3">
      <c r="B704">
        <v>694</v>
      </c>
      <c r="C704" s="1" t="s">
        <v>2105</v>
      </c>
      <c r="D704" s="1" t="s">
        <v>2106</v>
      </c>
      <c r="E704" s="1" t="s">
        <v>2090</v>
      </c>
      <c r="F704" s="1" t="s">
        <v>180</v>
      </c>
      <c r="G704" s="1" t="s">
        <v>2091</v>
      </c>
      <c r="H704" s="1" t="s">
        <v>2107</v>
      </c>
      <c r="I704" s="1">
        <f>+Territorio[[#This Row],[id]]</f>
        <v>694</v>
      </c>
    </row>
    <row r="705" spans="2:9" hidden="1" x14ac:dyDescent="0.3">
      <c r="B705">
        <v>695</v>
      </c>
      <c r="C705" s="1" t="s">
        <v>2108</v>
      </c>
      <c r="D705" s="1" t="s">
        <v>2109</v>
      </c>
      <c r="E705" s="1" t="s">
        <v>2090</v>
      </c>
      <c r="F705" s="1" t="s">
        <v>180</v>
      </c>
      <c r="G705" s="1" t="s">
        <v>2091</v>
      </c>
      <c r="H705" s="1" t="s">
        <v>2110</v>
      </c>
      <c r="I705" s="1">
        <f>+Territorio[[#This Row],[id]]</f>
        <v>695</v>
      </c>
    </row>
    <row r="706" spans="2:9" hidden="1" x14ac:dyDescent="0.3">
      <c r="B706">
        <v>696</v>
      </c>
      <c r="C706" s="1" t="s">
        <v>2111</v>
      </c>
      <c r="D706" s="1" t="s">
        <v>2112</v>
      </c>
      <c r="E706" s="1" t="s">
        <v>2090</v>
      </c>
      <c r="F706" s="1" t="s">
        <v>180</v>
      </c>
      <c r="G706" s="1" t="s">
        <v>2091</v>
      </c>
      <c r="H706" s="1" t="s">
        <v>2113</v>
      </c>
      <c r="I706" s="1">
        <f>+Territorio[[#This Row],[id]]</f>
        <v>696</v>
      </c>
    </row>
    <row r="707" spans="2:9" hidden="1" x14ac:dyDescent="0.3">
      <c r="B707">
        <v>697</v>
      </c>
      <c r="C707" s="1" t="s">
        <v>1039</v>
      </c>
      <c r="D707" s="1" t="s">
        <v>2114</v>
      </c>
      <c r="E707" s="1" t="s">
        <v>2090</v>
      </c>
      <c r="F707" s="1" t="s">
        <v>180</v>
      </c>
      <c r="G707" s="1" t="s">
        <v>2091</v>
      </c>
      <c r="H707" s="1" t="s">
        <v>2115</v>
      </c>
      <c r="I707" s="1">
        <f>+Territorio[[#This Row],[id]]</f>
        <v>697</v>
      </c>
    </row>
    <row r="708" spans="2:9" hidden="1" x14ac:dyDescent="0.3">
      <c r="B708">
        <v>698</v>
      </c>
      <c r="C708" s="1" t="s">
        <v>2116</v>
      </c>
      <c r="D708" s="1" t="s">
        <v>2117</v>
      </c>
      <c r="E708" s="1" t="s">
        <v>2090</v>
      </c>
      <c r="F708" s="1" t="s">
        <v>180</v>
      </c>
      <c r="G708" s="1" t="s">
        <v>2091</v>
      </c>
      <c r="H708" s="1" t="s">
        <v>2118</v>
      </c>
      <c r="I708" s="1">
        <f>+Territorio[[#This Row],[id]]</f>
        <v>698</v>
      </c>
    </row>
    <row r="709" spans="2:9" hidden="1" x14ac:dyDescent="0.3">
      <c r="B709">
        <v>699</v>
      </c>
      <c r="C709" s="1" t="s">
        <v>2119</v>
      </c>
      <c r="D709" s="1" t="s">
        <v>2120</v>
      </c>
      <c r="E709" s="1" t="s">
        <v>2090</v>
      </c>
      <c r="F709" s="1" t="s">
        <v>180</v>
      </c>
      <c r="G709" s="1" t="s">
        <v>2091</v>
      </c>
      <c r="H709" s="1" t="s">
        <v>2121</v>
      </c>
      <c r="I709" s="1">
        <f>+Territorio[[#This Row],[id]]</f>
        <v>699</v>
      </c>
    </row>
    <row r="710" spans="2:9" hidden="1" x14ac:dyDescent="0.3">
      <c r="B710">
        <v>700</v>
      </c>
      <c r="C710" s="1" t="s">
        <v>2122</v>
      </c>
      <c r="D710" s="1" t="s">
        <v>2123</v>
      </c>
      <c r="E710" s="1" t="s">
        <v>2090</v>
      </c>
      <c r="F710" s="1" t="s">
        <v>180</v>
      </c>
      <c r="G710" s="1" t="s">
        <v>2091</v>
      </c>
      <c r="H710" s="1" t="s">
        <v>2124</v>
      </c>
      <c r="I710" s="1">
        <f>+Territorio[[#This Row],[id]]</f>
        <v>700</v>
      </c>
    </row>
    <row r="711" spans="2:9" hidden="1" x14ac:dyDescent="0.3">
      <c r="B711">
        <v>701</v>
      </c>
      <c r="C711" s="1" t="s">
        <v>2125</v>
      </c>
      <c r="D711" s="1" t="s">
        <v>2126</v>
      </c>
      <c r="E711" s="1" t="s">
        <v>2090</v>
      </c>
      <c r="F711" s="1" t="s">
        <v>180</v>
      </c>
      <c r="G711" s="1" t="s">
        <v>2091</v>
      </c>
      <c r="H711" s="1" t="s">
        <v>2127</v>
      </c>
      <c r="I711" s="1">
        <f>+Territorio[[#This Row],[id]]</f>
        <v>701</v>
      </c>
    </row>
    <row r="712" spans="2:9" hidden="1" x14ac:dyDescent="0.3">
      <c r="B712">
        <v>702</v>
      </c>
      <c r="C712" s="1" t="s">
        <v>2128</v>
      </c>
      <c r="D712" s="1" t="s">
        <v>2129</v>
      </c>
      <c r="E712" s="1" t="s">
        <v>2090</v>
      </c>
      <c r="F712" s="1" t="s">
        <v>180</v>
      </c>
      <c r="G712" s="1" t="s">
        <v>2091</v>
      </c>
      <c r="H712" s="1" t="s">
        <v>2130</v>
      </c>
      <c r="I712" s="1">
        <f>+Territorio[[#This Row],[id]]</f>
        <v>702</v>
      </c>
    </row>
    <row r="713" spans="2:9" hidden="1" x14ac:dyDescent="0.3">
      <c r="B713">
        <v>703</v>
      </c>
      <c r="C713" s="1" t="s">
        <v>2131</v>
      </c>
      <c r="D713" s="1" t="s">
        <v>2132</v>
      </c>
      <c r="E713" s="1" t="s">
        <v>2090</v>
      </c>
      <c r="F713" s="1" t="s">
        <v>180</v>
      </c>
      <c r="G713" s="1" t="s">
        <v>2091</v>
      </c>
      <c r="H713" s="1" t="s">
        <v>2133</v>
      </c>
      <c r="I713" s="1">
        <f>+Territorio[[#This Row],[id]]</f>
        <v>703</v>
      </c>
    </row>
    <row r="714" spans="2:9" hidden="1" x14ac:dyDescent="0.3">
      <c r="B714">
        <v>704</v>
      </c>
      <c r="C714" s="1" t="s">
        <v>2134</v>
      </c>
      <c r="D714" s="1" t="s">
        <v>2135</v>
      </c>
      <c r="E714" s="1" t="s">
        <v>2090</v>
      </c>
      <c r="F714" s="1" t="s">
        <v>180</v>
      </c>
      <c r="G714" s="1" t="s">
        <v>2091</v>
      </c>
      <c r="H714" s="1" t="s">
        <v>2136</v>
      </c>
      <c r="I714" s="1">
        <f>+Territorio[[#This Row],[id]]</f>
        <v>704</v>
      </c>
    </row>
    <row r="715" spans="2:9" hidden="1" x14ac:dyDescent="0.3">
      <c r="B715">
        <v>705</v>
      </c>
      <c r="C715" s="1" t="s">
        <v>2137</v>
      </c>
      <c r="D715" s="1" t="s">
        <v>2138</v>
      </c>
      <c r="E715" s="1" t="s">
        <v>2090</v>
      </c>
      <c r="F715" s="1" t="s">
        <v>180</v>
      </c>
      <c r="G715" s="1" t="s">
        <v>2091</v>
      </c>
      <c r="H715" s="1" t="s">
        <v>2139</v>
      </c>
      <c r="I715" s="1">
        <f>+Territorio[[#This Row],[id]]</f>
        <v>705</v>
      </c>
    </row>
    <row r="716" spans="2:9" hidden="1" x14ac:dyDescent="0.3">
      <c r="B716">
        <v>706</v>
      </c>
      <c r="C716" s="1" t="s">
        <v>2140</v>
      </c>
      <c r="D716" s="1" t="s">
        <v>2141</v>
      </c>
      <c r="E716" s="1" t="s">
        <v>2090</v>
      </c>
      <c r="F716" s="1" t="s">
        <v>180</v>
      </c>
      <c r="G716" s="1" t="s">
        <v>2091</v>
      </c>
      <c r="H716" s="1" t="s">
        <v>2142</v>
      </c>
      <c r="I716" s="1">
        <f>+Territorio[[#This Row],[id]]</f>
        <v>706</v>
      </c>
    </row>
    <row r="717" spans="2:9" hidden="1" x14ac:dyDescent="0.3">
      <c r="B717">
        <v>707</v>
      </c>
      <c r="C717" s="1" t="s">
        <v>2143</v>
      </c>
      <c r="D717" s="1" t="s">
        <v>2144</v>
      </c>
      <c r="E717" s="1" t="s">
        <v>2090</v>
      </c>
      <c r="F717" s="1" t="s">
        <v>180</v>
      </c>
      <c r="G717" s="1" t="s">
        <v>2091</v>
      </c>
      <c r="H717" s="1" t="s">
        <v>2145</v>
      </c>
      <c r="I717" s="1">
        <f>+Territorio[[#This Row],[id]]</f>
        <v>707</v>
      </c>
    </row>
    <row r="718" spans="2:9" hidden="1" x14ac:dyDescent="0.3">
      <c r="B718">
        <v>708</v>
      </c>
      <c r="C718" s="1" t="s">
        <v>2146</v>
      </c>
      <c r="D718" s="1" t="s">
        <v>2147</v>
      </c>
      <c r="E718" s="1" t="s">
        <v>2090</v>
      </c>
      <c r="F718" s="1" t="s">
        <v>180</v>
      </c>
      <c r="G718" s="1" t="s">
        <v>2091</v>
      </c>
      <c r="H718" s="1" t="s">
        <v>2148</v>
      </c>
      <c r="I718" s="1">
        <f>+Territorio[[#This Row],[id]]</f>
        <v>708</v>
      </c>
    </row>
    <row r="719" spans="2:9" hidden="1" x14ac:dyDescent="0.3">
      <c r="B719">
        <v>709</v>
      </c>
      <c r="C719" s="1" t="s">
        <v>802</v>
      </c>
      <c r="D719" s="1" t="s">
        <v>2149</v>
      </c>
      <c r="E719" s="1" t="s">
        <v>2090</v>
      </c>
      <c r="F719" s="1" t="s">
        <v>180</v>
      </c>
      <c r="G719" s="1" t="s">
        <v>2091</v>
      </c>
      <c r="H719" s="1" t="s">
        <v>2150</v>
      </c>
      <c r="I719" s="1">
        <f>+Territorio[[#This Row],[id]]</f>
        <v>709</v>
      </c>
    </row>
    <row r="720" spans="2:9" hidden="1" x14ac:dyDescent="0.3">
      <c r="B720">
        <v>710</v>
      </c>
      <c r="C720" s="1" t="s">
        <v>2151</v>
      </c>
      <c r="D720" s="1" t="s">
        <v>2152</v>
      </c>
      <c r="E720" s="1" t="s">
        <v>2090</v>
      </c>
      <c r="F720" s="1" t="s">
        <v>180</v>
      </c>
      <c r="G720" s="1" t="s">
        <v>2091</v>
      </c>
      <c r="H720" s="1" t="s">
        <v>2153</v>
      </c>
      <c r="I720" s="1">
        <f>+Territorio[[#This Row],[id]]</f>
        <v>710</v>
      </c>
    </row>
    <row r="721" spans="2:9" hidden="1" x14ac:dyDescent="0.3">
      <c r="B721">
        <v>711</v>
      </c>
      <c r="C721" s="1" t="s">
        <v>254</v>
      </c>
      <c r="D721" s="1" t="s">
        <v>2154</v>
      </c>
      <c r="E721" s="1" t="s">
        <v>2090</v>
      </c>
      <c r="F721" s="1" t="s">
        <v>180</v>
      </c>
      <c r="G721" s="1" t="s">
        <v>2091</v>
      </c>
      <c r="H721" s="1" t="s">
        <v>2155</v>
      </c>
      <c r="I721" s="1">
        <f>+Territorio[[#This Row],[id]]</f>
        <v>711</v>
      </c>
    </row>
    <row r="722" spans="2:9" hidden="1" x14ac:dyDescent="0.3">
      <c r="B722">
        <v>712</v>
      </c>
      <c r="C722" s="1" t="s">
        <v>2156</v>
      </c>
      <c r="D722" s="1" t="s">
        <v>2157</v>
      </c>
      <c r="E722" s="1" t="s">
        <v>2090</v>
      </c>
      <c r="F722" s="1" t="s">
        <v>180</v>
      </c>
      <c r="G722" s="1" t="s">
        <v>2091</v>
      </c>
      <c r="H722" s="1" t="s">
        <v>2158</v>
      </c>
      <c r="I722" s="1">
        <f>+Territorio[[#This Row],[id]]</f>
        <v>712</v>
      </c>
    </row>
    <row r="723" spans="2:9" hidden="1" x14ac:dyDescent="0.3">
      <c r="B723">
        <v>713</v>
      </c>
      <c r="C723" s="1" t="s">
        <v>2159</v>
      </c>
      <c r="D723" s="1" t="s">
        <v>2160</v>
      </c>
      <c r="E723" s="1" t="s">
        <v>2090</v>
      </c>
      <c r="F723" s="1" t="s">
        <v>180</v>
      </c>
      <c r="G723" s="1" t="s">
        <v>2091</v>
      </c>
      <c r="H723" s="1" t="s">
        <v>2161</v>
      </c>
      <c r="I723" s="1">
        <f>+Territorio[[#This Row],[id]]</f>
        <v>713</v>
      </c>
    </row>
    <row r="724" spans="2:9" hidden="1" x14ac:dyDescent="0.3">
      <c r="B724">
        <v>714</v>
      </c>
      <c r="C724" s="1" t="s">
        <v>2162</v>
      </c>
      <c r="D724" s="1" t="s">
        <v>2163</v>
      </c>
      <c r="E724" s="1" t="s">
        <v>2090</v>
      </c>
      <c r="F724" s="1" t="s">
        <v>180</v>
      </c>
      <c r="G724" s="1" t="s">
        <v>2091</v>
      </c>
      <c r="H724" s="1" t="s">
        <v>2164</v>
      </c>
      <c r="I724" s="1">
        <f>+Territorio[[#This Row],[id]]</f>
        <v>714</v>
      </c>
    </row>
    <row r="725" spans="2:9" hidden="1" x14ac:dyDescent="0.3">
      <c r="B725">
        <v>715</v>
      </c>
      <c r="C725" s="1" t="s">
        <v>2165</v>
      </c>
      <c r="D725" s="1" t="s">
        <v>2166</v>
      </c>
      <c r="E725" s="1" t="s">
        <v>2090</v>
      </c>
      <c r="F725" s="1" t="s">
        <v>180</v>
      </c>
      <c r="G725" s="1" t="s">
        <v>2091</v>
      </c>
      <c r="H725" s="1" t="s">
        <v>2167</v>
      </c>
      <c r="I725" s="1">
        <f>+Territorio[[#This Row],[id]]</f>
        <v>715</v>
      </c>
    </row>
    <row r="726" spans="2:9" hidden="1" x14ac:dyDescent="0.3">
      <c r="B726">
        <v>716</v>
      </c>
      <c r="C726" s="1" t="s">
        <v>2168</v>
      </c>
      <c r="D726" s="1" t="s">
        <v>2169</v>
      </c>
      <c r="E726" s="1" t="s">
        <v>2090</v>
      </c>
      <c r="F726" s="1" t="s">
        <v>180</v>
      </c>
      <c r="G726" s="1" t="s">
        <v>2091</v>
      </c>
      <c r="H726" s="1" t="s">
        <v>2170</v>
      </c>
      <c r="I726" s="1">
        <f>+Territorio[[#This Row],[id]]</f>
        <v>716</v>
      </c>
    </row>
    <row r="727" spans="2:9" hidden="1" x14ac:dyDescent="0.3">
      <c r="B727">
        <v>717</v>
      </c>
      <c r="C727" s="1" t="s">
        <v>2171</v>
      </c>
      <c r="D727" s="1" t="s">
        <v>2172</v>
      </c>
      <c r="E727" s="1" t="s">
        <v>2090</v>
      </c>
      <c r="F727" s="1" t="s">
        <v>180</v>
      </c>
      <c r="G727" s="1" t="s">
        <v>2091</v>
      </c>
      <c r="H727" s="1" t="s">
        <v>2173</v>
      </c>
      <c r="I727" s="1">
        <f>+Territorio[[#This Row],[id]]</f>
        <v>717</v>
      </c>
    </row>
    <row r="728" spans="2:9" hidden="1" x14ac:dyDescent="0.3">
      <c r="B728">
        <v>718</v>
      </c>
      <c r="C728" s="1" t="s">
        <v>2073</v>
      </c>
      <c r="D728" s="1" t="s">
        <v>2174</v>
      </c>
      <c r="E728" s="1" t="s">
        <v>2090</v>
      </c>
      <c r="F728" s="1" t="s">
        <v>180</v>
      </c>
      <c r="G728" s="1" t="s">
        <v>2091</v>
      </c>
      <c r="H728" s="1" t="s">
        <v>2175</v>
      </c>
      <c r="I728" s="1">
        <f>+Territorio[[#This Row],[id]]</f>
        <v>718</v>
      </c>
    </row>
    <row r="729" spans="2:9" hidden="1" x14ac:dyDescent="0.3">
      <c r="B729">
        <v>719</v>
      </c>
      <c r="C729" s="1" t="s">
        <v>2176</v>
      </c>
      <c r="D729" s="1" t="s">
        <v>2177</v>
      </c>
      <c r="E729" s="1" t="s">
        <v>2090</v>
      </c>
      <c r="F729" s="1" t="s">
        <v>180</v>
      </c>
      <c r="G729" s="1" t="s">
        <v>2091</v>
      </c>
      <c r="H729" s="1" t="s">
        <v>2178</v>
      </c>
      <c r="I729" s="1">
        <f>+Territorio[[#This Row],[id]]</f>
        <v>719</v>
      </c>
    </row>
    <row r="730" spans="2:9" hidden="1" x14ac:dyDescent="0.3">
      <c r="B730">
        <v>720</v>
      </c>
      <c r="C730" s="1" t="s">
        <v>2179</v>
      </c>
      <c r="D730" s="1" t="s">
        <v>2180</v>
      </c>
      <c r="E730" s="1" t="s">
        <v>2090</v>
      </c>
      <c r="F730" s="1" t="s">
        <v>180</v>
      </c>
      <c r="G730" s="1" t="s">
        <v>2091</v>
      </c>
      <c r="H730" s="1" t="s">
        <v>2181</v>
      </c>
      <c r="I730" s="1">
        <f>+Territorio[[#This Row],[id]]</f>
        <v>720</v>
      </c>
    </row>
    <row r="731" spans="2:9" hidden="1" x14ac:dyDescent="0.3">
      <c r="B731">
        <v>721</v>
      </c>
      <c r="C731" s="1" t="s">
        <v>2182</v>
      </c>
      <c r="D731" s="1" t="s">
        <v>2183</v>
      </c>
      <c r="E731" s="1" t="s">
        <v>2090</v>
      </c>
      <c r="F731" s="1" t="s">
        <v>180</v>
      </c>
      <c r="G731" s="1" t="s">
        <v>2091</v>
      </c>
      <c r="H731" s="1" t="s">
        <v>2184</v>
      </c>
      <c r="I731" s="1">
        <f>+Territorio[[#This Row],[id]]</f>
        <v>721</v>
      </c>
    </row>
    <row r="732" spans="2:9" hidden="1" x14ac:dyDescent="0.3">
      <c r="B732">
        <v>722</v>
      </c>
      <c r="C732" s="1" t="s">
        <v>2185</v>
      </c>
      <c r="D732" s="1" t="s">
        <v>2186</v>
      </c>
      <c r="E732" s="1" t="s">
        <v>2090</v>
      </c>
      <c r="F732" s="1" t="s">
        <v>180</v>
      </c>
      <c r="G732" s="1" t="s">
        <v>2091</v>
      </c>
      <c r="H732" s="1" t="s">
        <v>2187</v>
      </c>
      <c r="I732" s="1">
        <f>+Territorio[[#This Row],[id]]</f>
        <v>722</v>
      </c>
    </row>
    <row r="733" spans="2:9" hidden="1" x14ac:dyDescent="0.3">
      <c r="B733">
        <v>723</v>
      </c>
      <c r="C733" s="1" t="s">
        <v>2188</v>
      </c>
      <c r="D733" s="1" t="s">
        <v>2189</v>
      </c>
      <c r="E733" s="1" t="s">
        <v>2090</v>
      </c>
      <c r="F733" s="1" t="s">
        <v>180</v>
      </c>
      <c r="G733" s="1" t="s">
        <v>2091</v>
      </c>
      <c r="H733" s="1" t="s">
        <v>2190</v>
      </c>
      <c r="I733" s="1">
        <f>+Territorio[[#This Row],[id]]</f>
        <v>723</v>
      </c>
    </row>
    <row r="734" spans="2:9" hidden="1" x14ac:dyDescent="0.3">
      <c r="B734">
        <v>724</v>
      </c>
      <c r="C734" s="1" t="s">
        <v>2191</v>
      </c>
      <c r="D734" s="1" t="s">
        <v>2192</v>
      </c>
      <c r="E734" s="1" t="s">
        <v>2090</v>
      </c>
      <c r="F734" s="1" t="s">
        <v>180</v>
      </c>
      <c r="G734" s="1" t="s">
        <v>2091</v>
      </c>
      <c r="H734" s="1" t="s">
        <v>2193</v>
      </c>
      <c r="I734" s="1">
        <f>+Territorio[[#This Row],[id]]</f>
        <v>724</v>
      </c>
    </row>
    <row r="735" spans="2:9" hidden="1" x14ac:dyDescent="0.3">
      <c r="B735">
        <v>725</v>
      </c>
      <c r="C735" s="1" t="s">
        <v>806</v>
      </c>
      <c r="D735" s="1" t="s">
        <v>2194</v>
      </c>
      <c r="E735" s="1" t="s">
        <v>2090</v>
      </c>
      <c r="F735" s="1" t="s">
        <v>180</v>
      </c>
      <c r="G735" s="1" t="s">
        <v>2091</v>
      </c>
      <c r="H735" s="1" t="s">
        <v>2195</v>
      </c>
      <c r="I735" s="1">
        <f>+Territorio[[#This Row],[id]]</f>
        <v>725</v>
      </c>
    </row>
    <row r="736" spans="2:9" hidden="1" x14ac:dyDescent="0.3">
      <c r="B736">
        <v>726</v>
      </c>
      <c r="C736" s="1" t="s">
        <v>2196</v>
      </c>
      <c r="D736" s="1" t="s">
        <v>2197</v>
      </c>
      <c r="E736" s="1" t="s">
        <v>2090</v>
      </c>
      <c r="F736" s="1" t="s">
        <v>180</v>
      </c>
      <c r="G736" s="1" t="s">
        <v>2091</v>
      </c>
      <c r="H736" s="1" t="s">
        <v>2198</v>
      </c>
      <c r="I736" s="1">
        <f>+Territorio[[#This Row],[id]]</f>
        <v>726</v>
      </c>
    </row>
    <row r="737" spans="2:9" hidden="1" x14ac:dyDescent="0.3">
      <c r="B737">
        <v>727</v>
      </c>
      <c r="C737" s="1" t="s">
        <v>2199</v>
      </c>
      <c r="D737" s="1" t="s">
        <v>2200</v>
      </c>
      <c r="E737" s="1" t="s">
        <v>2090</v>
      </c>
      <c r="F737" s="1" t="s">
        <v>180</v>
      </c>
      <c r="G737" s="1" t="s">
        <v>2091</v>
      </c>
      <c r="H737" s="1" t="s">
        <v>2201</v>
      </c>
      <c r="I737" s="1">
        <f>+Territorio[[#This Row],[id]]</f>
        <v>727</v>
      </c>
    </row>
    <row r="738" spans="2:9" hidden="1" x14ac:dyDescent="0.3">
      <c r="B738">
        <v>728</v>
      </c>
      <c r="C738" s="1" t="s">
        <v>2202</v>
      </c>
      <c r="D738" s="1" t="s">
        <v>2203</v>
      </c>
      <c r="E738" s="1" t="s">
        <v>2090</v>
      </c>
      <c r="F738" s="1" t="s">
        <v>180</v>
      </c>
      <c r="G738" s="1" t="s">
        <v>2091</v>
      </c>
      <c r="H738" s="1" t="s">
        <v>2204</v>
      </c>
      <c r="I738" s="1">
        <f>+Territorio[[#This Row],[id]]</f>
        <v>728</v>
      </c>
    </row>
    <row r="739" spans="2:9" hidden="1" x14ac:dyDescent="0.3">
      <c r="B739">
        <v>729</v>
      </c>
      <c r="C739" s="1" t="s">
        <v>2205</v>
      </c>
      <c r="D739" s="1" t="s">
        <v>2206</v>
      </c>
      <c r="E739" s="1" t="s">
        <v>2090</v>
      </c>
      <c r="F739" s="1" t="s">
        <v>180</v>
      </c>
      <c r="G739" s="1" t="s">
        <v>2091</v>
      </c>
      <c r="H739" s="1" t="s">
        <v>2207</v>
      </c>
      <c r="I739" s="1">
        <f>+Territorio[[#This Row],[id]]</f>
        <v>729</v>
      </c>
    </row>
    <row r="740" spans="2:9" hidden="1" x14ac:dyDescent="0.3">
      <c r="B740">
        <v>730</v>
      </c>
      <c r="C740" s="1" t="s">
        <v>2208</v>
      </c>
      <c r="D740" s="1" t="s">
        <v>2209</v>
      </c>
      <c r="E740" s="1" t="s">
        <v>2090</v>
      </c>
      <c r="F740" s="1" t="s">
        <v>180</v>
      </c>
      <c r="G740" s="1" t="s">
        <v>2091</v>
      </c>
      <c r="H740" s="1" t="s">
        <v>2210</v>
      </c>
      <c r="I740" s="1">
        <f>+Territorio[[#This Row],[id]]</f>
        <v>730</v>
      </c>
    </row>
    <row r="741" spans="2:9" hidden="1" x14ac:dyDescent="0.3">
      <c r="B741">
        <v>731</v>
      </c>
      <c r="C741" s="1" t="s">
        <v>2211</v>
      </c>
      <c r="D741" s="1" t="s">
        <v>2212</v>
      </c>
      <c r="E741" s="1" t="s">
        <v>2090</v>
      </c>
      <c r="F741" s="1" t="s">
        <v>180</v>
      </c>
      <c r="G741" s="1" t="s">
        <v>2091</v>
      </c>
      <c r="H741" s="1" t="s">
        <v>2213</v>
      </c>
      <c r="I741" s="1">
        <f>+Territorio[[#This Row],[id]]</f>
        <v>731</v>
      </c>
    </row>
    <row r="742" spans="2:9" hidden="1" x14ac:dyDescent="0.3">
      <c r="B742">
        <v>732</v>
      </c>
      <c r="C742" s="1" t="s">
        <v>2214</v>
      </c>
      <c r="D742" s="1" t="s">
        <v>2215</v>
      </c>
      <c r="E742" s="1" t="s">
        <v>2090</v>
      </c>
      <c r="F742" s="1" t="s">
        <v>180</v>
      </c>
      <c r="G742" s="1" t="s">
        <v>2091</v>
      </c>
      <c r="H742" s="1" t="s">
        <v>2216</v>
      </c>
      <c r="I742" s="1">
        <f>+Territorio[[#This Row],[id]]</f>
        <v>732</v>
      </c>
    </row>
    <row r="743" spans="2:9" hidden="1" x14ac:dyDescent="0.3">
      <c r="B743">
        <v>733</v>
      </c>
      <c r="C743" s="1" t="s">
        <v>809</v>
      </c>
      <c r="D743" s="1" t="s">
        <v>2217</v>
      </c>
      <c r="E743" s="1" t="s">
        <v>2090</v>
      </c>
      <c r="F743" s="1" t="s">
        <v>180</v>
      </c>
      <c r="G743" s="1" t="s">
        <v>2091</v>
      </c>
      <c r="H743" s="1" t="s">
        <v>2218</v>
      </c>
      <c r="I743" s="1">
        <f>+Territorio[[#This Row],[id]]</f>
        <v>733</v>
      </c>
    </row>
    <row r="744" spans="2:9" hidden="1" x14ac:dyDescent="0.3">
      <c r="B744">
        <v>734</v>
      </c>
      <c r="C744" s="1" t="s">
        <v>2219</v>
      </c>
      <c r="D744" s="1" t="s">
        <v>2220</v>
      </c>
      <c r="E744" s="1" t="s">
        <v>2090</v>
      </c>
      <c r="F744" s="1" t="s">
        <v>180</v>
      </c>
      <c r="G744" s="1" t="s">
        <v>2091</v>
      </c>
      <c r="H744" s="1" t="s">
        <v>2221</v>
      </c>
      <c r="I744" s="1">
        <f>+Territorio[[#This Row],[id]]</f>
        <v>734</v>
      </c>
    </row>
    <row r="745" spans="2:9" hidden="1" x14ac:dyDescent="0.3">
      <c r="B745">
        <v>735</v>
      </c>
      <c r="C745" s="1" t="s">
        <v>1260</v>
      </c>
      <c r="D745" s="1" t="s">
        <v>2222</v>
      </c>
      <c r="E745" s="1" t="s">
        <v>2090</v>
      </c>
      <c r="F745" s="1" t="s">
        <v>180</v>
      </c>
      <c r="G745" s="1" t="s">
        <v>2091</v>
      </c>
      <c r="H745" s="1" t="s">
        <v>2223</v>
      </c>
      <c r="I745" s="1">
        <f>+Territorio[[#This Row],[id]]</f>
        <v>735</v>
      </c>
    </row>
    <row r="746" spans="2:9" hidden="1" x14ac:dyDescent="0.3">
      <c r="B746">
        <v>736</v>
      </c>
      <c r="C746" s="1" t="s">
        <v>679</v>
      </c>
      <c r="D746" s="1" t="s">
        <v>2224</v>
      </c>
      <c r="E746" s="1" t="s">
        <v>2090</v>
      </c>
      <c r="F746" s="1" t="s">
        <v>180</v>
      </c>
      <c r="G746" s="1" t="s">
        <v>2091</v>
      </c>
      <c r="H746" s="1" t="s">
        <v>2225</v>
      </c>
      <c r="I746" s="1">
        <f>+Territorio[[#This Row],[id]]</f>
        <v>736</v>
      </c>
    </row>
    <row r="747" spans="2:9" hidden="1" x14ac:dyDescent="0.3">
      <c r="B747">
        <v>737</v>
      </c>
      <c r="C747" s="1" t="s">
        <v>1417</v>
      </c>
      <c r="D747" s="1" t="s">
        <v>2226</v>
      </c>
      <c r="E747" s="1" t="s">
        <v>2090</v>
      </c>
      <c r="F747" s="1" t="s">
        <v>180</v>
      </c>
      <c r="G747" s="1" t="s">
        <v>2091</v>
      </c>
      <c r="H747" s="1" t="s">
        <v>2227</v>
      </c>
      <c r="I747" s="1">
        <f>+Territorio[[#This Row],[id]]</f>
        <v>737</v>
      </c>
    </row>
    <row r="748" spans="2:9" hidden="1" x14ac:dyDescent="0.3">
      <c r="B748">
        <v>738</v>
      </c>
      <c r="C748" s="1" t="s">
        <v>2228</v>
      </c>
      <c r="D748" s="1" t="s">
        <v>2229</v>
      </c>
      <c r="E748" s="1" t="s">
        <v>2090</v>
      </c>
      <c r="F748" s="1" t="s">
        <v>180</v>
      </c>
      <c r="G748" s="1" t="s">
        <v>2091</v>
      </c>
      <c r="H748" s="1" t="s">
        <v>2230</v>
      </c>
      <c r="I748" s="1">
        <f>+Territorio[[#This Row],[id]]</f>
        <v>738</v>
      </c>
    </row>
    <row r="749" spans="2:9" hidden="1" x14ac:dyDescent="0.3">
      <c r="B749">
        <v>739</v>
      </c>
      <c r="C749" s="1" t="s">
        <v>2231</v>
      </c>
      <c r="D749" s="1" t="s">
        <v>2232</v>
      </c>
      <c r="E749" s="1" t="s">
        <v>2090</v>
      </c>
      <c r="F749" s="1" t="s">
        <v>180</v>
      </c>
      <c r="G749" s="1" t="s">
        <v>2091</v>
      </c>
      <c r="H749" s="1" t="s">
        <v>2233</v>
      </c>
      <c r="I749" s="1">
        <f>+Territorio[[#This Row],[id]]</f>
        <v>739</v>
      </c>
    </row>
    <row r="750" spans="2:9" hidden="1" x14ac:dyDescent="0.3">
      <c r="B750">
        <v>740</v>
      </c>
      <c r="C750" s="1" t="s">
        <v>2234</v>
      </c>
      <c r="D750" s="1" t="s">
        <v>2235</v>
      </c>
      <c r="E750" s="1" t="s">
        <v>2090</v>
      </c>
      <c r="F750" s="1" t="s">
        <v>180</v>
      </c>
      <c r="G750" s="1" t="s">
        <v>2091</v>
      </c>
      <c r="H750" s="1" t="s">
        <v>2236</v>
      </c>
      <c r="I750" s="1">
        <f>+Territorio[[#This Row],[id]]</f>
        <v>740</v>
      </c>
    </row>
    <row r="751" spans="2:9" hidden="1" x14ac:dyDescent="0.3">
      <c r="B751">
        <v>741</v>
      </c>
      <c r="C751" s="1" t="s">
        <v>1749</v>
      </c>
      <c r="D751" s="1" t="s">
        <v>2237</v>
      </c>
      <c r="E751" s="1" t="s">
        <v>2090</v>
      </c>
      <c r="F751" s="1" t="s">
        <v>180</v>
      </c>
      <c r="G751" s="1" t="s">
        <v>2091</v>
      </c>
      <c r="H751" s="1" t="s">
        <v>2238</v>
      </c>
      <c r="I751" s="1">
        <f>+Territorio[[#This Row],[id]]</f>
        <v>741</v>
      </c>
    </row>
    <row r="752" spans="2:9" hidden="1" x14ac:dyDescent="0.3">
      <c r="B752">
        <v>742</v>
      </c>
      <c r="C752" s="1" t="s">
        <v>2239</v>
      </c>
      <c r="D752" s="1" t="s">
        <v>2240</v>
      </c>
      <c r="E752" s="1" t="s">
        <v>2090</v>
      </c>
      <c r="F752" s="1" t="s">
        <v>180</v>
      </c>
      <c r="G752" s="1" t="s">
        <v>2091</v>
      </c>
      <c r="H752" s="1" t="s">
        <v>2241</v>
      </c>
      <c r="I752" s="1">
        <f>+Territorio[[#This Row],[id]]</f>
        <v>742</v>
      </c>
    </row>
    <row r="753" spans="2:9" hidden="1" x14ac:dyDescent="0.3">
      <c r="B753">
        <v>743</v>
      </c>
      <c r="C753" s="1" t="s">
        <v>350</v>
      </c>
      <c r="D753" s="1" t="s">
        <v>2242</v>
      </c>
      <c r="E753" s="1" t="s">
        <v>2090</v>
      </c>
      <c r="F753" s="1" t="s">
        <v>180</v>
      </c>
      <c r="G753" s="1" t="s">
        <v>2091</v>
      </c>
      <c r="H753" s="1" t="s">
        <v>2243</v>
      </c>
      <c r="I753" s="1">
        <f>+Territorio[[#This Row],[id]]</f>
        <v>743</v>
      </c>
    </row>
    <row r="754" spans="2:9" hidden="1" x14ac:dyDescent="0.3">
      <c r="B754">
        <v>744</v>
      </c>
      <c r="C754" s="1" t="s">
        <v>2244</v>
      </c>
      <c r="D754" s="1" t="s">
        <v>2245</v>
      </c>
      <c r="E754" s="1" t="s">
        <v>2090</v>
      </c>
      <c r="F754" s="1" t="s">
        <v>180</v>
      </c>
      <c r="G754" s="1" t="s">
        <v>2091</v>
      </c>
      <c r="H754" s="1" t="s">
        <v>2246</v>
      </c>
      <c r="I754" s="1">
        <f>+Territorio[[#This Row],[id]]</f>
        <v>744</v>
      </c>
    </row>
    <row r="755" spans="2:9" hidden="1" x14ac:dyDescent="0.3">
      <c r="B755">
        <v>745</v>
      </c>
      <c r="C755" s="1" t="s">
        <v>1388</v>
      </c>
      <c r="D755" s="1" t="s">
        <v>2247</v>
      </c>
      <c r="E755" s="1" t="s">
        <v>2090</v>
      </c>
      <c r="F755" s="1" t="s">
        <v>180</v>
      </c>
      <c r="G755" s="1" t="s">
        <v>2091</v>
      </c>
      <c r="H755" s="1" t="s">
        <v>2248</v>
      </c>
      <c r="I755" s="1">
        <f>+Territorio[[#This Row],[id]]</f>
        <v>745</v>
      </c>
    </row>
    <row r="756" spans="2:9" hidden="1" x14ac:dyDescent="0.3">
      <c r="B756">
        <v>746</v>
      </c>
      <c r="C756" s="1" t="s">
        <v>2249</v>
      </c>
      <c r="D756" s="1" t="s">
        <v>2250</v>
      </c>
      <c r="E756" s="1" t="s">
        <v>2090</v>
      </c>
      <c r="F756" s="1" t="s">
        <v>180</v>
      </c>
      <c r="G756" s="1" t="s">
        <v>2091</v>
      </c>
      <c r="H756" s="1" t="s">
        <v>2251</v>
      </c>
      <c r="I756" s="1">
        <f>+Territorio[[#This Row],[id]]</f>
        <v>746</v>
      </c>
    </row>
    <row r="757" spans="2:9" hidden="1" x14ac:dyDescent="0.3">
      <c r="B757">
        <v>747</v>
      </c>
      <c r="C757" s="1" t="s">
        <v>2252</v>
      </c>
      <c r="D757" s="1" t="s">
        <v>2253</v>
      </c>
      <c r="E757" s="1" t="s">
        <v>2090</v>
      </c>
      <c r="F757" s="1" t="s">
        <v>180</v>
      </c>
      <c r="G757" s="1" t="s">
        <v>2091</v>
      </c>
      <c r="H757" s="1" t="s">
        <v>2254</v>
      </c>
      <c r="I757" s="1">
        <f>+Territorio[[#This Row],[id]]</f>
        <v>747</v>
      </c>
    </row>
    <row r="758" spans="2:9" hidden="1" x14ac:dyDescent="0.3">
      <c r="B758">
        <v>748</v>
      </c>
      <c r="C758" s="1" t="s">
        <v>2255</v>
      </c>
      <c r="D758" s="1" t="s">
        <v>2256</v>
      </c>
      <c r="E758" s="1" t="s">
        <v>2090</v>
      </c>
      <c r="F758" s="1" t="s">
        <v>180</v>
      </c>
      <c r="G758" s="1" t="s">
        <v>2091</v>
      </c>
      <c r="H758" s="1" t="s">
        <v>2257</v>
      </c>
      <c r="I758" s="1">
        <f>+Territorio[[#This Row],[id]]</f>
        <v>748</v>
      </c>
    </row>
    <row r="759" spans="2:9" hidden="1" x14ac:dyDescent="0.3">
      <c r="B759">
        <v>749</v>
      </c>
      <c r="C759" s="1" t="s">
        <v>2258</v>
      </c>
      <c r="D759" s="1" t="s">
        <v>2259</v>
      </c>
      <c r="E759" s="1" t="s">
        <v>2090</v>
      </c>
      <c r="F759" s="1" t="s">
        <v>180</v>
      </c>
      <c r="G759" s="1" t="s">
        <v>2091</v>
      </c>
      <c r="H759" s="1" t="s">
        <v>2260</v>
      </c>
      <c r="I759" s="1">
        <f>+Territorio[[#This Row],[id]]</f>
        <v>749</v>
      </c>
    </row>
    <row r="760" spans="2:9" hidden="1" x14ac:dyDescent="0.3">
      <c r="B760">
        <v>750</v>
      </c>
      <c r="C760" s="1" t="s">
        <v>2261</v>
      </c>
      <c r="D760" s="1" t="s">
        <v>2262</v>
      </c>
      <c r="E760" s="1" t="s">
        <v>2090</v>
      </c>
      <c r="F760" s="1" t="s">
        <v>180</v>
      </c>
      <c r="G760" s="1" t="s">
        <v>2091</v>
      </c>
      <c r="H760" s="1" t="s">
        <v>2263</v>
      </c>
      <c r="I760" s="1">
        <f>+Territorio[[#This Row],[id]]</f>
        <v>750</v>
      </c>
    </row>
    <row r="761" spans="2:9" hidden="1" x14ac:dyDescent="0.3">
      <c r="B761">
        <v>751</v>
      </c>
      <c r="C761" s="1" t="s">
        <v>2264</v>
      </c>
      <c r="D761" s="1" t="s">
        <v>2265</v>
      </c>
      <c r="E761" s="1" t="s">
        <v>2090</v>
      </c>
      <c r="F761" s="1" t="s">
        <v>180</v>
      </c>
      <c r="G761" s="1" t="s">
        <v>2091</v>
      </c>
      <c r="H761" s="1" t="s">
        <v>2266</v>
      </c>
      <c r="I761" s="1">
        <f>+Territorio[[#This Row],[id]]</f>
        <v>751</v>
      </c>
    </row>
    <row r="762" spans="2:9" hidden="1" x14ac:dyDescent="0.3">
      <c r="B762">
        <v>752</v>
      </c>
      <c r="C762" s="1" t="s">
        <v>1239</v>
      </c>
      <c r="D762" s="1" t="s">
        <v>2267</v>
      </c>
      <c r="E762" s="1" t="s">
        <v>2090</v>
      </c>
      <c r="F762" s="1" t="s">
        <v>180</v>
      </c>
      <c r="G762" s="1" t="s">
        <v>2091</v>
      </c>
      <c r="H762" s="1" t="s">
        <v>2268</v>
      </c>
      <c r="I762" s="1">
        <f>+Territorio[[#This Row],[id]]</f>
        <v>752</v>
      </c>
    </row>
    <row r="763" spans="2:9" hidden="1" x14ac:dyDescent="0.3">
      <c r="B763">
        <v>753</v>
      </c>
      <c r="C763" s="1" t="s">
        <v>2269</v>
      </c>
      <c r="D763" s="1" t="s">
        <v>2270</v>
      </c>
      <c r="E763" s="1" t="s">
        <v>2090</v>
      </c>
      <c r="F763" s="1" t="s">
        <v>180</v>
      </c>
      <c r="G763" s="1" t="s">
        <v>2091</v>
      </c>
      <c r="H763" s="1" t="s">
        <v>2271</v>
      </c>
      <c r="I763" s="1">
        <f>+Territorio[[#This Row],[id]]</f>
        <v>753</v>
      </c>
    </row>
    <row r="764" spans="2:9" hidden="1" x14ac:dyDescent="0.3">
      <c r="B764">
        <v>754</v>
      </c>
      <c r="C764" s="1" t="s">
        <v>815</v>
      </c>
      <c r="D764" s="1" t="s">
        <v>2272</v>
      </c>
      <c r="E764" s="1" t="s">
        <v>2090</v>
      </c>
      <c r="F764" s="1" t="s">
        <v>180</v>
      </c>
      <c r="G764" s="1" t="s">
        <v>2091</v>
      </c>
      <c r="H764" s="1" t="s">
        <v>2273</v>
      </c>
      <c r="I764" s="1">
        <f>+Territorio[[#This Row],[id]]</f>
        <v>754</v>
      </c>
    </row>
    <row r="765" spans="2:9" hidden="1" x14ac:dyDescent="0.3">
      <c r="B765">
        <v>755</v>
      </c>
      <c r="C765" s="1" t="s">
        <v>2274</v>
      </c>
      <c r="D765" s="1" t="s">
        <v>2275</v>
      </c>
      <c r="E765" s="1" t="s">
        <v>2090</v>
      </c>
      <c r="F765" s="1" t="s">
        <v>180</v>
      </c>
      <c r="G765" s="1" t="s">
        <v>2091</v>
      </c>
      <c r="H765" s="1" t="s">
        <v>2276</v>
      </c>
      <c r="I765" s="1">
        <f>+Territorio[[#This Row],[id]]</f>
        <v>755</v>
      </c>
    </row>
    <row r="766" spans="2:9" hidden="1" x14ac:dyDescent="0.3">
      <c r="B766">
        <v>756</v>
      </c>
      <c r="C766" s="1" t="s">
        <v>2277</v>
      </c>
      <c r="D766" s="1" t="s">
        <v>2278</v>
      </c>
      <c r="E766" s="1" t="s">
        <v>2090</v>
      </c>
      <c r="F766" s="1" t="s">
        <v>180</v>
      </c>
      <c r="G766" s="1" t="s">
        <v>2091</v>
      </c>
      <c r="H766" s="1" t="s">
        <v>2279</v>
      </c>
      <c r="I766" s="1">
        <f>+Territorio[[#This Row],[id]]</f>
        <v>756</v>
      </c>
    </row>
    <row r="767" spans="2:9" hidden="1" x14ac:dyDescent="0.3">
      <c r="B767">
        <v>757</v>
      </c>
      <c r="C767" s="1" t="s">
        <v>2280</v>
      </c>
      <c r="D767" s="1" t="s">
        <v>2281</v>
      </c>
      <c r="E767" s="1" t="s">
        <v>2090</v>
      </c>
      <c r="F767" s="1" t="s">
        <v>180</v>
      </c>
      <c r="G767" s="1" t="s">
        <v>2091</v>
      </c>
      <c r="H767" s="1" t="s">
        <v>2282</v>
      </c>
      <c r="I767" s="1">
        <f>+Territorio[[#This Row],[id]]</f>
        <v>757</v>
      </c>
    </row>
    <row r="768" spans="2:9" hidden="1" x14ac:dyDescent="0.3">
      <c r="B768">
        <v>758</v>
      </c>
      <c r="C768" s="1" t="s">
        <v>2283</v>
      </c>
      <c r="D768" s="1" t="s">
        <v>2284</v>
      </c>
      <c r="E768" s="1" t="s">
        <v>2090</v>
      </c>
      <c r="F768" s="1" t="s">
        <v>180</v>
      </c>
      <c r="G768" s="1" t="s">
        <v>2091</v>
      </c>
      <c r="H768" s="1" t="s">
        <v>2285</v>
      </c>
      <c r="I768" s="1">
        <f>+Territorio[[#This Row],[id]]</f>
        <v>758</v>
      </c>
    </row>
    <row r="769" spans="2:9" hidden="1" x14ac:dyDescent="0.3">
      <c r="B769">
        <v>759</v>
      </c>
      <c r="C769" s="1" t="s">
        <v>2286</v>
      </c>
      <c r="D769" s="1" t="s">
        <v>2287</v>
      </c>
      <c r="E769" s="1" t="s">
        <v>2090</v>
      </c>
      <c r="F769" s="1" t="s">
        <v>180</v>
      </c>
      <c r="G769" s="1" t="s">
        <v>2091</v>
      </c>
      <c r="H769" s="1" t="s">
        <v>2288</v>
      </c>
      <c r="I769" s="1">
        <f>+Territorio[[#This Row],[id]]</f>
        <v>759</v>
      </c>
    </row>
    <row r="770" spans="2:9" hidden="1" x14ac:dyDescent="0.3">
      <c r="B770">
        <v>760</v>
      </c>
      <c r="C770" s="1" t="s">
        <v>2289</v>
      </c>
      <c r="D770" s="1" t="s">
        <v>2290</v>
      </c>
      <c r="E770" s="1" t="s">
        <v>2090</v>
      </c>
      <c r="F770" s="1" t="s">
        <v>180</v>
      </c>
      <c r="G770" s="1" t="s">
        <v>2091</v>
      </c>
      <c r="H770" s="1" t="s">
        <v>2291</v>
      </c>
      <c r="I770" s="1">
        <f>+Territorio[[#This Row],[id]]</f>
        <v>760</v>
      </c>
    </row>
    <row r="771" spans="2:9" hidden="1" x14ac:dyDescent="0.3">
      <c r="B771">
        <v>761</v>
      </c>
      <c r="C771" s="1" t="s">
        <v>2292</v>
      </c>
      <c r="D771" s="1" t="s">
        <v>2293</v>
      </c>
      <c r="E771" s="1" t="s">
        <v>2090</v>
      </c>
      <c r="F771" s="1" t="s">
        <v>180</v>
      </c>
      <c r="G771" s="1" t="s">
        <v>2091</v>
      </c>
      <c r="H771" s="1" t="s">
        <v>2294</v>
      </c>
      <c r="I771" s="1">
        <f>+Territorio[[#This Row],[id]]</f>
        <v>761</v>
      </c>
    </row>
    <row r="772" spans="2:9" hidden="1" x14ac:dyDescent="0.3">
      <c r="B772">
        <v>762</v>
      </c>
      <c r="C772" s="1" t="s">
        <v>2295</v>
      </c>
      <c r="D772" s="1" t="s">
        <v>2296</v>
      </c>
      <c r="E772" s="1" t="s">
        <v>2090</v>
      </c>
      <c r="F772" s="1" t="s">
        <v>180</v>
      </c>
      <c r="G772" s="1" t="s">
        <v>2091</v>
      </c>
      <c r="H772" s="1" t="s">
        <v>2297</v>
      </c>
      <c r="I772" s="1">
        <f>+Territorio[[#This Row],[id]]</f>
        <v>762</v>
      </c>
    </row>
    <row r="773" spans="2:9" hidden="1" x14ac:dyDescent="0.3">
      <c r="B773">
        <v>763</v>
      </c>
      <c r="C773" s="1" t="s">
        <v>2298</v>
      </c>
      <c r="D773" s="1" t="s">
        <v>2299</v>
      </c>
      <c r="E773" s="1" t="s">
        <v>2090</v>
      </c>
      <c r="F773" s="1" t="s">
        <v>180</v>
      </c>
      <c r="G773" s="1" t="s">
        <v>2091</v>
      </c>
      <c r="H773" s="1" t="s">
        <v>2300</v>
      </c>
      <c r="I773" s="1">
        <f>+Territorio[[#This Row],[id]]</f>
        <v>763</v>
      </c>
    </row>
    <row r="774" spans="2:9" hidden="1" x14ac:dyDescent="0.3">
      <c r="B774">
        <v>764</v>
      </c>
      <c r="C774" s="1" t="s">
        <v>2301</v>
      </c>
      <c r="D774" s="1" t="s">
        <v>2302</v>
      </c>
      <c r="E774" s="1" t="s">
        <v>2090</v>
      </c>
      <c r="F774" s="1" t="s">
        <v>180</v>
      </c>
      <c r="G774" s="1" t="s">
        <v>2091</v>
      </c>
      <c r="H774" s="1" t="s">
        <v>2303</v>
      </c>
      <c r="I774" s="1">
        <f>+Territorio[[#This Row],[id]]</f>
        <v>764</v>
      </c>
    </row>
    <row r="775" spans="2:9" hidden="1" x14ac:dyDescent="0.3">
      <c r="B775">
        <v>765</v>
      </c>
      <c r="C775" s="1" t="s">
        <v>2304</v>
      </c>
      <c r="D775" s="1" t="s">
        <v>2305</v>
      </c>
      <c r="E775" s="1" t="s">
        <v>2090</v>
      </c>
      <c r="F775" s="1" t="s">
        <v>180</v>
      </c>
      <c r="G775" s="1" t="s">
        <v>2091</v>
      </c>
      <c r="H775" s="1" t="s">
        <v>2306</v>
      </c>
      <c r="I775" s="1">
        <f>+Territorio[[#This Row],[id]]</f>
        <v>765</v>
      </c>
    </row>
    <row r="776" spans="2:9" hidden="1" x14ac:dyDescent="0.3">
      <c r="B776">
        <v>766</v>
      </c>
      <c r="C776" s="1" t="s">
        <v>2307</v>
      </c>
      <c r="D776" s="1" t="s">
        <v>2308</v>
      </c>
      <c r="E776" s="1" t="s">
        <v>2090</v>
      </c>
      <c r="F776" s="1" t="s">
        <v>180</v>
      </c>
      <c r="G776" s="1" t="s">
        <v>2091</v>
      </c>
      <c r="H776" s="1" t="s">
        <v>2309</v>
      </c>
      <c r="I776" s="1">
        <f>+Territorio[[#This Row],[id]]</f>
        <v>766</v>
      </c>
    </row>
    <row r="777" spans="2:9" hidden="1" x14ac:dyDescent="0.3">
      <c r="B777">
        <v>767</v>
      </c>
      <c r="C777" s="1" t="s">
        <v>2310</v>
      </c>
      <c r="D777" s="1" t="s">
        <v>2311</v>
      </c>
      <c r="E777" s="1" t="s">
        <v>2090</v>
      </c>
      <c r="F777" s="1" t="s">
        <v>180</v>
      </c>
      <c r="G777" s="1" t="s">
        <v>2091</v>
      </c>
      <c r="H777" s="1" t="s">
        <v>2312</v>
      </c>
      <c r="I777" s="1">
        <f>+Territorio[[#This Row],[id]]</f>
        <v>767</v>
      </c>
    </row>
    <row r="778" spans="2:9" hidden="1" x14ac:dyDescent="0.3">
      <c r="B778">
        <v>768</v>
      </c>
      <c r="C778" s="1" t="s">
        <v>2313</v>
      </c>
      <c r="D778" s="1" t="s">
        <v>2314</v>
      </c>
      <c r="E778" s="1" t="s">
        <v>2090</v>
      </c>
      <c r="F778" s="1" t="s">
        <v>180</v>
      </c>
      <c r="G778" s="1" t="s">
        <v>2091</v>
      </c>
      <c r="H778" s="1" t="s">
        <v>2315</v>
      </c>
      <c r="I778" s="1">
        <f>+Territorio[[#This Row],[id]]</f>
        <v>768</v>
      </c>
    </row>
    <row r="779" spans="2:9" hidden="1" x14ac:dyDescent="0.3">
      <c r="B779">
        <v>769</v>
      </c>
      <c r="C779" s="1" t="s">
        <v>2316</v>
      </c>
      <c r="D779" s="1" t="s">
        <v>2317</v>
      </c>
      <c r="E779" s="1" t="s">
        <v>2090</v>
      </c>
      <c r="F779" s="1" t="s">
        <v>180</v>
      </c>
      <c r="G779" s="1" t="s">
        <v>2091</v>
      </c>
      <c r="H779" s="1" t="s">
        <v>2318</v>
      </c>
      <c r="I779" s="1">
        <f>+Territorio[[#This Row],[id]]</f>
        <v>769</v>
      </c>
    </row>
    <row r="780" spans="2:9" hidden="1" x14ac:dyDescent="0.3">
      <c r="B780">
        <v>770</v>
      </c>
      <c r="C780" s="1" t="s">
        <v>818</v>
      </c>
      <c r="D780" s="1" t="s">
        <v>2319</v>
      </c>
      <c r="E780" s="1" t="s">
        <v>2090</v>
      </c>
      <c r="F780" s="1" t="s">
        <v>180</v>
      </c>
      <c r="G780" s="1" t="s">
        <v>2091</v>
      </c>
      <c r="H780" s="1" t="s">
        <v>2320</v>
      </c>
      <c r="I780" s="1">
        <f>+Territorio[[#This Row],[id]]</f>
        <v>770</v>
      </c>
    </row>
    <row r="781" spans="2:9" hidden="1" x14ac:dyDescent="0.3">
      <c r="B781">
        <v>771</v>
      </c>
      <c r="C781" s="1" t="s">
        <v>1007</v>
      </c>
      <c r="D781" s="1" t="s">
        <v>2089</v>
      </c>
      <c r="E781" s="1" t="s">
        <v>2321</v>
      </c>
      <c r="F781" s="1" t="s">
        <v>201</v>
      </c>
      <c r="G781" s="1" t="s">
        <v>2091</v>
      </c>
      <c r="H781" s="1" t="s">
        <v>2322</v>
      </c>
      <c r="I781" s="1">
        <f>+Territorio[[#This Row],[id]]</f>
        <v>771</v>
      </c>
    </row>
    <row r="782" spans="2:9" hidden="1" x14ac:dyDescent="0.3">
      <c r="B782">
        <v>772</v>
      </c>
      <c r="C782" s="1" t="s">
        <v>2323</v>
      </c>
      <c r="D782" s="1" t="s">
        <v>2094</v>
      </c>
      <c r="E782" s="1" t="s">
        <v>2321</v>
      </c>
      <c r="F782" s="1" t="s">
        <v>201</v>
      </c>
      <c r="G782" s="1" t="s">
        <v>2091</v>
      </c>
      <c r="H782" s="1" t="s">
        <v>2324</v>
      </c>
      <c r="I782" s="1">
        <f>+Territorio[[#This Row],[id]]</f>
        <v>772</v>
      </c>
    </row>
    <row r="783" spans="2:9" hidden="1" x14ac:dyDescent="0.3">
      <c r="B783">
        <v>773</v>
      </c>
      <c r="C783" s="1" t="s">
        <v>2325</v>
      </c>
      <c r="D783" s="1" t="s">
        <v>2097</v>
      </c>
      <c r="E783" s="1" t="s">
        <v>2321</v>
      </c>
      <c r="F783" s="1" t="s">
        <v>201</v>
      </c>
      <c r="G783" s="1" t="s">
        <v>2091</v>
      </c>
      <c r="H783" s="1" t="s">
        <v>2326</v>
      </c>
      <c r="I783" s="1">
        <f>+Territorio[[#This Row],[id]]</f>
        <v>773</v>
      </c>
    </row>
    <row r="784" spans="2:9" hidden="1" x14ac:dyDescent="0.3">
      <c r="B784">
        <v>774</v>
      </c>
      <c r="C784" s="1" t="s">
        <v>2327</v>
      </c>
      <c r="D784" s="1" t="s">
        <v>2100</v>
      </c>
      <c r="E784" s="1" t="s">
        <v>2321</v>
      </c>
      <c r="F784" s="1" t="s">
        <v>201</v>
      </c>
      <c r="G784" s="1" t="s">
        <v>2091</v>
      </c>
      <c r="H784" s="1" t="s">
        <v>2328</v>
      </c>
      <c r="I784" s="1">
        <f>+Territorio[[#This Row],[id]]</f>
        <v>774</v>
      </c>
    </row>
    <row r="785" spans="2:9" hidden="1" x14ac:dyDescent="0.3">
      <c r="B785">
        <v>775</v>
      </c>
      <c r="C785" s="1" t="s">
        <v>2329</v>
      </c>
      <c r="D785" s="1" t="s">
        <v>2103</v>
      </c>
      <c r="E785" s="1" t="s">
        <v>2321</v>
      </c>
      <c r="F785" s="1" t="s">
        <v>201</v>
      </c>
      <c r="G785" s="1" t="s">
        <v>2091</v>
      </c>
      <c r="H785" s="1" t="s">
        <v>2330</v>
      </c>
      <c r="I785" s="1">
        <f>+Territorio[[#This Row],[id]]</f>
        <v>775</v>
      </c>
    </row>
    <row r="786" spans="2:9" hidden="1" x14ac:dyDescent="0.3">
      <c r="B786">
        <v>776</v>
      </c>
      <c r="C786" s="1" t="s">
        <v>2331</v>
      </c>
      <c r="D786" s="1" t="s">
        <v>2106</v>
      </c>
      <c r="E786" s="1" t="s">
        <v>2321</v>
      </c>
      <c r="F786" s="1" t="s">
        <v>201</v>
      </c>
      <c r="G786" s="1" t="s">
        <v>2091</v>
      </c>
      <c r="H786" s="1" t="s">
        <v>2332</v>
      </c>
      <c r="I786" s="1">
        <f>+Territorio[[#This Row],[id]]</f>
        <v>776</v>
      </c>
    </row>
    <row r="787" spans="2:9" hidden="1" x14ac:dyDescent="0.3">
      <c r="B787">
        <v>777</v>
      </c>
      <c r="C787" s="1" t="s">
        <v>2333</v>
      </c>
      <c r="D787" s="1" t="s">
        <v>2109</v>
      </c>
      <c r="E787" s="1" t="s">
        <v>2321</v>
      </c>
      <c r="F787" s="1" t="s">
        <v>201</v>
      </c>
      <c r="G787" s="1" t="s">
        <v>2091</v>
      </c>
      <c r="H787" s="1" t="s">
        <v>2334</v>
      </c>
      <c r="I787" s="1">
        <f>+Territorio[[#This Row],[id]]</f>
        <v>777</v>
      </c>
    </row>
    <row r="788" spans="2:9" hidden="1" x14ac:dyDescent="0.3">
      <c r="B788">
        <v>778</v>
      </c>
      <c r="C788" s="1" t="s">
        <v>2335</v>
      </c>
      <c r="D788" s="1" t="s">
        <v>2112</v>
      </c>
      <c r="E788" s="1" t="s">
        <v>2321</v>
      </c>
      <c r="F788" s="1" t="s">
        <v>201</v>
      </c>
      <c r="G788" s="1" t="s">
        <v>2091</v>
      </c>
      <c r="H788" s="1" t="s">
        <v>2336</v>
      </c>
      <c r="I788" s="1">
        <f>+Territorio[[#This Row],[id]]</f>
        <v>778</v>
      </c>
    </row>
    <row r="789" spans="2:9" hidden="1" x14ac:dyDescent="0.3">
      <c r="B789">
        <v>779</v>
      </c>
      <c r="C789" s="1" t="s">
        <v>2337</v>
      </c>
      <c r="D789" s="1" t="s">
        <v>2114</v>
      </c>
      <c r="E789" s="1" t="s">
        <v>2321</v>
      </c>
      <c r="F789" s="1" t="s">
        <v>201</v>
      </c>
      <c r="G789" s="1" t="s">
        <v>2091</v>
      </c>
      <c r="H789" s="1" t="s">
        <v>2338</v>
      </c>
      <c r="I789" s="1">
        <f>+Territorio[[#This Row],[id]]</f>
        <v>779</v>
      </c>
    </row>
    <row r="790" spans="2:9" hidden="1" x14ac:dyDescent="0.3">
      <c r="B790">
        <v>780</v>
      </c>
      <c r="C790" s="1" t="s">
        <v>2339</v>
      </c>
      <c r="D790" s="1" t="s">
        <v>2117</v>
      </c>
      <c r="E790" s="1" t="s">
        <v>2321</v>
      </c>
      <c r="F790" s="1" t="s">
        <v>201</v>
      </c>
      <c r="G790" s="1" t="s">
        <v>2091</v>
      </c>
      <c r="H790" s="1" t="s">
        <v>2340</v>
      </c>
      <c r="I790" s="1">
        <f>+Territorio[[#This Row],[id]]</f>
        <v>780</v>
      </c>
    </row>
    <row r="791" spans="2:9" hidden="1" x14ac:dyDescent="0.3">
      <c r="B791">
        <v>781</v>
      </c>
      <c r="C791" s="1" t="s">
        <v>2341</v>
      </c>
      <c r="D791" s="1" t="s">
        <v>2120</v>
      </c>
      <c r="E791" s="1" t="s">
        <v>2321</v>
      </c>
      <c r="F791" s="1" t="s">
        <v>201</v>
      </c>
      <c r="G791" s="1" t="s">
        <v>2091</v>
      </c>
      <c r="H791" s="1" t="s">
        <v>2342</v>
      </c>
      <c r="I791" s="1">
        <f>+Territorio[[#This Row],[id]]</f>
        <v>781</v>
      </c>
    </row>
    <row r="792" spans="2:9" hidden="1" x14ac:dyDescent="0.3">
      <c r="B792">
        <v>782</v>
      </c>
      <c r="C792" s="1" t="s">
        <v>2343</v>
      </c>
      <c r="D792" s="1" t="s">
        <v>2123</v>
      </c>
      <c r="E792" s="1" t="s">
        <v>2321</v>
      </c>
      <c r="F792" s="1" t="s">
        <v>201</v>
      </c>
      <c r="G792" s="1" t="s">
        <v>2091</v>
      </c>
      <c r="H792" s="1" t="s">
        <v>2344</v>
      </c>
      <c r="I792" s="1">
        <f>+Territorio[[#This Row],[id]]</f>
        <v>782</v>
      </c>
    </row>
    <row r="793" spans="2:9" hidden="1" x14ac:dyDescent="0.3">
      <c r="B793">
        <v>783</v>
      </c>
      <c r="C793" s="1" t="s">
        <v>2345</v>
      </c>
      <c r="D793" s="1" t="s">
        <v>2152</v>
      </c>
      <c r="E793" s="1" t="s">
        <v>2321</v>
      </c>
      <c r="F793" s="1" t="s">
        <v>201</v>
      </c>
      <c r="G793" s="1" t="s">
        <v>2091</v>
      </c>
      <c r="H793" s="1" t="s">
        <v>2346</v>
      </c>
      <c r="I793" s="1">
        <f>+Territorio[[#This Row],[id]]</f>
        <v>783</v>
      </c>
    </row>
    <row r="794" spans="2:9" hidden="1" x14ac:dyDescent="0.3">
      <c r="B794">
        <v>784</v>
      </c>
      <c r="C794" s="1" t="s">
        <v>2347</v>
      </c>
      <c r="D794" s="1" t="s">
        <v>2154</v>
      </c>
      <c r="E794" s="1" t="s">
        <v>2321</v>
      </c>
      <c r="F794" s="1" t="s">
        <v>201</v>
      </c>
      <c r="G794" s="1" t="s">
        <v>2091</v>
      </c>
      <c r="H794" s="1" t="s">
        <v>2348</v>
      </c>
      <c r="I794" s="1">
        <f>+Territorio[[#This Row],[id]]</f>
        <v>784</v>
      </c>
    </row>
    <row r="795" spans="2:9" hidden="1" x14ac:dyDescent="0.3">
      <c r="B795">
        <v>785</v>
      </c>
      <c r="C795" s="1" t="s">
        <v>2349</v>
      </c>
      <c r="D795" s="1" t="s">
        <v>2157</v>
      </c>
      <c r="E795" s="1" t="s">
        <v>2321</v>
      </c>
      <c r="F795" s="1" t="s">
        <v>201</v>
      </c>
      <c r="G795" s="1" t="s">
        <v>2091</v>
      </c>
      <c r="H795" s="1" t="s">
        <v>2350</v>
      </c>
      <c r="I795" s="1">
        <f>+Territorio[[#This Row],[id]]</f>
        <v>785</v>
      </c>
    </row>
    <row r="796" spans="2:9" hidden="1" x14ac:dyDescent="0.3">
      <c r="B796">
        <v>786</v>
      </c>
      <c r="C796" s="1" t="s">
        <v>2351</v>
      </c>
      <c r="D796" s="1" t="s">
        <v>2166</v>
      </c>
      <c r="E796" s="1" t="s">
        <v>2321</v>
      </c>
      <c r="F796" s="1" t="s">
        <v>201</v>
      </c>
      <c r="G796" s="1" t="s">
        <v>2091</v>
      </c>
      <c r="H796" s="1" t="s">
        <v>2352</v>
      </c>
      <c r="I796" s="1">
        <f>+Territorio[[#This Row],[id]]</f>
        <v>786</v>
      </c>
    </row>
    <row r="797" spans="2:9" hidden="1" x14ac:dyDescent="0.3">
      <c r="B797">
        <v>787</v>
      </c>
      <c r="C797" s="1" t="s">
        <v>2353</v>
      </c>
      <c r="D797" s="1" t="s">
        <v>2169</v>
      </c>
      <c r="E797" s="1" t="s">
        <v>2321</v>
      </c>
      <c r="F797" s="1" t="s">
        <v>201</v>
      </c>
      <c r="G797" s="1" t="s">
        <v>2091</v>
      </c>
      <c r="H797" s="1" t="s">
        <v>2354</v>
      </c>
      <c r="I797" s="1">
        <f>+Territorio[[#This Row],[id]]</f>
        <v>787</v>
      </c>
    </row>
    <row r="798" spans="2:9" hidden="1" x14ac:dyDescent="0.3">
      <c r="B798">
        <v>788</v>
      </c>
      <c r="C798" s="1" t="s">
        <v>2355</v>
      </c>
      <c r="D798" s="1" t="s">
        <v>2172</v>
      </c>
      <c r="E798" s="1" t="s">
        <v>2321</v>
      </c>
      <c r="F798" s="1" t="s">
        <v>201</v>
      </c>
      <c r="G798" s="1" t="s">
        <v>2091</v>
      </c>
      <c r="H798" s="1" t="s">
        <v>2356</v>
      </c>
      <c r="I798" s="1">
        <f>+Territorio[[#This Row],[id]]</f>
        <v>788</v>
      </c>
    </row>
    <row r="799" spans="2:9" hidden="1" x14ac:dyDescent="0.3">
      <c r="B799">
        <v>789</v>
      </c>
      <c r="C799" s="1" t="s">
        <v>1039</v>
      </c>
      <c r="D799" s="1" t="s">
        <v>2174</v>
      </c>
      <c r="E799" s="1" t="s">
        <v>2321</v>
      </c>
      <c r="F799" s="1" t="s">
        <v>201</v>
      </c>
      <c r="G799" s="1" t="s">
        <v>2091</v>
      </c>
      <c r="H799" s="1" t="s">
        <v>2357</v>
      </c>
      <c r="I799" s="1">
        <f>+Territorio[[#This Row],[id]]</f>
        <v>789</v>
      </c>
    </row>
    <row r="800" spans="2:9" hidden="1" x14ac:dyDescent="0.3">
      <c r="B800">
        <v>790</v>
      </c>
      <c r="C800" s="1" t="s">
        <v>2358</v>
      </c>
      <c r="D800" s="1" t="s">
        <v>2177</v>
      </c>
      <c r="E800" s="1" t="s">
        <v>2321</v>
      </c>
      <c r="F800" s="1" t="s">
        <v>201</v>
      </c>
      <c r="G800" s="1" t="s">
        <v>2091</v>
      </c>
      <c r="H800" s="1" t="s">
        <v>2359</v>
      </c>
      <c r="I800" s="1">
        <f>+Territorio[[#This Row],[id]]</f>
        <v>790</v>
      </c>
    </row>
    <row r="801" spans="2:9" hidden="1" x14ac:dyDescent="0.3">
      <c r="B801">
        <v>791</v>
      </c>
      <c r="C801" s="1" t="s">
        <v>2360</v>
      </c>
      <c r="D801" s="1" t="s">
        <v>2183</v>
      </c>
      <c r="E801" s="1" t="s">
        <v>2321</v>
      </c>
      <c r="F801" s="1" t="s">
        <v>201</v>
      </c>
      <c r="G801" s="1" t="s">
        <v>2091</v>
      </c>
      <c r="H801" s="1" t="s">
        <v>2361</v>
      </c>
      <c r="I801" s="1">
        <f>+Territorio[[#This Row],[id]]</f>
        <v>791</v>
      </c>
    </row>
    <row r="802" spans="2:9" hidden="1" x14ac:dyDescent="0.3">
      <c r="B802">
        <v>792</v>
      </c>
      <c r="C802" s="1" t="s">
        <v>2362</v>
      </c>
      <c r="D802" s="1" t="s">
        <v>2194</v>
      </c>
      <c r="E802" s="1" t="s">
        <v>2321</v>
      </c>
      <c r="F802" s="1" t="s">
        <v>201</v>
      </c>
      <c r="G802" s="1" t="s">
        <v>2091</v>
      </c>
      <c r="H802" s="1" t="s">
        <v>2363</v>
      </c>
      <c r="I802" s="1">
        <f>+Territorio[[#This Row],[id]]</f>
        <v>792</v>
      </c>
    </row>
    <row r="803" spans="2:9" hidden="1" x14ac:dyDescent="0.3">
      <c r="B803">
        <v>793</v>
      </c>
      <c r="C803" s="1" t="s">
        <v>68</v>
      </c>
      <c r="D803" s="1" t="s">
        <v>2197</v>
      </c>
      <c r="E803" s="1" t="s">
        <v>2321</v>
      </c>
      <c r="F803" s="1" t="s">
        <v>201</v>
      </c>
      <c r="G803" s="1" t="s">
        <v>2091</v>
      </c>
      <c r="H803" s="1" t="s">
        <v>2364</v>
      </c>
      <c r="I803" s="1">
        <f>+Territorio[[#This Row],[id]]</f>
        <v>793</v>
      </c>
    </row>
    <row r="804" spans="2:9" hidden="1" x14ac:dyDescent="0.3">
      <c r="B804">
        <v>794</v>
      </c>
      <c r="C804" s="1" t="s">
        <v>2365</v>
      </c>
      <c r="D804" s="1" t="s">
        <v>2200</v>
      </c>
      <c r="E804" s="1" t="s">
        <v>2321</v>
      </c>
      <c r="F804" s="1" t="s">
        <v>201</v>
      </c>
      <c r="G804" s="1" t="s">
        <v>2091</v>
      </c>
      <c r="H804" s="1" t="s">
        <v>2366</v>
      </c>
      <c r="I804" s="1">
        <f>+Territorio[[#This Row],[id]]</f>
        <v>794</v>
      </c>
    </row>
    <row r="805" spans="2:9" hidden="1" x14ac:dyDescent="0.3">
      <c r="B805">
        <v>795</v>
      </c>
      <c r="C805" s="1" t="s">
        <v>2367</v>
      </c>
      <c r="D805" s="1" t="s">
        <v>2203</v>
      </c>
      <c r="E805" s="1" t="s">
        <v>2321</v>
      </c>
      <c r="F805" s="1" t="s">
        <v>201</v>
      </c>
      <c r="G805" s="1" t="s">
        <v>2091</v>
      </c>
      <c r="H805" s="1" t="s">
        <v>2368</v>
      </c>
      <c r="I805" s="1">
        <f>+Territorio[[#This Row],[id]]</f>
        <v>795</v>
      </c>
    </row>
    <row r="806" spans="2:9" hidden="1" x14ac:dyDescent="0.3">
      <c r="B806">
        <v>796</v>
      </c>
      <c r="C806" s="1" t="s">
        <v>2369</v>
      </c>
      <c r="D806" s="1" t="s">
        <v>2206</v>
      </c>
      <c r="E806" s="1" t="s">
        <v>2321</v>
      </c>
      <c r="F806" s="1" t="s">
        <v>201</v>
      </c>
      <c r="G806" s="1" t="s">
        <v>2091</v>
      </c>
      <c r="H806" s="1" t="s">
        <v>2370</v>
      </c>
      <c r="I806" s="1">
        <f>+Territorio[[#This Row],[id]]</f>
        <v>796</v>
      </c>
    </row>
    <row r="807" spans="2:9" hidden="1" x14ac:dyDescent="0.3">
      <c r="B807">
        <v>797</v>
      </c>
      <c r="C807" s="1" t="s">
        <v>2371</v>
      </c>
      <c r="D807" s="1" t="s">
        <v>2209</v>
      </c>
      <c r="E807" s="1" t="s">
        <v>2321</v>
      </c>
      <c r="F807" s="1" t="s">
        <v>201</v>
      </c>
      <c r="G807" s="1" t="s">
        <v>2091</v>
      </c>
      <c r="H807" s="1" t="s">
        <v>2372</v>
      </c>
      <c r="I807" s="1">
        <f>+Territorio[[#This Row],[id]]</f>
        <v>797</v>
      </c>
    </row>
    <row r="808" spans="2:9" hidden="1" x14ac:dyDescent="0.3">
      <c r="B808">
        <v>798</v>
      </c>
      <c r="C808" s="1" t="s">
        <v>2373</v>
      </c>
      <c r="D808" s="1" t="s">
        <v>2212</v>
      </c>
      <c r="E808" s="1" t="s">
        <v>2321</v>
      </c>
      <c r="F808" s="1" t="s">
        <v>201</v>
      </c>
      <c r="G808" s="1" t="s">
        <v>2091</v>
      </c>
      <c r="H808" s="1" t="s">
        <v>2374</v>
      </c>
      <c r="I808" s="1">
        <f>+Territorio[[#This Row],[id]]</f>
        <v>798</v>
      </c>
    </row>
    <row r="809" spans="2:9" hidden="1" x14ac:dyDescent="0.3">
      <c r="B809">
        <v>799</v>
      </c>
      <c r="C809" s="1" t="s">
        <v>2375</v>
      </c>
      <c r="D809" s="1" t="s">
        <v>2376</v>
      </c>
      <c r="E809" s="1" t="s">
        <v>2321</v>
      </c>
      <c r="F809" s="1" t="s">
        <v>201</v>
      </c>
      <c r="G809" s="1" t="s">
        <v>2091</v>
      </c>
      <c r="H809" s="1" t="s">
        <v>2377</v>
      </c>
      <c r="I809" s="1">
        <f>+Territorio[[#This Row],[id]]</f>
        <v>799</v>
      </c>
    </row>
    <row r="810" spans="2:9" hidden="1" x14ac:dyDescent="0.3">
      <c r="B810">
        <v>800</v>
      </c>
      <c r="C810" s="1" t="s">
        <v>2378</v>
      </c>
      <c r="D810" s="1" t="s">
        <v>2379</v>
      </c>
      <c r="E810" s="1" t="s">
        <v>2321</v>
      </c>
      <c r="F810" s="1" t="s">
        <v>201</v>
      </c>
      <c r="G810" s="1" t="s">
        <v>2091</v>
      </c>
      <c r="H810" s="1" t="s">
        <v>2380</v>
      </c>
      <c r="I810" s="1">
        <f>+Territorio[[#This Row],[id]]</f>
        <v>800</v>
      </c>
    </row>
    <row r="811" spans="2:9" hidden="1" x14ac:dyDescent="0.3">
      <c r="B811">
        <v>801</v>
      </c>
      <c r="C811" s="1" t="s">
        <v>2381</v>
      </c>
      <c r="D811" s="1" t="s">
        <v>2382</v>
      </c>
      <c r="E811" s="1" t="s">
        <v>2321</v>
      </c>
      <c r="F811" s="1" t="s">
        <v>201</v>
      </c>
      <c r="G811" s="1" t="s">
        <v>2091</v>
      </c>
      <c r="H811" s="1" t="s">
        <v>2383</v>
      </c>
      <c r="I811" s="1">
        <f>+Territorio[[#This Row],[id]]</f>
        <v>801</v>
      </c>
    </row>
    <row r="812" spans="2:9" hidden="1" x14ac:dyDescent="0.3">
      <c r="B812">
        <v>802</v>
      </c>
      <c r="C812" s="1" t="s">
        <v>1042</v>
      </c>
      <c r="D812" s="1" t="s">
        <v>2384</v>
      </c>
      <c r="E812" s="1" t="s">
        <v>2321</v>
      </c>
      <c r="F812" s="1" t="s">
        <v>201</v>
      </c>
      <c r="G812" s="1" t="s">
        <v>2091</v>
      </c>
      <c r="H812" s="1" t="s">
        <v>2385</v>
      </c>
      <c r="I812" s="1">
        <f>+Territorio[[#This Row],[id]]</f>
        <v>802</v>
      </c>
    </row>
    <row r="813" spans="2:9" hidden="1" x14ac:dyDescent="0.3">
      <c r="B813">
        <v>803</v>
      </c>
      <c r="C813" s="1" t="s">
        <v>2386</v>
      </c>
      <c r="D813" s="1" t="s">
        <v>2387</v>
      </c>
      <c r="E813" s="1" t="s">
        <v>2321</v>
      </c>
      <c r="F813" s="1" t="s">
        <v>201</v>
      </c>
      <c r="G813" s="1" t="s">
        <v>2091</v>
      </c>
      <c r="H813" s="1" t="s">
        <v>2388</v>
      </c>
      <c r="I813" s="1">
        <f>+Territorio[[#This Row],[id]]</f>
        <v>803</v>
      </c>
    </row>
    <row r="814" spans="2:9" hidden="1" x14ac:dyDescent="0.3">
      <c r="B814">
        <v>804</v>
      </c>
      <c r="C814" s="1" t="s">
        <v>2389</v>
      </c>
      <c r="D814" s="1" t="s">
        <v>2217</v>
      </c>
      <c r="E814" s="1" t="s">
        <v>2321</v>
      </c>
      <c r="F814" s="1" t="s">
        <v>201</v>
      </c>
      <c r="G814" s="1" t="s">
        <v>2091</v>
      </c>
      <c r="H814" s="1" t="s">
        <v>2390</v>
      </c>
      <c r="I814" s="1">
        <f>+Territorio[[#This Row],[id]]</f>
        <v>804</v>
      </c>
    </row>
    <row r="815" spans="2:9" hidden="1" x14ac:dyDescent="0.3">
      <c r="B815">
        <v>805</v>
      </c>
      <c r="C815" s="1" t="s">
        <v>2391</v>
      </c>
      <c r="D815" s="1" t="s">
        <v>2220</v>
      </c>
      <c r="E815" s="1" t="s">
        <v>2321</v>
      </c>
      <c r="F815" s="1" t="s">
        <v>201</v>
      </c>
      <c r="G815" s="1" t="s">
        <v>2091</v>
      </c>
      <c r="H815" s="1" t="s">
        <v>2392</v>
      </c>
      <c r="I815" s="1">
        <f>+Territorio[[#This Row],[id]]</f>
        <v>805</v>
      </c>
    </row>
    <row r="816" spans="2:9" hidden="1" x14ac:dyDescent="0.3">
      <c r="B816">
        <v>806</v>
      </c>
      <c r="C816" s="1" t="s">
        <v>2393</v>
      </c>
      <c r="D816" s="1" t="s">
        <v>2224</v>
      </c>
      <c r="E816" s="1" t="s">
        <v>2321</v>
      </c>
      <c r="F816" s="1" t="s">
        <v>201</v>
      </c>
      <c r="G816" s="1" t="s">
        <v>2091</v>
      </c>
      <c r="H816" s="1" t="s">
        <v>2394</v>
      </c>
      <c r="I816" s="1">
        <f>+Territorio[[#This Row],[id]]</f>
        <v>806</v>
      </c>
    </row>
    <row r="817" spans="2:9" hidden="1" x14ac:dyDescent="0.3">
      <c r="B817">
        <v>807</v>
      </c>
      <c r="C817" s="1" t="s">
        <v>2395</v>
      </c>
      <c r="D817" s="1" t="s">
        <v>2226</v>
      </c>
      <c r="E817" s="1" t="s">
        <v>2321</v>
      </c>
      <c r="F817" s="1" t="s">
        <v>201</v>
      </c>
      <c r="G817" s="1" t="s">
        <v>2091</v>
      </c>
      <c r="H817" s="1" t="s">
        <v>2396</v>
      </c>
      <c r="I817" s="1">
        <f>+Territorio[[#This Row],[id]]</f>
        <v>807</v>
      </c>
    </row>
    <row r="818" spans="2:9" hidden="1" x14ac:dyDescent="0.3">
      <c r="B818">
        <v>808</v>
      </c>
      <c r="C818" s="1" t="s">
        <v>2397</v>
      </c>
      <c r="D818" s="1" t="s">
        <v>2229</v>
      </c>
      <c r="E818" s="1" t="s">
        <v>2321</v>
      </c>
      <c r="F818" s="1" t="s">
        <v>201</v>
      </c>
      <c r="G818" s="1" t="s">
        <v>2091</v>
      </c>
      <c r="H818" s="1" t="s">
        <v>2398</v>
      </c>
      <c r="I818" s="1">
        <f>+Territorio[[#This Row],[id]]</f>
        <v>808</v>
      </c>
    </row>
    <row r="819" spans="2:9" hidden="1" x14ac:dyDescent="0.3">
      <c r="B819">
        <v>809</v>
      </c>
      <c r="C819" s="1" t="s">
        <v>1013</v>
      </c>
      <c r="D819" s="1" t="s">
        <v>2232</v>
      </c>
      <c r="E819" s="1" t="s">
        <v>2321</v>
      </c>
      <c r="F819" s="1" t="s">
        <v>201</v>
      </c>
      <c r="G819" s="1" t="s">
        <v>2091</v>
      </c>
      <c r="H819" s="1" t="s">
        <v>2399</v>
      </c>
      <c r="I819" s="1">
        <f>+Territorio[[#This Row],[id]]</f>
        <v>809</v>
      </c>
    </row>
    <row r="820" spans="2:9" hidden="1" x14ac:dyDescent="0.3">
      <c r="B820">
        <v>810</v>
      </c>
      <c r="C820" s="1" t="s">
        <v>2400</v>
      </c>
      <c r="D820" s="1" t="s">
        <v>2235</v>
      </c>
      <c r="E820" s="1" t="s">
        <v>2321</v>
      </c>
      <c r="F820" s="1" t="s">
        <v>201</v>
      </c>
      <c r="G820" s="1" t="s">
        <v>2091</v>
      </c>
      <c r="H820" s="1" t="s">
        <v>2401</v>
      </c>
      <c r="I820" s="1">
        <f>+Territorio[[#This Row],[id]]</f>
        <v>810</v>
      </c>
    </row>
    <row r="821" spans="2:9" hidden="1" x14ac:dyDescent="0.3">
      <c r="B821">
        <v>811</v>
      </c>
      <c r="C821" s="1" t="s">
        <v>652</v>
      </c>
      <c r="D821" s="1" t="s">
        <v>2240</v>
      </c>
      <c r="E821" s="1" t="s">
        <v>2321</v>
      </c>
      <c r="F821" s="1" t="s">
        <v>201</v>
      </c>
      <c r="G821" s="1" t="s">
        <v>2091</v>
      </c>
      <c r="H821" s="1" t="s">
        <v>2402</v>
      </c>
      <c r="I821" s="1">
        <f>+Territorio[[#This Row],[id]]</f>
        <v>811</v>
      </c>
    </row>
    <row r="822" spans="2:9" hidden="1" x14ac:dyDescent="0.3">
      <c r="B822">
        <v>812</v>
      </c>
      <c r="C822" s="1" t="s">
        <v>2403</v>
      </c>
      <c r="D822" s="1" t="s">
        <v>2404</v>
      </c>
      <c r="E822" s="1" t="s">
        <v>2321</v>
      </c>
      <c r="F822" s="1" t="s">
        <v>201</v>
      </c>
      <c r="G822" s="1" t="s">
        <v>2091</v>
      </c>
      <c r="H822" s="1" t="s">
        <v>2405</v>
      </c>
      <c r="I822" s="1">
        <f>+Territorio[[#This Row],[id]]</f>
        <v>812</v>
      </c>
    </row>
    <row r="823" spans="2:9" hidden="1" x14ac:dyDescent="0.3">
      <c r="B823">
        <v>813</v>
      </c>
      <c r="C823" s="1" t="s">
        <v>2406</v>
      </c>
      <c r="D823" s="1" t="s">
        <v>2407</v>
      </c>
      <c r="E823" s="1" t="s">
        <v>2321</v>
      </c>
      <c r="F823" s="1" t="s">
        <v>201</v>
      </c>
      <c r="G823" s="1" t="s">
        <v>2091</v>
      </c>
      <c r="H823" s="1" t="s">
        <v>2408</v>
      </c>
      <c r="I823" s="1">
        <f>+Territorio[[#This Row],[id]]</f>
        <v>813</v>
      </c>
    </row>
    <row r="824" spans="2:9" hidden="1" x14ac:dyDescent="0.3">
      <c r="B824">
        <v>814</v>
      </c>
      <c r="C824" s="1" t="s">
        <v>2409</v>
      </c>
      <c r="D824" s="1" t="s">
        <v>2410</v>
      </c>
      <c r="E824" s="1" t="s">
        <v>2321</v>
      </c>
      <c r="F824" s="1" t="s">
        <v>201</v>
      </c>
      <c r="G824" s="1" t="s">
        <v>2091</v>
      </c>
      <c r="H824" s="1" t="s">
        <v>2411</v>
      </c>
      <c r="I824" s="1">
        <f>+Territorio[[#This Row],[id]]</f>
        <v>814</v>
      </c>
    </row>
    <row r="825" spans="2:9" hidden="1" x14ac:dyDescent="0.3">
      <c r="B825">
        <v>815</v>
      </c>
      <c r="C825" s="1" t="s">
        <v>2412</v>
      </c>
      <c r="D825" s="1" t="s">
        <v>2413</v>
      </c>
      <c r="E825" s="1" t="s">
        <v>2321</v>
      </c>
      <c r="F825" s="1" t="s">
        <v>201</v>
      </c>
      <c r="G825" s="1" t="s">
        <v>2091</v>
      </c>
      <c r="H825" s="1" t="s">
        <v>2414</v>
      </c>
      <c r="I825" s="1">
        <f>+Territorio[[#This Row],[id]]</f>
        <v>815</v>
      </c>
    </row>
    <row r="826" spans="2:9" hidden="1" x14ac:dyDescent="0.3">
      <c r="B826">
        <v>816</v>
      </c>
      <c r="C826" s="1" t="s">
        <v>2415</v>
      </c>
      <c r="D826" s="1" t="s">
        <v>2416</v>
      </c>
      <c r="E826" s="1" t="s">
        <v>2321</v>
      </c>
      <c r="F826" s="1" t="s">
        <v>201</v>
      </c>
      <c r="G826" s="1" t="s">
        <v>2091</v>
      </c>
      <c r="H826" s="1" t="s">
        <v>2417</v>
      </c>
      <c r="I826" s="1">
        <f>+Territorio[[#This Row],[id]]</f>
        <v>816</v>
      </c>
    </row>
    <row r="827" spans="2:9" hidden="1" x14ac:dyDescent="0.3">
      <c r="B827">
        <v>817</v>
      </c>
      <c r="C827" s="1" t="s">
        <v>2046</v>
      </c>
      <c r="D827" s="1" t="s">
        <v>2418</v>
      </c>
      <c r="E827" s="1" t="s">
        <v>2321</v>
      </c>
      <c r="F827" s="1" t="s">
        <v>201</v>
      </c>
      <c r="G827" s="1" t="s">
        <v>2091</v>
      </c>
      <c r="H827" s="1" t="s">
        <v>2419</v>
      </c>
      <c r="I827" s="1">
        <f>+Territorio[[#This Row],[id]]</f>
        <v>817</v>
      </c>
    </row>
    <row r="828" spans="2:9" hidden="1" x14ac:dyDescent="0.3">
      <c r="B828">
        <v>818</v>
      </c>
      <c r="C828" s="1" t="s">
        <v>2420</v>
      </c>
      <c r="D828" s="1" t="s">
        <v>2421</v>
      </c>
      <c r="E828" s="1" t="s">
        <v>2321</v>
      </c>
      <c r="F828" s="1" t="s">
        <v>201</v>
      </c>
      <c r="G828" s="1" t="s">
        <v>2091</v>
      </c>
      <c r="H828" s="1" t="s">
        <v>2422</v>
      </c>
      <c r="I828" s="1">
        <f>+Territorio[[#This Row],[id]]</f>
        <v>818</v>
      </c>
    </row>
    <row r="829" spans="2:9" hidden="1" x14ac:dyDescent="0.3">
      <c r="B829">
        <v>819</v>
      </c>
      <c r="C829" s="1" t="s">
        <v>2423</v>
      </c>
      <c r="D829" s="1" t="s">
        <v>2424</v>
      </c>
      <c r="E829" s="1" t="s">
        <v>2321</v>
      </c>
      <c r="F829" s="1" t="s">
        <v>201</v>
      </c>
      <c r="G829" s="1" t="s">
        <v>2091</v>
      </c>
      <c r="H829" s="1" t="s">
        <v>2425</v>
      </c>
      <c r="I829" s="1">
        <f>+Territorio[[#This Row],[id]]</f>
        <v>819</v>
      </c>
    </row>
    <row r="830" spans="2:9" hidden="1" x14ac:dyDescent="0.3">
      <c r="B830">
        <v>820</v>
      </c>
      <c r="C830" s="1" t="s">
        <v>1417</v>
      </c>
      <c r="D830" s="1" t="s">
        <v>2426</v>
      </c>
      <c r="E830" s="1" t="s">
        <v>2321</v>
      </c>
      <c r="F830" s="1" t="s">
        <v>201</v>
      </c>
      <c r="G830" s="1" t="s">
        <v>2091</v>
      </c>
      <c r="H830" s="1" t="s">
        <v>2427</v>
      </c>
      <c r="I830" s="1">
        <f>+Territorio[[#This Row],[id]]</f>
        <v>820</v>
      </c>
    </row>
    <row r="831" spans="2:9" hidden="1" x14ac:dyDescent="0.3">
      <c r="B831">
        <v>821</v>
      </c>
      <c r="C831" s="1" t="s">
        <v>2428</v>
      </c>
      <c r="D831" s="1" t="s">
        <v>2429</v>
      </c>
      <c r="E831" s="1" t="s">
        <v>2321</v>
      </c>
      <c r="F831" s="1" t="s">
        <v>201</v>
      </c>
      <c r="G831" s="1" t="s">
        <v>2091</v>
      </c>
      <c r="H831" s="1" t="s">
        <v>2430</v>
      </c>
      <c r="I831" s="1">
        <f>+Territorio[[#This Row],[id]]</f>
        <v>821</v>
      </c>
    </row>
    <row r="832" spans="2:9" hidden="1" x14ac:dyDescent="0.3">
      <c r="B832">
        <v>822</v>
      </c>
      <c r="C832" s="1" t="s">
        <v>2431</v>
      </c>
      <c r="D832" s="1" t="s">
        <v>2432</v>
      </c>
      <c r="E832" s="1" t="s">
        <v>2321</v>
      </c>
      <c r="F832" s="1" t="s">
        <v>201</v>
      </c>
      <c r="G832" s="1" t="s">
        <v>2091</v>
      </c>
      <c r="H832" s="1" t="s">
        <v>2433</v>
      </c>
      <c r="I832" s="1">
        <f>+Territorio[[#This Row],[id]]</f>
        <v>822</v>
      </c>
    </row>
    <row r="833" spans="2:9" hidden="1" x14ac:dyDescent="0.3">
      <c r="B833">
        <v>823</v>
      </c>
      <c r="C833" s="1" t="s">
        <v>2434</v>
      </c>
      <c r="D833" s="1" t="s">
        <v>2242</v>
      </c>
      <c r="E833" s="1" t="s">
        <v>2321</v>
      </c>
      <c r="F833" s="1" t="s">
        <v>201</v>
      </c>
      <c r="G833" s="1" t="s">
        <v>2091</v>
      </c>
      <c r="H833" s="1" t="s">
        <v>2435</v>
      </c>
      <c r="I833" s="1">
        <f>+Territorio[[#This Row],[id]]</f>
        <v>823</v>
      </c>
    </row>
    <row r="834" spans="2:9" hidden="1" x14ac:dyDescent="0.3">
      <c r="B834">
        <v>824</v>
      </c>
      <c r="C834" s="1" t="s">
        <v>2436</v>
      </c>
      <c r="D834" s="1" t="s">
        <v>2245</v>
      </c>
      <c r="E834" s="1" t="s">
        <v>2321</v>
      </c>
      <c r="F834" s="1" t="s">
        <v>201</v>
      </c>
      <c r="G834" s="1" t="s">
        <v>2091</v>
      </c>
      <c r="H834" s="1" t="s">
        <v>2437</v>
      </c>
      <c r="I834" s="1">
        <f>+Territorio[[#This Row],[id]]</f>
        <v>824</v>
      </c>
    </row>
    <row r="835" spans="2:9" hidden="1" x14ac:dyDescent="0.3">
      <c r="B835">
        <v>825</v>
      </c>
      <c r="C835" s="1" t="s">
        <v>2438</v>
      </c>
      <c r="D835" s="1" t="s">
        <v>2247</v>
      </c>
      <c r="E835" s="1" t="s">
        <v>2321</v>
      </c>
      <c r="F835" s="1" t="s">
        <v>201</v>
      </c>
      <c r="G835" s="1" t="s">
        <v>2091</v>
      </c>
      <c r="H835" s="1" t="s">
        <v>2439</v>
      </c>
      <c r="I835" s="1">
        <f>+Territorio[[#This Row],[id]]</f>
        <v>825</v>
      </c>
    </row>
    <row r="836" spans="2:9" hidden="1" x14ac:dyDescent="0.3">
      <c r="B836">
        <v>826</v>
      </c>
      <c r="C836" s="1" t="s">
        <v>2440</v>
      </c>
      <c r="D836" s="1" t="s">
        <v>2250</v>
      </c>
      <c r="E836" s="1" t="s">
        <v>2321</v>
      </c>
      <c r="F836" s="1" t="s">
        <v>201</v>
      </c>
      <c r="G836" s="1" t="s">
        <v>2091</v>
      </c>
      <c r="H836" s="1" t="s">
        <v>2441</v>
      </c>
      <c r="I836" s="1">
        <f>+Territorio[[#This Row],[id]]</f>
        <v>826</v>
      </c>
    </row>
    <row r="837" spans="2:9" hidden="1" x14ac:dyDescent="0.3">
      <c r="B837">
        <v>827</v>
      </c>
      <c r="C837" s="1" t="s">
        <v>2442</v>
      </c>
      <c r="D837" s="1" t="s">
        <v>2253</v>
      </c>
      <c r="E837" s="1" t="s">
        <v>2321</v>
      </c>
      <c r="F837" s="1" t="s">
        <v>201</v>
      </c>
      <c r="G837" s="1" t="s">
        <v>2091</v>
      </c>
      <c r="H837" s="1" t="s">
        <v>2443</v>
      </c>
      <c r="I837" s="1">
        <f>+Territorio[[#This Row],[id]]</f>
        <v>827</v>
      </c>
    </row>
    <row r="838" spans="2:9" hidden="1" x14ac:dyDescent="0.3">
      <c r="B838">
        <v>828</v>
      </c>
      <c r="C838" s="1" t="s">
        <v>2444</v>
      </c>
      <c r="D838" s="1" t="s">
        <v>2259</v>
      </c>
      <c r="E838" s="1" t="s">
        <v>2321</v>
      </c>
      <c r="F838" s="1" t="s">
        <v>201</v>
      </c>
      <c r="G838" s="1" t="s">
        <v>2091</v>
      </c>
      <c r="H838" s="1" t="s">
        <v>2445</v>
      </c>
      <c r="I838" s="1">
        <f>+Territorio[[#This Row],[id]]</f>
        <v>828</v>
      </c>
    </row>
    <row r="839" spans="2:9" hidden="1" x14ac:dyDescent="0.3">
      <c r="B839">
        <v>829</v>
      </c>
      <c r="C839" s="1" t="s">
        <v>1019</v>
      </c>
      <c r="D839" s="1" t="s">
        <v>2265</v>
      </c>
      <c r="E839" s="1" t="s">
        <v>2321</v>
      </c>
      <c r="F839" s="1" t="s">
        <v>201</v>
      </c>
      <c r="G839" s="1" t="s">
        <v>2091</v>
      </c>
      <c r="H839" s="1" t="s">
        <v>2446</v>
      </c>
      <c r="I839" s="1">
        <f>+Territorio[[#This Row],[id]]</f>
        <v>829</v>
      </c>
    </row>
    <row r="840" spans="2:9" hidden="1" x14ac:dyDescent="0.3">
      <c r="B840">
        <v>830</v>
      </c>
      <c r="C840" s="1" t="s">
        <v>2447</v>
      </c>
      <c r="D840" s="1" t="s">
        <v>2267</v>
      </c>
      <c r="E840" s="1" t="s">
        <v>2321</v>
      </c>
      <c r="F840" s="1" t="s">
        <v>201</v>
      </c>
      <c r="G840" s="1" t="s">
        <v>2091</v>
      </c>
      <c r="H840" s="1" t="s">
        <v>2448</v>
      </c>
      <c r="I840" s="1">
        <f>+Territorio[[#This Row],[id]]</f>
        <v>830</v>
      </c>
    </row>
    <row r="841" spans="2:9" hidden="1" x14ac:dyDescent="0.3">
      <c r="B841">
        <v>831</v>
      </c>
      <c r="C841" s="1" t="s">
        <v>2449</v>
      </c>
      <c r="D841" s="1" t="s">
        <v>2270</v>
      </c>
      <c r="E841" s="1" t="s">
        <v>2321</v>
      </c>
      <c r="F841" s="1" t="s">
        <v>201</v>
      </c>
      <c r="G841" s="1" t="s">
        <v>2091</v>
      </c>
      <c r="H841" s="1" t="s">
        <v>2450</v>
      </c>
      <c r="I841" s="1">
        <f>+Territorio[[#This Row],[id]]</f>
        <v>831</v>
      </c>
    </row>
    <row r="842" spans="2:9" hidden="1" x14ac:dyDescent="0.3">
      <c r="B842">
        <v>832</v>
      </c>
      <c r="C842" s="1" t="s">
        <v>2451</v>
      </c>
      <c r="D842" s="1" t="s">
        <v>2452</v>
      </c>
      <c r="E842" s="1" t="s">
        <v>2321</v>
      </c>
      <c r="F842" s="1" t="s">
        <v>201</v>
      </c>
      <c r="G842" s="1" t="s">
        <v>2091</v>
      </c>
      <c r="H842" s="1" t="s">
        <v>2453</v>
      </c>
      <c r="I842" s="1">
        <f>+Territorio[[#This Row],[id]]</f>
        <v>832</v>
      </c>
    </row>
    <row r="843" spans="2:9" hidden="1" x14ac:dyDescent="0.3">
      <c r="B843">
        <v>833</v>
      </c>
      <c r="C843" s="1" t="s">
        <v>2454</v>
      </c>
      <c r="D843" s="1" t="s">
        <v>2455</v>
      </c>
      <c r="E843" s="1" t="s">
        <v>2321</v>
      </c>
      <c r="F843" s="1" t="s">
        <v>201</v>
      </c>
      <c r="G843" s="1" t="s">
        <v>2091</v>
      </c>
      <c r="H843" s="1" t="s">
        <v>2456</v>
      </c>
      <c r="I843" s="1">
        <f>+Territorio[[#This Row],[id]]</f>
        <v>833</v>
      </c>
    </row>
    <row r="844" spans="2:9" hidden="1" x14ac:dyDescent="0.3">
      <c r="B844">
        <v>834</v>
      </c>
      <c r="C844" s="1" t="s">
        <v>2457</v>
      </c>
      <c r="D844" s="1" t="s">
        <v>2458</v>
      </c>
      <c r="E844" s="1" t="s">
        <v>2321</v>
      </c>
      <c r="F844" s="1" t="s">
        <v>201</v>
      </c>
      <c r="G844" s="1" t="s">
        <v>2091</v>
      </c>
      <c r="H844" s="1" t="s">
        <v>2459</v>
      </c>
      <c r="I844" s="1">
        <f>+Territorio[[#This Row],[id]]</f>
        <v>834</v>
      </c>
    </row>
    <row r="845" spans="2:9" hidden="1" x14ac:dyDescent="0.3">
      <c r="B845">
        <v>835</v>
      </c>
      <c r="C845" s="1" t="s">
        <v>2460</v>
      </c>
      <c r="D845" s="1" t="s">
        <v>2461</v>
      </c>
      <c r="E845" s="1" t="s">
        <v>2321</v>
      </c>
      <c r="F845" s="1" t="s">
        <v>201</v>
      </c>
      <c r="G845" s="1" t="s">
        <v>2091</v>
      </c>
      <c r="H845" s="1" t="s">
        <v>2462</v>
      </c>
      <c r="I845" s="1">
        <f>+Territorio[[#This Row],[id]]</f>
        <v>835</v>
      </c>
    </row>
    <row r="846" spans="2:9" hidden="1" x14ac:dyDescent="0.3">
      <c r="B846">
        <v>836</v>
      </c>
      <c r="C846" s="1" t="s">
        <v>2463</v>
      </c>
      <c r="D846" s="1" t="s">
        <v>2464</v>
      </c>
      <c r="E846" s="1" t="s">
        <v>2321</v>
      </c>
      <c r="F846" s="1" t="s">
        <v>201</v>
      </c>
      <c r="G846" s="1" t="s">
        <v>2091</v>
      </c>
      <c r="H846" s="1" t="s">
        <v>2465</v>
      </c>
      <c r="I846" s="1">
        <f>+Territorio[[#This Row],[id]]</f>
        <v>836</v>
      </c>
    </row>
    <row r="847" spans="2:9" hidden="1" x14ac:dyDescent="0.3">
      <c r="B847">
        <v>837</v>
      </c>
      <c r="C847" s="1" t="s">
        <v>2466</v>
      </c>
      <c r="D847" s="1" t="s">
        <v>2467</v>
      </c>
      <c r="E847" s="1" t="s">
        <v>2321</v>
      </c>
      <c r="F847" s="1" t="s">
        <v>201</v>
      </c>
      <c r="G847" s="1" t="s">
        <v>2091</v>
      </c>
      <c r="H847" s="1" t="s">
        <v>2468</v>
      </c>
      <c r="I847" s="1">
        <f>+Territorio[[#This Row],[id]]</f>
        <v>837</v>
      </c>
    </row>
    <row r="848" spans="2:9" hidden="1" x14ac:dyDescent="0.3">
      <c r="B848">
        <v>838</v>
      </c>
      <c r="C848" s="1" t="s">
        <v>2469</v>
      </c>
      <c r="D848" s="1" t="s">
        <v>2470</v>
      </c>
      <c r="E848" s="1" t="s">
        <v>2321</v>
      </c>
      <c r="F848" s="1" t="s">
        <v>201</v>
      </c>
      <c r="G848" s="1" t="s">
        <v>2091</v>
      </c>
      <c r="H848" s="1" t="s">
        <v>2471</v>
      </c>
      <c r="I848" s="1">
        <f>+Territorio[[#This Row],[id]]</f>
        <v>838</v>
      </c>
    </row>
    <row r="849" spans="2:9" hidden="1" x14ac:dyDescent="0.3">
      <c r="B849">
        <v>839</v>
      </c>
      <c r="C849" s="1" t="s">
        <v>2472</v>
      </c>
      <c r="D849" s="1" t="s">
        <v>2473</v>
      </c>
      <c r="E849" s="1" t="s">
        <v>2321</v>
      </c>
      <c r="F849" s="1" t="s">
        <v>201</v>
      </c>
      <c r="G849" s="1" t="s">
        <v>2091</v>
      </c>
      <c r="H849" s="1" t="s">
        <v>2474</v>
      </c>
      <c r="I849" s="1">
        <f>+Territorio[[#This Row],[id]]</f>
        <v>839</v>
      </c>
    </row>
    <row r="850" spans="2:9" hidden="1" x14ac:dyDescent="0.3">
      <c r="B850">
        <v>840</v>
      </c>
      <c r="C850" s="1" t="s">
        <v>2475</v>
      </c>
      <c r="D850" s="1" t="s">
        <v>2272</v>
      </c>
      <c r="E850" s="1" t="s">
        <v>2321</v>
      </c>
      <c r="F850" s="1" t="s">
        <v>201</v>
      </c>
      <c r="G850" s="1" t="s">
        <v>2091</v>
      </c>
      <c r="H850" s="1" t="s">
        <v>2476</v>
      </c>
      <c r="I850" s="1">
        <f>+Territorio[[#This Row],[id]]</f>
        <v>840</v>
      </c>
    </row>
    <row r="851" spans="2:9" hidden="1" x14ac:dyDescent="0.3">
      <c r="B851">
        <v>841</v>
      </c>
      <c r="C851" s="1" t="s">
        <v>2477</v>
      </c>
      <c r="D851" s="1" t="s">
        <v>2275</v>
      </c>
      <c r="E851" s="1" t="s">
        <v>2321</v>
      </c>
      <c r="F851" s="1" t="s">
        <v>201</v>
      </c>
      <c r="G851" s="1" t="s">
        <v>2091</v>
      </c>
      <c r="H851" s="1" t="s">
        <v>2478</v>
      </c>
      <c r="I851" s="1">
        <f>+Territorio[[#This Row],[id]]</f>
        <v>841</v>
      </c>
    </row>
    <row r="852" spans="2:9" hidden="1" x14ac:dyDescent="0.3">
      <c r="B852">
        <v>842</v>
      </c>
      <c r="C852" s="1" t="s">
        <v>2479</v>
      </c>
      <c r="D852" s="1" t="s">
        <v>2278</v>
      </c>
      <c r="E852" s="1" t="s">
        <v>2321</v>
      </c>
      <c r="F852" s="1" t="s">
        <v>201</v>
      </c>
      <c r="G852" s="1" t="s">
        <v>2091</v>
      </c>
      <c r="H852" s="1" t="s">
        <v>2480</v>
      </c>
      <c r="I852" s="1">
        <f>+Territorio[[#This Row],[id]]</f>
        <v>842</v>
      </c>
    </row>
    <row r="853" spans="2:9" hidden="1" x14ac:dyDescent="0.3">
      <c r="B853">
        <v>843</v>
      </c>
      <c r="C853" s="1" t="s">
        <v>2481</v>
      </c>
      <c r="D853" s="1" t="s">
        <v>2281</v>
      </c>
      <c r="E853" s="1" t="s">
        <v>2321</v>
      </c>
      <c r="F853" s="1" t="s">
        <v>201</v>
      </c>
      <c r="G853" s="1" t="s">
        <v>2091</v>
      </c>
      <c r="H853" s="1" t="s">
        <v>2482</v>
      </c>
      <c r="I853" s="1">
        <f>+Territorio[[#This Row],[id]]</f>
        <v>843</v>
      </c>
    </row>
    <row r="854" spans="2:9" hidden="1" x14ac:dyDescent="0.3">
      <c r="B854">
        <v>844</v>
      </c>
      <c r="C854" s="1" t="s">
        <v>2483</v>
      </c>
      <c r="D854" s="1" t="s">
        <v>2284</v>
      </c>
      <c r="E854" s="1" t="s">
        <v>2321</v>
      </c>
      <c r="F854" s="1" t="s">
        <v>201</v>
      </c>
      <c r="G854" s="1" t="s">
        <v>2091</v>
      </c>
      <c r="H854" s="1" t="s">
        <v>2484</v>
      </c>
      <c r="I854" s="1">
        <f>+Territorio[[#This Row],[id]]</f>
        <v>844</v>
      </c>
    </row>
    <row r="855" spans="2:9" hidden="1" x14ac:dyDescent="0.3">
      <c r="B855">
        <v>845</v>
      </c>
      <c r="C855" s="1" t="s">
        <v>2485</v>
      </c>
      <c r="D855" s="1" t="s">
        <v>2287</v>
      </c>
      <c r="E855" s="1" t="s">
        <v>2321</v>
      </c>
      <c r="F855" s="1" t="s">
        <v>201</v>
      </c>
      <c r="G855" s="1" t="s">
        <v>2091</v>
      </c>
      <c r="H855" s="1" t="s">
        <v>2486</v>
      </c>
      <c r="I855" s="1">
        <f>+Territorio[[#This Row],[id]]</f>
        <v>845</v>
      </c>
    </row>
    <row r="856" spans="2:9" hidden="1" x14ac:dyDescent="0.3">
      <c r="B856">
        <v>846</v>
      </c>
      <c r="C856" s="1" t="s">
        <v>2487</v>
      </c>
      <c r="D856" s="1" t="s">
        <v>2290</v>
      </c>
      <c r="E856" s="1" t="s">
        <v>2321</v>
      </c>
      <c r="F856" s="1" t="s">
        <v>201</v>
      </c>
      <c r="G856" s="1" t="s">
        <v>2091</v>
      </c>
      <c r="H856" s="1" t="s">
        <v>2488</v>
      </c>
      <c r="I856" s="1">
        <f>+Territorio[[#This Row],[id]]</f>
        <v>846</v>
      </c>
    </row>
    <row r="857" spans="2:9" hidden="1" x14ac:dyDescent="0.3">
      <c r="B857">
        <v>847</v>
      </c>
      <c r="C857" s="1" t="s">
        <v>2489</v>
      </c>
      <c r="D857" s="1" t="s">
        <v>2293</v>
      </c>
      <c r="E857" s="1" t="s">
        <v>2321</v>
      </c>
      <c r="F857" s="1" t="s">
        <v>201</v>
      </c>
      <c r="G857" s="1" t="s">
        <v>2091</v>
      </c>
      <c r="H857" s="1" t="s">
        <v>2490</v>
      </c>
      <c r="I857" s="1">
        <f>+Territorio[[#This Row],[id]]</f>
        <v>847</v>
      </c>
    </row>
    <row r="858" spans="2:9" hidden="1" x14ac:dyDescent="0.3">
      <c r="B858">
        <v>848</v>
      </c>
      <c r="C858" s="1" t="s">
        <v>2491</v>
      </c>
      <c r="D858" s="1" t="s">
        <v>2296</v>
      </c>
      <c r="E858" s="1" t="s">
        <v>2321</v>
      </c>
      <c r="F858" s="1" t="s">
        <v>201</v>
      </c>
      <c r="G858" s="1" t="s">
        <v>2091</v>
      </c>
      <c r="H858" s="1" t="s">
        <v>2492</v>
      </c>
      <c r="I858" s="1">
        <f>+Territorio[[#This Row],[id]]</f>
        <v>848</v>
      </c>
    </row>
    <row r="859" spans="2:9" hidden="1" x14ac:dyDescent="0.3">
      <c r="B859">
        <v>849</v>
      </c>
      <c r="C859" s="1" t="s">
        <v>2493</v>
      </c>
      <c r="D859" s="1" t="s">
        <v>2299</v>
      </c>
      <c r="E859" s="1" t="s">
        <v>2321</v>
      </c>
      <c r="F859" s="1" t="s">
        <v>201</v>
      </c>
      <c r="G859" s="1" t="s">
        <v>2091</v>
      </c>
      <c r="H859" s="1" t="s">
        <v>2494</v>
      </c>
      <c r="I859" s="1">
        <f>+Territorio[[#This Row],[id]]</f>
        <v>849</v>
      </c>
    </row>
    <row r="860" spans="2:9" hidden="1" x14ac:dyDescent="0.3">
      <c r="B860">
        <v>850</v>
      </c>
      <c r="C860" s="1" t="s">
        <v>2495</v>
      </c>
      <c r="D860" s="1" t="s">
        <v>2302</v>
      </c>
      <c r="E860" s="1" t="s">
        <v>2321</v>
      </c>
      <c r="F860" s="1" t="s">
        <v>201</v>
      </c>
      <c r="G860" s="1" t="s">
        <v>2091</v>
      </c>
      <c r="H860" s="1" t="s">
        <v>2496</v>
      </c>
      <c r="I860" s="1">
        <f>+Territorio[[#This Row],[id]]</f>
        <v>850</v>
      </c>
    </row>
    <row r="861" spans="2:9" hidden="1" x14ac:dyDescent="0.3">
      <c r="B861">
        <v>851</v>
      </c>
      <c r="C861" s="1" t="s">
        <v>735</v>
      </c>
      <c r="D861" s="1" t="s">
        <v>2497</v>
      </c>
      <c r="E861" s="1" t="s">
        <v>2321</v>
      </c>
      <c r="F861" s="1" t="s">
        <v>201</v>
      </c>
      <c r="G861" s="1" t="s">
        <v>2091</v>
      </c>
      <c r="H861" s="1" t="s">
        <v>2498</v>
      </c>
      <c r="I861" s="1">
        <f>+Territorio[[#This Row],[id]]</f>
        <v>851</v>
      </c>
    </row>
    <row r="862" spans="2:9" hidden="1" x14ac:dyDescent="0.3">
      <c r="B862">
        <v>852</v>
      </c>
      <c r="C862" s="1" t="s">
        <v>2499</v>
      </c>
      <c r="D862" s="1" t="s">
        <v>2500</v>
      </c>
      <c r="E862" s="1" t="s">
        <v>2321</v>
      </c>
      <c r="F862" s="1" t="s">
        <v>201</v>
      </c>
      <c r="G862" s="1" t="s">
        <v>2091</v>
      </c>
      <c r="H862" s="1" t="s">
        <v>2501</v>
      </c>
      <c r="I862" s="1">
        <f>+Territorio[[#This Row],[id]]</f>
        <v>852</v>
      </c>
    </row>
    <row r="863" spans="2:9" hidden="1" x14ac:dyDescent="0.3">
      <c r="B863">
        <v>853</v>
      </c>
      <c r="C863" s="1" t="s">
        <v>1033</v>
      </c>
      <c r="D863" s="1" t="s">
        <v>2502</v>
      </c>
      <c r="E863" s="1" t="s">
        <v>2321</v>
      </c>
      <c r="F863" s="1" t="s">
        <v>201</v>
      </c>
      <c r="G863" s="1" t="s">
        <v>2091</v>
      </c>
      <c r="H863" s="1" t="s">
        <v>2503</v>
      </c>
      <c r="I863" s="1">
        <f>+Territorio[[#This Row],[id]]</f>
        <v>853</v>
      </c>
    </row>
    <row r="864" spans="2:9" hidden="1" x14ac:dyDescent="0.3">
      <c r="B864">
        <v>854</v>
      </c>
      <c r="C864" s="1" t="s">
        <v>2504</v>
      </c>
      <c r="D864" s="1" t="s">
        <v>2505</v>
      </c>
      <c r="E864" s="1" t="s">
        <v>2321</v>
      </c>
      <c r="F864" s="1" t="s">
        <v>201</v>
      </c>
      <c r="G864" s="1" t="s">
        <v>2091</v>
      </c>
      <c r="H864" s="1" t="s">
        <v>2506</v>
      </c>
      <c r="I864" s="1">
        <f>+Territorio[[#This Row],[id]]</f>
        <v>854</v>
      </c>
    </row>
    <row r="865" spans="2:9" hidden="1" x14ac:dyDescent="0.3">
      <c r="B865">
        <v>855</v>
      </c>
      <c r="C865" s="1" t="s">
        <v>2507</v>
      </c>
      <c r="D865" s="1" t="s">
        <v>2508</v>
      </c>
      <c r="E865" s="1" t="s">
        <v>2321</v>
      </c>
      <c r="F865" s="1" t="s">
        <v>201</v>
      </c>
      <c r="G865" s="1" t="s">
        <v>2091</v>
      </c>
      <c r="H865" s="1" t="s">
        <v>2509</v>
      </c>
      <c r="I865" s="1">
        <f>+Territorio[[#This Row],[id]]</f>
        <v>855</v>
      </c>
    </row>
    <row r="866" spans="2:9" hidden="1" x14ac:dyDescent="0.3">
      <c r="B866">
        <v>856</v>
      </c>
      <c r="C866" s="1" t="s">
        <v>2510</v>
      </c>
      <c r="D866" s="1" t="s">
        <v>2511</v>
      </c>
      <c r="E866" s="1" t="s">
        <v>2321</v>
      </c>
      <c r="F866" s="1" t="s">
        <v>201</v>
      </c>
      <c r="G866" s="1" t="s">
        <v>2091</v>
      </c>
      <c r="H866" s="1" t="s">
        <v>2512</v>
      </c>
      <c r="I866" s="1">
        <f>+Territorio[[#This Row],[id]]</f>
        <v>856</v>
      </c>
    </row>
    <row r="867" spans="2:9" hidden="1" x14ac:dyDescent="0.3">
      <c r="B867">
        <v>857</v>
      </c>
      <c r="C867" s="1" t="s">
        <v>2513</v>
      </c>
      <c r="D867" s="1" t="s">
        <v>2514</v>
      </c>
      <c r="E867" s="1" t="s">
        <v>2321</v>
      </c>
      <c r="F867" s="1" t="s">
        <v>201</v>
      </c>
      <c r="G867" s="1" t="s">
        <v>2091</v>
      </c>
      <c r="H867" s="1" t="s">
        <v>2515</v>
      </c>
      <c r="I867" s="1">
        <f>+Territorio[[#This Row],[id]]</f>
        <v>857</v>
      </c>
    </row>
    <row r="868" spans="2:9" hidden="1" x14ac:dyDescent="0.3">
      <c r="B868">
        <v>858</v>
      </c>
      <c r="C868" s="1" t="s">
        <v>2516</v>
      </c>
      <c r="D868" s="1" t="s">
        <v>2305</v>
      </c>
      <c r="E868" s="1" t="s">
        <v>2321</v>
      </c>
      <c r="F868" s="1" t="s">
        <v>201</v>
      </c>
      <c r="G868" s="1" t="s">
        <v>2091</v>
      </c>
      <c r="H868" s="1" t="s">
        <v>2517</v>
      </c>
      <c r="I868" s="1">
        <f>+Territorio[[#This Row],[id]]</f>
        <v>858</v>
      </c>
    </row>
    <row r="869" spans="2:9" hidden="1" x14ac:dyDescent="0.3">
      <c r="B869">
        <v>859</v>
      </c>
      <c r="C869" s="1" t="s">
        <v>2034</v>
      </c>
      <c r="D869" s="1" t="s">
        <v>2308</v>
      </c>
      <c r="E869" s="1" t="s">
        <v>2321</v>
      </c>
      <c r="F869" s="1" t="s">
        <v>201</v>
      </c>
      <c r="G869" s="1" t="s">
        <v>2091</v>
      </c>
      <c r="H869" s="1" t="s">
        <v>2518</v>
      </c>
      <c r="I869" s="1">
        <f>+Territorio[[#This Row],[id]]</f>
        <v>859</v>
      </c>
    </row>
    <row r="870" spans="2:9" hidden="1" x14ac:dyDescent="0.3">
      <c r="B870">
        <v>860</v>
      </c>
      <c r="C870" s="1" t="s">
        <v>2519</v>
      </c>
      <c r="D870" s="1" t="s">
        <v>2317</v>
      </c>
      <c r="E870" s="1" t="s">
        <v>2321</v>
      </c>
      <c r="F870" s="1" t="s">
        <v>201</v>
      </c>
      <c r="G870" s="1" t="s">
        <v>2091</v>
      </c>
      <c r="H870" s="1" t="s">
        <v>2520</v>
      </c>
      <c r="I870" s="1">
        <f>+Territorio[[#This Row],[id]]</f>
        <v>860</v>
      </c>
    </row>
    <row r="871" spans="2:9" hidden="1" x14ac:dyDescent="0.3">
      <c r="B871">
        <v>861</v>
      </c>
      <c r="C871" s="1" t="s">
        <v>2521</v>
      </c>
      <c r="D871" s="1" t="s">
        <v>2522</v>
      </c>
      <c r="E871" s="1" t="s">
        <v>2321</v>
      </c>
      <c r="F871" s="1" t="s">
        <v>201</v>
      </c>
      <c r="G871" s="1" t="s">
        <v>2091</v>
      </c>
      <c r="H871" s="1" t="s">
        <v>2523</v>
      </c>
      <c r="I871" s="1">
        <f>+Territorio[[#This Row],[id]]</f>
        <v>861</v>
      </c>
    </row>
    <row r="872" spans="2:9" hidden="1" x14ac:dyDescent="0.3">
      <c r="B872">
        <v>862</v>
      </c>
      <c r="C872" s="1" t="s">
        <v>2524</v>
      </c>
      <c r="D872" s="1" t="s">
        <v>2525</v>
      </c>
      <c r="E872" s="1" t="s">
        <v>2321</v>
      </c>
      <c r="F872" s="1" t="s">
        <v>201</v>
      </c>
      <c r="G872" s="1" t="s">
        <v>2091</v>
      </c>
      <c r="H872" s="1" t="s">
        <v>2526</v>
      </c>
      <c r="I872" s="1">
        <f>+Territorio[[#This Row],[id]]</f>
        <v>862</v>
      </c>
    </row>
    <row r="873" spans="2:9" hidden="1" x14ac:dyDescent="0.3">
      <c r="B873">
        <v>863</v>
      </c>
      <c r="C873" s="1" t="s">
        <v>2527</v>
      </c>
      <c r="D873" s="1" t="s">
        <v>2528</v>
      </c>
      <c r="E873" s="1" t="s">
        <v>2321</v>
      </c>
      <c r="F873" s="1" t="s">
        <v>201</v>
      </c>
      <c r="G873" s="1" t="s">
        <v>2091</v>
      </c>
      <c r="H873" s="1" t="s">
        <v>2529</v>
      </c>
      <c r="I873" s="1">
        <f>+Territorio[[#This Row],[id]]</f>
        <v>863</v>
      </c>
    </row>
    <row r="874" spans="2:9" hidden="1" x14ac:dyDescent="0.3">
      <c r="B874">
        <v>864</v>
      </c>
      <c r="C874" s="1" t="s">
        <v>2530</v>
      </c>
      <c r="D874" s="1" t="s">
        <v>2531</v>
      </c>
      <c r="E874" s="1" t="s">
        <v>2321</v>
      </c>
      <c r="F874" s="1" t="s">
        <v>201</v>
      </c>
      <c r="G874" s="1" t="s">
        <v>2091</v>
      </c>
      <c r="H874" s="1" t="s">
        <v>2532</v>
      </c>
      <c r="I874" s="1">
        <f>+Territorio[[#This Row],[id]]</f>
        <v>864</v>
      </c>
    </row>
    <row r="875" spans="2:9" hidden="1" x14ac:dyDescent="0.3">
      <c r="B875">
        <v>865</v>
      </c>
      <c r="C875" s="1" t="s">
        <v>2533</v>
      </c>
      <c r="D875" s="1" t="s">
        <v>2534</v>
      </c>
      <c r="E875" s="1" t="s">
        <v>2321</v>
      </c>
      <c r="F875" s="1" t="s">
        <v>201</v>
      </c>
      <c r="G875" s="1" t="s">
        <v>2091</v>
      </c>
      <c r="H875" s="1" t="s">
        <v>2535</v>
      </c>
      <c r="I875" s="1">
        <f>+Territorio[[#This Row],[id]]</f>
        <v>865</v>
      </c>
    </row>
    <row r="876" spans="2:9" hidden="1" x14ac:dyDescent="0.3">
      <c r="B876">
        <v>866</v>
      </c>
      <c r="C876" s="1" t="s">
        <v>2536</v>
      </c>
      <c r="D876" s="1" t="s">
        <v>2537</v>
      </c>
      <c r="E876" s="1" t="s">
        <v>2321</v>
      </c>
      <c r="F876" s="1" t="s">
        <v>201</v>
      </c>
      <c r="G876" s="1" t="s">
        <v>2091</v>
      </c>
      <c r="H876" s="1" t="s">
        <v>2538</v>
      </c>
      <c r="I876" s="1">
        <f>+Territorio[[#This Row],[id]]</f>
        <v>866</v>
      </c>
    </row>
    <row r="877" spans="2:9" hidden="1" x14ac:dyDescent="0.3">
      <c r="B877">
        <v>867</v>
      </c>
      <c r="C877" s="1" t="s">
        <v>2539</v>
      </c>
      <c r="D877" s="1" t="s">
        <v>2540</v>
      </c>
      <c r="E877" s="1" t="s">
        <v>2321</v>
      </c>
      <c r="F877" s="1" t="s">
        <v>201</v>
      </c>
      <c r="G877" s="1" t="s">
        <v>2091</v>
      </c>
      <c r="H877" s="1" t="s">
        <v>2541</v>
      </c>
      <c r="I877" s="1">
        <f>+Territorio[[#This Row],[id]]</f>
        <v>867</v>
      </c>
    </row>
    <row r="878" spans="2:9" hidden="1" x14ac:dyDescent="0.3">
      <c r="B878">
        <v>868</v>
      </c>
      <c r="C878" s="1" t="s">
        <v>2542</v>
      </c>
      <c r="D878" s="1" t="s">
        <v>2543</v>
      </c>
      <c r="E878" s="1" t="s">
        <v>2321</v>
      </c>
      <c r="F878" s="1" t="s">
        <v>201</v>
      </c>
      <c r="G878" s="1" t="s">
        <v>2091</v>
      </c>
      <c r="H878" s="1" t="s">
        <v>2544</v>
      </c>
      <c r="I878" s="1">
        <f>+Territorio[[#This Row],[id]]</f>
        <v>868</v>
      </c>
    </row>
    <row r="879" spans="2:9" hidden="1" x14ac:dyDescent="0.3">
      <c r="B879">
        <v>869</v>
      </c>
      <c r="C879" s="1" t="s">
        <v>2545</v>
      </c>
      <c r="D879" s="1" t="s">
        <v>2546</v>
      </c>
      <c r="E879" s="1" t="s">
        <v>2321</v>
      </c>
      <c r="F879" s="1" t="s">
        <v>201</v>
      </c>
      <c r="G879" s="1" t="s">
        <v>2091</v>
      </c>
      <c r="H879" s="1" t="s">
        <v>2547</v>
      </c>
      <c r="I879" s="1">
        <f>+Territorio[[#This Row],[id]]</f>
        <v>869</v>
      </c>
    </row>
    <row r="880" spans="2:9" hidden="1" x14ac:dyDescent="0.3">
      <c r="B880">
        <v>870</v>
      </c>
      <c r="C880" s="1" t="s">
        <v>2548</v>
      </c>
      <c r="D880" s="1" t="s">
        <v>2549</v>
      </c>
      <c r="E880" s="1" t="s">
        <v>2321</v>
      </c>
      <c r="F880" s="1" t="s">
        <v>201</v>
      </c>
      <c r="G880" s="1" t="s">
        <v>2091</v>
      </c>
      <c r="H880" s="1" t="s">
        <v>2550</v>
      </c>
      <c r="I880" s="1">
        <f>+Territorio[[#This Row],[id]]</f>
        <v>870</v>
      </c>
    </row>
    <row r="881" spans="2:9" hidden="1" x14ac:dyDescent="0.3">
      <c r="B881">
        <v>871</v>
      </c>
      <c r="C881" s="1" t="s">
        <v>2551</v>
      </c>
      <c r="D881" s="1" t="s">
        <v>2552</v>
      </c>
      <c r="E881" s="1" t="s">
        <v>2321</v>
      </c>
      <c r="F881" s="1" t="s">
        <v>201</v>
      </c>
      <c r="G881" s="1" t="s">
        <v>2091</v>
      </c>
      <c r="H881" s="1" t="s">
        <v>2553</v>
      </c>
      <c r="I881" s="1">
        <f>+Territorio[[#This Row],[id]]</f>
        <v>871</v>
      </c>
    </row>
    <row r="882" spans="2:9" hidden="1" x14ac:dyDescent="0.3">
      <c r="B882">
        <v>872</v>
      </c>
      <c r="C882" s="1" t="s">
        <v>2554</v>
      </c>
      <c r="D882" s="1" t="s">
        <v>2555</v>
      </c>
      <c r="E882" s="1" t="s">
        <v>2321</v>
      </c>
      <c r="F882" s="1" t="s">
        <v>201</v>
      </c>
      <c r="G882" s="1" t="s">
        <v>2091</v>
      </c>
      <c r="H882" s="1" t="s">
        <v>2556</v>
      </c>
      <c r="I882" s="1">
        <f>+Territorio[[#This Row],[id]]</f>
        <v>872</v>
      </c>
    </row>
    <row r="883" spans="2:9" hidden="1" x14ac:dyDescent="0.3">
      <c r="B883">
        <v>873</v>
      </c>
      <c r="C883" s="1" t="s">
        <v>2557</v>
      </c>
      <c r="D883" s="1" t="s">
        <v>2558</v>
      </c>
      <c r="E883" s="1" t="s">
        <v>2321</v>
      </c>
      <c r="F883" s="1" t="s">
        <v>201</v>
      </c>
      <c r="G883" s="1" t="s">
        <v>2091</v>
      </c>
      <c r="H883" s="1" t="s">
        <v>2559</v>
      </c>
      <c r="I883" s="1">
        <f>+Territorio[[#This Row],[id]]</f>
        <v>873</v>
      </c>
    </row>
    <row r="884" spans="2:9" hidden="1" x14ac:dyDescent="0.3">
      <c r="B884">
        <v>874</v>
      </c>
      <c r="C884" s="1" t="s">
        <v>2560</v>
      </c>
      <c r="D884" s="1" t="s">
        <v>2561</v>
      </c>
      <c r="E884" s="1" t="s">
        <v>2321</v>
      </c>
      <c r="F884" s="1" t="s">
        <v>201</v>
      </c>
      <c r="G884" s="1" t="s">
        <v>2091</v>
      </c>
      <c r="H884" s="1" t="s">
        <v>2562</v>
      </c>
      <c r="I884" s="1">
        <f>+Territorio[[#This Row],[id]]</f>
        <v>874</v>
      </c>
    </row>
    <row r="885" spans="2:9" hidden="1" x14ac:dyDescent="0.3">
      <c r="B885">
        <v>875</v>
      </c>
      <c r="C885" s="1" t="s">
        <v>2563</v>
      </c>
      <c r="D885" s="1" t="s">
        <v>2564</v>
      </c>
      <c r="E885" s="1" t="s">
        <v>2321</v>
      </c>
      <c r="F885" s="1" t="s">
        <v>201</v>
      </c>
      <c r="G885" s="1" t="s">
        <v>2091</v>
      </c>
      <c r="H885" s="1" t="s">
        <v>2565</v>
      </c>
      <c r="I885" s="1">
        <f>+Territorio[[#This Row],[id]]</f>
        <v>875</v>
      </c>
    </row>
    <row r="886" spans="2:9" hidden="1" x14ac:dyDescent="0.3">
      <c r="B886">
        <v>876</v>
      </c>
      <c r="C886" s="1" t="s">
        <v>2566</v>
      </c>
      <c r="D886" s="1" t="s">
        <v>2567</v>
      </c>
      <c r="E886" s="1" t="s">
        <v>2321</v>
      </c>
      <c r="F886" s="1" t="s">
        <v>201</v>
      </c>
      <c r="G886" s="1" t="s">
        <v>2091</v>
      </c>
      <c r="H886" s="1" t="s">
        <v>2568</v>
      </c>
      <c r="I886" s="1">
        <f>+Territorio[[#This Row],[id]]</f>
        <v>876</v>
      </c>
    </row>
    <row r="887" spans="2:9" hidden="1" x14ac:dyDescent="0.3">
      <c r="B887">
        <v>877</v>
      </c>
      <c r="C887" s="1" t="s">
        <v>1036</v>
      </c>
      <c r="D887" s="1" t="s">
        <v>2569</v>
      </c>
      <c r="E887" s="1" t="s">
        <v>2321</v>
      </c>
      <c r="F887" s="1" t="s">
        <v>201</v>
      </c>
      <c r="G887" s="1" t="s">
        <v>2091</v>
      </c>
      <c r="H887" s="1" t="s">
        <v>2570</v>
      </c>
      <c r="I887" s="1">
        <f>+Territorio[[#This Row],[id]]</f>
        <v>877</v>
      </c>
    </row>
    <row r="888" spans="2:9" hidden="1" x14ac:dyDescent="0.3">
      <c r="B888">
        <v>878</v>
      </c>
      <c r="C888" s="1" t="s">
        <v>2571</v>
      </c>
      <c r="D888" s="1" t="s">
        <v>2572</v>
      </c>
      <c r="E888" s="1" t="s">
        <v>2321</v>
      </c>
      <c r="F888" s="1" t="s">
        <v>201</v>
      </c>
      <c r="G888" s="1" t="s">
        <v>2091</v>
      </c>
      <c r="H888" s="1" t="s">
        <v>2573</v>
      </c>
      <c r="I888" s="1">
        <f>+Territorio[[#This Row],[id]]</f>
        <v>878</v>
      </c>
    </row>
    <row r="889" spans="2:9" hidden="1" x14ac:dyDescent="0.3">
      <c r="B889">
        <v>879</v>
      </c>
      <c r="C889" s="1" t="s">
        <v>2574</v>
      </c>
      <c r="D889" s="1" t="s">
        <v>1061</v>
      </c>
      <c r="E889" s="1" t="s">
        <v>2321</v>
      </c>
      <c r="F889" s="1" t="s">
        <v>201</v>
      </c>
      <c r="G889" s="1" t="s">
        <v>2091</v>
      </c>
      <c r="H889" s="1" t="s">
        <v>2575</v>
      </c>
      <c r="I889" s="1">
        <f>+Territorio[[#This Row],[id]]</f>
        <v>879</v>
      </c>
    </row>
    <row r="890" spans="2:9" hidden="1" x14ac:dyDescent="0.3">
      <c r="B890">
        <v>880</v>
      </c>
      <c r="C890" s="1" t="s">
        <v>2576</v>
      </c>
      <c r="D890" s="1" t="s">
        <v>2577</v>
      </c>
      <c r="E890" s="1" t="s">
        <v>2321</v>
      </c>
      <c r="F890" s="1" t="s">
        <v>201</v>
      </c>
      <c r="G890" s="1" t="s">
        <v>2091</v>
      </c>
      <c r="H890" s="1" t="s">
        <v>2578</v>
      </c>
      <c r="I890" s="1">
        <f>+Territorio[[#This Row],[id]]</f>
        <v>880</v>
      </c>
    </row>
    <row r="891" spans="2:9" hidden="1" x14ac:dyDescent="0.3">
      <c r="B891">
        <v>881</v>
      </c>
      <c r="C891" s="1" t="s">
        <v>2579</v>
      </c>
      <c r="D891" s="1" t="s">
        <v>2580</v>
      </c>
      <c r="E891" s="1" t="s">
        <v>2321</v>
      </c>
      <c r="F891" s="1" t="s">
        <v>201</v>
      </c>
      <c r="G891" s="1" t="s">
        <v>2091</v>
      </c>
      <c r="H891" s="1" t="s">
        <v>2581</v>
      </c>
      <c r="I891" s="1">
        <f>+Territorio[[#This Row],[id]]</f>
        <v>881</v>
      </c>
    </row>
    <row r="892" spans="2:9" hidden="1" x14ac:dyDescent="0.3">
      <c r="B892">
        <v>882</v>
      </c>
      <c r="C892" s="1" t="s">
        <v>2582</v>
      </c>
      <c r="D892" s="1" t="s">
        <v>1066</v>
      </c>
      <c r="E892" s="1" t="s">
        <v>2321</v>
      </c>
      <c r="F892" s="1" t="s">
        <v>201</v>
      </c>
      <c r="G892" s="1" t="s">
        <v>2091</v>
      </c>
      <c r="H892" s="1" t="s">
        <v>2583</v>
      </c>
      <c r="I892" s="1">
        <f>+Territorio[[#This Row],[id]]</f>
        <v>882</v>
      </c>
    </row>
    <row r="893" spans="2:9" hidden="1" x14ac:dyDescent="0.3">
      <c r="B893">
        <v>883</v>
      </c>
      <c r="C893" s="1" t="s">
        <v>2584</v>
      </c>
      <c r="D893" s="1" t="s">
        <v>2585</v>
      </c>
      <c r="E893" s="1" t="s">
        <v>2321</v>
      </c>
      <c r="F893" s="1" t="s">
        <v>201</v>
      </c>
      <c r="G893" s="1" t="s">
        <v>2091</v>
      </c>
      <c r="H893" s="1" t="s">
        <v>2586</v>
      </c>
      <c r="I893" s="1">
        <f>+Territorio[[#This Row],[id]]</f>
        <v>883</v>
      </c>
    </row>
    <row r="894" spans="2:9" hidden="1" x14ac:dyDescent="0.3">
      <c r="B894">
        <v>884</v>
      </c>
      <c r="C894" s="1" t="s">
        <v>2587</v>
      </c>
      <c r="D894" s="1" t="s">
        <v>2588</v>
      </c>
      <c r="E894" s="1" t="s">
        <v>2321</v>
      </c>
      <c r="F894" s="1" t="s">
        <v>201</v>
      </c>
      <c r="G894" s="1" t="s">
        <v>2091</v>
      </c>
      <c r="H894" s="1" t="s">
        <v>2589</v>
      </c>
      <c r="I894" s="1">
        <f>+Territorio[[#This Row],[id]]</f>
        <v>884</v>
      </c>
    </row>
    <row r="895" spans="2:9" hidden="1" x14ac:dyDescent="0.3">
      <c r="B895">
        <v>885</v>
      </c>
      <c r="C895" s="1" t="s">
        <v>2590</v>
      </c>
      <c r="D895" s="1" t="s">
        <v>2591</v>
      </c>
      <c r="E895" s="1" t="s">
        <v>2321</v>
      </c>
      <c r="F895" s="1" t="s">
        <v>201</v>
      </c>
      <c r="G895" s="1" t="s">
        <v>2091</v>
      </c>
      <c r="H895" s="1" t="s">
        <v>2592</v>
      </c>
      <c r="I895" s="1">
        <f>+Territorio[[#This Row],[id]]</f>
        <v>885</v>
      </c>
    </row>
    <row r="896" spans="2:9" hidden="1" x14ac:dyDescent="0.3">
      <c r="B896">
        <v>886</v>
      </c>
      <c r="C896" s="1" t="s">
        <v>2593</v>
      </c>
      <c r="D896" s="1" t="s">
        <v>2594</v>
      </c>
      <c r="E896" s="1" t="s">
        <v>2321</v>
      </c>
      <c r="F896" s="1" t="s">
        <v>201</v>
      </c>
      <c r="G896" s="1" t="s">
        <v>2091</v>
      </c>
      <c r="H896" s="1" t="s">
        <v>2595</v>
      </c>
      <c r="I896" s="1">
        <f>+Territorio[[#This Row],[id]]</f>
        <v>886</v>
      </c>
    </row>
    <row r="897" spans="2:9" hidden="1" x14ac:dyDescent="0.3">
      <c r="B897">
        <v>887</v>
      </c>
      <c r="C897" s="1" t="s">
        <v>2596</v>
      </c>
      <c r="D897" s="1" t="s">
        <v>2597</v>
      </c>
      <c r="E897" s="1" t="s">
        <v>2321</v>
      </c>
      <c r="F897" s="1" t="s">
        <v>201</v>
      </c>
      <c r="G897" s="1" t="s">
        <v>2091</v>
      </c>
      <c r="H897" s="1" t="s">
        <v>2598</v>
      </c>
      <c r="I897" s="1">
        <f>+Territorio[[#This Row],[id]]</f>
        <v>887</v>
      </c>
    </row>
    <row r="898" spans="2:9" hidden="1" x14ac:dyDescent="0.3">
      <c r="B898">
        <v>888</v>
      </c>
      <c r="C898" s="1" t="s">
        <v>2599</v>
      </c>
      <c r="D898" s="1" t="s">
        <v>2600</v>
      </c>
      <c r="E898" s="1" t="s">
        <v>2321</v>
      </c>
      <c r="F898" s="1" t="s">
        <v>201</v>
      </c>
      <c r="G898" s="1" t="s">
        <v>2091</v>
      </c>
      <c r="H898" s="1" t="s">
        <v>2601</v>
      </c>
      <c r="I898" s="1">
        <f>+Territorio[[#This Row],[id]]</f>
        <v>888</v>
      </c>
    </row>
    <row r="899" spans="2:9" hidden="1" x14ac:dyDescent="0.3">
      <c r="B899">
        <v>889</v>
      </c>
      <c r="C899" s="1" t="s">
        <v>2602</v>
      </c>
      <c r="D899" s="1" t="s">
        <v>2603</v>
      </c>
      <c r="E899" s="1" t="s">
        <v>2321</v>
      </c>
      <c r="F899" s="1" t="s">
        <v>201</v>
      </c>
      <c r="G899" s="1" t="s">
        <v>2091</v>
      </c>
      <c r="H899" s="1" t="s">
        <v>2604</v>
      </c>
      <c r="I899" s="1">
        <f>+Territorio[[#This Row],[id]]</f>
        <v>889</v>
      </c>
    </row>
    <row r="900" spans="2:9" hidden="1" x14ac:dyDescent="0.3">
      <c r="B900">
        <v>890</v>
      </c>
      <c r="C900" s="1" t="s">
        <v>2605</v>
      </c>
      <c r="D900" s="1" t="s">
        <v>2606</v>
      </c>
      <c r="E900" s="1" t="s">
        <v>2321</v>
      </c>
      <c r="F900" s="1" t="s">
        <v>201</v>
      </c>
      <c r="G900" s="1" t="s">
        <v>2091</v>
      </c>
      <c r="H900" s="1" t="s">
        <v>2607</v>
      </c>
      <c r="I900" s="1">
        <f>+Territorio[[#This Row],[id]]</f>
        <v>890</v>
      </c>
    </row>
    <row r="901" spans="2:9" hidden="1" x14ac:dyDescent="0.3">
      <c r="B901">
        <v>891</v>
      </c>
      <c r="C901" s="1" t="s">
        <v>2608</v>
      </c>
      <c r="D901" s="1" t="s">
        <v>2609</v>
      </c>
      <c r="E901" s="1" t="s">
        <v>2321</v>
      </c>
      <c r="F901" s="1" t="s">
        <v>201</v>
      </c>
      <c r="G901" s="1" t="s">
        <v>2091</v>
      </c>
      <c r="H901" s="1" t="s">
        <v>2610</v>
      </c>
      <c r="I901" s="1">
        <f>+Territorio[[#This Row],[id]]</f>
        <v>891</v>
      </c>
    </row>
    <row r="902" spans="2:9" hidden="1" x14ac:dyDescent="0.3">
      <c r="B902">
        <v>892</v>
      </c>
      <c r="C902" s="1" t="s">
        <v>2611</v>
      </c>
      <c r="D902" s="1" t="s">
        <v>2612</v>
      </c>
      <c r="E902" s="1" t="s">
        <v>2321</v>
      </c>
      <c r="F902" s="1" t="s">
        <v>201</v>
      </c>
      <c r="G902" s="1" t="s">
        <v>2091</v>
      </c>
      <c r="H902" s="1" t="s">
        <v>2613</v>
      </c>
      <c r="I902" s="1">
        <f>+Territorio[[#This Row],[id]]</f>
        <v>892</v>
      </c>
    </row>
    <row r="903" spans="2:9" hidden="1" x14ac:dyDescent="0.3">
      <c r="B903">
        <v>893</v>
      </c>
      <c r="C903" s="1" t="s">
        <v>1045</v>
      </c>
      <c r="D903" s="1" t="s">
        <v>2614</v>
      </c>
      <c r="E903" s="1" t="s">
        <v>2321</v>
      </c>
      <c r="F903" s="1" t="s">
        <v>201</v>
      </c>
      <c r="G903" s="1" t="s">
        <v>2091</v>
      </c>
      <c r="H903" s="1" t="s">
        <v>2615</v>
      </c>
      <c r="I903" s="1">
        <f>+Territorio[[#This Row],[id]]</f>
        <v>893</v>
      </c>
    </row>
    <row r="904" spans="2:9" hidden="1" x14ac:dyDescent="0.3">
      <c r="B904">
        <v>894</v>
      </c>
      <c r="C904" s="1" t="s">
        <v>2616</v>
      </c>
      <c r="D904" s="1" t="s">
        <v>2617</v>
      </c>
      <c r="E904" s="1" t="s">
        <v>2321</v>
      </c>
      <c r="F904" s="1" t="s">
        <v>201</v>
      </c>
      <c r="G904" s="1" t="s">
        <v>2091</v>
      </c>
      <c r="H904" s="1" t="s">
        <v>2618</v>
      </c>
      <c r="I904" s="1">
        <f>+Territorio[[#This Row],[id]]</f>
        <v>894</v>
      </c>
    </row>
    <row r="905" spans="2:9" hidden="1" x14ac:dyDescent="0.3">
      <c r="B905">
        <v>895</v>
      </c>
      <c r="C905" s="1" t="s">
        <v>2619</v>
      </c>
      <c r="D905" s="1" t="s">
        <v>2620</v>
      </c>
      <c r="E905" s="1" t="s">
        <v>2321</v>
      </c>
      <c r="F905" s="1" t="s">
        <v>201</v>
      </c>
      <c r="G905" s="1" t="s">
        <v>2091</v>
      </c>
      <c r="H905" s="1" t="s">
        <v>2621</v>
      </c>
      <c r="I905" s="1">
        <f>+Territorio[[#This Row],[id]]</f>
        <v>895</v>
      </c>
    </row>
    <row r="906" spans="2:9" hidden="1" x14ac:dyDescent="0.3">
      <c r="B906">
        <v>896</v>
      </c>
      <c r="C906" s="1" t="s">
        <v>2622</v>
      </c>
      <c r="D906" s="1" t="s">
        <v>2623</v>
      </c>
      <c r="E906" s="1" t="s">
        <v>2321</v>
      </c>
      <c r="F906" s="1" t="s">
        <v>201</v>
      </c>
      <c r="G906" s="1" t="s">
        <v>2091</v>
      </c>
      <c r="H906" s="1" t="s">
        <v>2624</v>
      </c>
      <c r="I906" s="1">
        <f>+Territorio[[#This Row],[id]]</f>
        <v>896</v>
      </c>
    </row>
    <row r="907" spans="2:9" hidden="1" x14ac:dyDescent="0.3">
      <c r="B907">
        <v>897</v>
      </c>
      <c r="C907" s="1" t="s">
        <v>2625</v>
      </c>
      <c r="D907" s="1" t="s">
        <v>2626</v>
      </c>
      <c r="E907" s="1" t="s">
        <v>2321</v>
      </c>
      <c r="F907" s="1" t="s">
        <v>201</v>
      </c>
      <c r="G907" s="1" t="s">
        <v>2091</v>
      </c>
      <c r="H907" s="1" t="s">
        <v>2627</v>
      </c>
      <c r="I907" s="1">
        <f>+Territorio[[#This Row],[id]]</f>
        <v>897</v>
      </c>
    </row>
    <row r="908" spans="2:9" hidden="1" x14ac:dyDescent="0.3">
      <c r="B908">
        <v>898</v>
      </c>
      <c r="C908" s="1" t="s">
        <v>2628</v>
      </c>
      <c r="D908" s="1" t="s">
        <v>2629</v>
      </c>
      <c r="E908" s="1" t="s">
        <v>2321</v>
      </c>
      <c r="F908" s="1" t="s">
        <v>201</v>
      </c>
      <c r="G908" s="1" t="s">
        <v>2091</v>
      </c>
      <c r="H908" s="1" t="s">
        <v>2630</v>
      </c>
      <c r="I908" s="1">
        <f>+Territorio[[#This Row],[id]]</f>
        <v>898</v>
      </c>
    </row>
    <row r="909" spans="2:9" hidden="1" x14ac:dyDescent="0.3">
      <c r="B909">
        <v>899</v>
      </c>
      <c r="C909" s="1" t="s">
        <v>2631</v>
      </c>
      <c r="D909" s="1" t="s">
        <v>2632</v>
      </c>
      <c r="E909" s="1" t="s">
        <v>2321</v>
      </c>
      <c r="F909" s="1" t="s">
        <v>201</v>
      </c>
      <c r="G909" s="1" t="s">
        <v>2091</v>
      </c>
      <c r="H909" s="1" t="s">
        <v>2633</v>
      </c>
      <c r="I909" s="1">
        <f>+Territorio[[#This Row],[id]]</f>
        <v>899</v>
      </c>
    </row>
    <row r="910" spans="2:9" hidden="1" x14ac:dyDescent="0.3">
      <c r="B910">
        <v>900</v>
      </c>
      <c r="C910" s="1" t="s">
        <v>2634</v>
      </c>
      <c r="D910" s="1" t="s">
        <v>2635</v>
      </c>
      <c r="E910" s="1" t="s">
        <v>2321</v>
      </c>
      <c r="F910" s="1" t="s">
        <v>201</v>
      </c>
      <c r="G910" s="1" t="s">
        <v>2091</v>
      </c>
      <c r="H910" s="1" t="s">
        <v>2636</v>
      </c>
      <c r="I910" s="1">
        <f>+Territorio[[#This Row],[id]]</f>
        <v>900</v>
      </c>
    </row>
    <row r="911" spans="2:9" hidden="1" x14ac:dyDescent="0.3">
      <c r="B911">
        <v>901</v>
      </c>
      <c r="C911" s="1" t="s">
        <v>2637</v>
      </c>
      <c r="D911" s="1" t="s">
        <v>2638</v>
      </c>
      <c r="E911" s="1" t="s">
        <v>2321</v>
      </c>
      <c r="F911" s="1" t="s">
        <v>201</v>
      </c>
      <c r="G911" s="1" t="s">
        <v>2091</v>
      </c>
      <c r="H911" s="1" t="s">
        <v>2639</v>
      </c>
      <c r="I911" s="1">
        <f>+Territorio[[#This Row],[id]]</f>
        <v>901</v>
      </c>
    </row>
    <row r="912" spans="2:9" hidden="1" x14ac:dyDescent="0.3">
      <c r="B912">
        <v>902</v>
      </c>
      <c r="C912" s="1" t="s">
        <v>2640</v>
      </c>
      <c r="D912" s="1" t="s">
        <v>2641</v>
      </c>
      <c r="E912" s="1" t="s">
        <v>2321</v>
      </c>
      <c r="F912" s="1" t="s">
        <v>201</v>
      </c>
      <c r="G912" s="1" t="s">
        <v>2091</v>
      </c>
      <c r="H912" s="1" t="s">
        <v>2642</v>
      </c>
      <c r="I912" s="1">
        <f>+Territorio[[#This Row],[id]]</f>
        <v>902</v>
      </c>
    </row>
    <row r="913" spans="2:9" hidden="1" x14ac:dyDescent="0.3">
      <c r="B913">
        <v>903</v>
      </c>
      <c r="C913" s="1" t="s">
        <v>2643</v>
      </c>
      <c r="D913" s="1" t="s">
        <v>2644</v>
      </c>
      <c r="E913" s="1" t="s">
        <v>2321</v>
      </c>
      <c r="F913" s="1" t="s">
        <v>201</v>
      </c>
      <c r="G913" s="1" t="s">
        <v>2091</v>
      </c>
      <c r="H913" s="1" t="s">
        <v>2645</v>
      </c>
      <c r="I913" s="1">
        <f>+Territorio[[#This Row],[id]]</f>
        <v>903</v>
      </c>
    </row>
    <row r="914" spans="2:9" hidden="1" x14ac:dyDescent="0.3">
      <c r="B914">
        <v>904</v>
      </c>
      <c r="C914" s="1" t="s">
        <v>2646</v>
      </c>
      <c r="D914" s="1" t="s">
        <v>2647</v>
      </c>
      <c r="E914" s="1" t="s">
        <v>2321</v>
      </c>
      <c r="F914" s="1" t="s">
        <v>201</v>
      </c>
      <c r="G914" s="1" t="s">
        <v>2091</v>
      </c>
      <c r="H914" s="1" t="s">
        <v>2648</v>
      </c>
      <c r="I914" s="1">
        <f>+Territorio[[#This Row],[id]]</f>
        <v>904</v>
      </c>
    </row>
    <row r="915" spans="2:9" hidden="1" x14ac:dyDescent="0.3">
      <c r="B915">
        <v>905</v>
      </c>
      <c r="C915" s="1" t="s">
        <v>2649</v>
      </c>
      <c r="D915" s="1" t="s">
        <v>2650</v>
      </c>
      <c r="E915" s="1" t="s">
        <v>2321</v>
      </c>
      <c r="F915" s="1" t="s">
        <v>201</v>
      </c>
      <c r="G915" s="1" t="s">
        <v>2091</v>
      </c>
      <c r="H915" s="1" t="s">
        <v>2651</v>
      </c>
      <c r="I915" s="1">
        <f>+Territorio[[#This Row],[id]]</f>
        <v>905</v>
      </c>
    </row>
    <row r="916" spans="2:9" hidden="1" x14ac:dyDescent="0.3">
      <c r="B916">
        <v>906</v>
      </c>
      <c r="C916" s="1" t="s">
        <v>1245</v>
      </c>
      <c r="D916" s="1" t="s">
        <v>2652</v>
      </c>
      <c r="E916" s="1" t="s">
        <v>2321</v>
      </c>
      <c r="F916" s="1" t="s">
        <v>201</v>
      </c>
      <c r="G916" s="1" t="s">
        <v>2091</v>
      </c>
      <c r="H916" s="1" t="s">
        <v>2653</v>
      </c>
      <c r="I916" s="1">
        <f>+Territorio[[#This Row],[id]]</f>
        <v>906</v>
      </c>
    </row>
    <row r="917" spans="2:9" hidden="1" x14ac:dyDescent="0.3">
      <c r="B917">
        <v>907</v>
      </c>
      <c r="C917" s="1" t="s">
        <v>2654</v>
      </c>
      <c r="D917" s="1" t="s">
        <v>2655</v>
      </c>
      <c r="E917" s="1" t="s">
        <v>2321</v>
      </c>
      <c r="F917" s="1" t="s">
        <v>201</v>
      </c>
      <c r="G917" s="1" t="s">
        <v>2091</v>
      </c>
      <c r="H917" s="1" t="s">
        <v>2656</v>
      </c>
      <c r="I917" s="1">
        <f>+Territorio[[#This Row],[id]]</f>
        <v>907</v>
      </c>
    </row>
    <row r="918" spans="2:9" hidden="1" x14ac:dyDescent="0.3">
      <c r="B918">
        <v>908</v>
      </c>
      <c r="C918" s="1" t="s">
        <v>2657</v>
      </c>
      <c r="D918" s="1" t="s">
        <v>2658</v>
      </c>
      <c r="E918" s="1" t="s">
        <v>2321</v>
      </c>
      <c r="F918" s="1" t="s">
        <v>201</v>
      </c>
      <c r="G918" s="1" t="s">
        <v>2091</v>
      </c>
      <c r="H918" s="1" t="s">
        <v>2659</v>
      </c>
      <c r="I918" s="1">
        <f>+Territorio[[#This Row],[id]]</f>
        <v>908</v>
      </c>
    </row>
    <row r="919" spans="2:9" hidden="1" x14ac:dyDescent="0.3">
      <c r="B919">
        <v>909</v>
      </c>
      <c r="C919" s="1" t="s">
        <v>1030</v>
      </c>
      <c r="D919" s="1" t="s">
        <v>2660</v>
      </c>
      <c r="E919" s="1" t="s">
        <v>2321</v>
      </c>
      <c r="F919" s="1" t="s">
        <v>201</v>
      </c>
      <c r="G919" s="1" t="s">
        <v>2091</v>
      </c>
      <c r="H919" s="1" t="s">
        <v>2661</v>
      </c>
      <c r="I919" s="1">
        <f>+Territorio[[#This Row],[id]]</f>
        <v>909</v>
      </c>
    </row>
    <row r="920" spans="2:9" hidden="1" x14ac:dyDescent="0.3">
      <c r="B920">
        <v>910</v>
      </c>
      <c r="C920" s="1" t="s">
        <v>2662</v>
      </c>
      <c r="D920" s="1" t="s">
        <v>2663</v>
      </c>
      <c r="E920" s="1" t="s">
        <v>2321</v>
      </c>
      <c r="F920" s="1" t="s">
        <v>201</v>
      </c>
      <c r="G920" s="1" t="s">
        <v>2091</v>
      </c>
      <c r="H920" s="1" t="s">
        <v>2664</v>
      </c>
      <c r="I920" s="1">
        <f>+Territorio[[#This Row],[id]]</f>
        <v>910</v>
      </c>
    </row>
    <row r="921" spans="2:9" hidden="1" x14ac:dyDescent="0.3">
      <c r="B921">
        <v>911</v>
      </c>
      <c r="C921" s="1" t="s">
        <v>2665</v>
      </c>
      <c r="D921" s="1" t="s">
        <v>2666</v>
      </c>
      <c r="E921" s="1" t="s">
        <v>2321</v>
      </c>
      <c r="F921" s="1" t="s">
        <v>201</v>
      </c>
      <c r="G921" s="1" t="s">
        <v>2091</v>
      </c>
      <c r="H921" s="1" t="s">
        <v>2667</v>
      </c>
      <c r="I921" s="1">
        <f>+Territorio[[#This Row],[id]]</f>
        <v>911</v>
      </c>
    </row>
    <row r="922" spans="2:9" hidden="1" x14ac:dyDescent="0.3">
      <c r="B922">
        <v>912</v>
      </c>
      <c r="C922" s="1" t="s">
        <v>2668</v>
      </c>
      <c r="D922" s="1" t="s">
        <v>2669</v>
      </c>
      <c r="E922" s="1" t="s">
        <v>2321</v>
      </c>
      <c r="F922" s="1" t="s">
        <v>201</v>
      </c>
      <c r="G922" s="1" t="s">
        <v>2091</v>
      </c>
      <c r="H922" s="1" t="s">
        <v>2670</v>
      </c>
      <c r="I922" s="1">
        <f>+Territorio[[#This Row],[id]]</f>
        <v>912</v>
      </c>
    </row>
    <row r="923" spans="2:9" hidden="1" x14ac:dyDescent="0.3">
      <c r="B923">
        <v>913</v>
      </c>
      <c r="C923" s="1" t="s">
        <v>2671</v>
      </c>
      <c r="D923" s="1" t="s">
        <v>2672</v>
      </c>
      <c r="E923" s="1" t="s">
        <v>2321</v>
      </c>
      <c r="F923" s="1" t="s">
        <v>201</v>
      </c>
      <c r="G923" s="1" t="s">
        <v>2091</v>
      </c>
      <c r="H923" s="1" t="s">
        <v>2673</v>
      </c>
      <c r="I923" s="1">
        <f>+Territorio[[#This Row],[id]]</f>
        <v>913</v>
      </c>
    </row>
    <row r="924" spans="2:9" hidden="1" x14ac:dyDescent="0.3">
      <c r="B924">
        <v>914</v>
      </c>
      <c r="C924" s="1" t="s">
        <v>2674</v>
      </c>
      <c r="D924" s="1" t="s">
        <v>2675</v>
      </c>
      <c r="E924" s="1" t="s">
        <v>2321</v>
      </c>
      <c r="F924" s="1" t="s">
        <v>201</v>
      </c>
      <c r="G924" s="1" t="s">
        <v>2091</v>
      </c>
      <c r="H924" s="1" t="s">
        <v>2676</v>
      </c>
      <c r="I924" s="1">
        <f>+Territorio[[#This Row],[id]]</f>
        <v>914</v>
      </c>
    </row>
    <row r="925" spans="2:9" hidden="1" x14ac:dyDescent="0.3">
      <c r="B925">
        <v>915</v>
      </c>
      <c r="C925" s="1" t="s">
        <v>2677</v>
      </c>
      <c r="D925" s="1" t="s">
        <v>2678</v>
      </c>
      <c r="E925" s="1" t="s">
        <v>2321</v>
      </c>
      <c r="F925" s="1" t="s">
        <v>201</v>
      </c>
      <c r="G925" s="1" t="s">
        <v>2091</v>
      </c>
      <c r="H925" s="1" t="s">
        <v>2679</v>
      </c>
      <c r="I925" s="1">
        <f>+Territorio[[#This Row],[id]]</f>
        <v>915</v>
      </c>
    </row>
    <row r="926" spans="2:9" hidden="1" x14ac:dyDescent="0.3">
      <c r="B926">
        <v>916</v>
      </c>
      <c r="C926" s="1" t="s">
        <v>2680</v>
      </c>
      <c r="D926" s="1" t="s">
        <v>2681</v>
      </c>
      <c r="E926" s="1" t="s">
        <v>2321</v>
      </c>
      <c r="F926" s="1" t="s">
        <v>201</v>
      </c>
      <c r="G926" s="1" t="s">
        <v>2091</v>
      </c>
      <c r="H926" s="1" t="s">
        <v>2682</v>
      </c>
      <c r="I926" s="1">
        <f>+Territorio[[#This Row],[id]]</f>
        <v>916</v>
      </c>
    </row>
    <row r="927" spans="2:9" hidden="1" x14ac:dyDescent="0.3">
      <c r="B927">
        <v>917</v>
      </c>
      <c r="C927" s="1" t="s">
        <v>2683</v>
      </c>
      <c r="D927" s="1" t="s">
        <v>2684</v>
      </c>
      <c r="E927" s="1" t="s">
        <v>2321</v>
      </c>
      <c r="F927" s="1" t="s">
        <v>201</v>
      </c>
      <c r="G927" s="1" t="s">
        <v>2091</v>
      </c>
      <c r="H927" s="1" t="s">
        <v>2685</v>
      </c>
      <c r="I927" s="1">
        <f>+Territorio[[#This Row],[id]]</f>
        <v>917</v>
      </c>
    </row>
    <row r="928" spans="2:9" hidden="1" x14ac:dyDescent="0.3">
      <c r="B928">
        <v>918</v>
      </c>
      <c r="C928" s="1" t="s">
        <v>2686</v>
      </c>
      <c r="D928" s="1" t="s">
        <v>2687</v>
      </c>
      <c r="E928" s="1" t="s">
        <v>2321</v>
      </c>
      <c r="F928" s="1" t="s">
        <v>201</v>
      </c>
      <c r="G928" s="1" t="s">
        <v>2091</v>
      </c>
      <c r="H928" s="1" t="s">
        <v>2688</v>
      </c>
      <c r="I928" s="1">
        <f>+Territorio[[#This Row],[id]]</f>
        <v>918</v>
      </c>
    </row>
    <row r="929" spans="2:9" hidden="1" x14ac:dyDescent="0.3">
      <c r="B929">
        <v>919</v>
      </c>
      <c r="C929" s="1" t="s">
        <v>2689</v>
      </c>
      <c r="D929" s="1" t="s">
        <v>2690</v>
      </c>
      <c r="E929" s="1" t="s">
        <v>2321</v>
      </c>
      <c r="F929" s="1" t="s">
        <v>201</v>
      </c>
      <c r="G929" s="1" t="s">
        <v>2091</v>
      </c>
      <c r="H929" s="1" t="s">
        <v>2691</v>
      </c>
      <c r="I929" s="1">
        <f>+Territorio[[#This Row],[id]]</f>
        <v>919</v>
      </c>
    </row>
    <row r="930" spans="2:9" hidden="1" x14ac:dyDescent="0.3">
      <c r="B930">
        <v>920</v>
      </c>
      <c r="C930" s="1" t="s">
        <v>2692</v>
      </c>
      <c r="D930" s="1" t="s">
        <v>2693</v>
      </c>
      <c r="E930" s="1" t="s">
        <v>2321</v>
      </c>
      <c r="F930" s="1" t="s">
        <v>201</v>
      </c>
      <c r="G930" s="1" t="s">
        <v>2091</v>
      </c>
      <c r="H930" s="1" t="s">
        <v>2694</v>
      </c>
      <c r="I930" s="1">
        <f>+Territorio[[#This Row],[id]]</f>
        <v>920</v>
      </c>
    </row>
    <row r="931" spans="2:9" hidden="1" x14ac:dyDescent="0.3">
      <c r="B931">
        <v>921</v>
      </c>
      <c r="C931" s="1" t="s">
        <v>2695</v>
      </c>
      <c r="D931" s="1" t="s">
        <v>2696</v>
      </c>
      <c r="E931" s="1" t="s">
        <v>2321</v>
      </c>
      <c r="F931" s="1" t="s">
        <v>201</v>
      </c>
      <c r="G931" s="1" t="s">
        <v>2091</v>
      </c>
      <c r="H931" s="1" t="s">
        <v>2697</v>
      </c>
      <c r="I931" s="1">
        <f>+Territorio[[#This Row],[id]]</f>
        <v>921</v>
      </c>
    </row>
    <row r="932" spans="2:9" hidden="1" x14ac:dyDescent="0.3">
      <c r="B932">
        <v>922</v>
      </c>
      <c r="C932" s="1" t="s">
        <v>2698</v>
      </c>
      <c r="D932" s="1" t="s">
        <v>2699</v>
      </c>
      <c r="E932" s="1" t="s">
        <v>2321</v>
      </c>
      <c r="F932" s="1" t="s">
        <v>201</v>
      </c>
      <c r="G932" s="1" t="s">
        <v>2091</v>
      </c>
      <c r="H932" s="1" t="s">
        <v>2700</v>
      </c>
      <c r="I932" s="1">
        <f>+Territorio[[#This Row],[id]]</f>
        <v>922</v>
      </c>
    </row>
    <row r="933" spans="2:9" hidden="1" x14ac:dyDescent="0.3">
      <c r="B933">
        <v>923</v>
      </c>
      <c r="C933" s="1" t="s">
        <v>2701</v>
      </c>
      <c r="D933" s="1" t="s">
        <v>2702</v>
      </c>
      <c r="E933" s="1" t="s">
        <v>2321</v>
      </c>
      <c r="F933" s="1" t="s">
        <v>201</v>
      </c>
      <c r="G933" s="1" t="s">
        <v>2091</v>
      </c>
      <c r="H933" s="1" t="s">
        <v>2703</v>
      </c>
      <c r="I933" s="1">
        <f>+Territorio[[#This Row],[id]]</f>
        <v>923</v>
      </c>
    </row>
    <row r="934" spans="2:9" hidden="1" x14ac:dyDescent="0.3">
      <c r="B934">
        <v>924</v>
      </c>
      <c r="C934" s="1" t="s">
        <v>2704</v>
      </c>
      <c r="D934" s="1" t="s">
        <v>2705</v>
      </c>
      <c r="E934" s="1" t="s">
        <v>2321</v>
      </c>
      <c r="F934" s="1" t="s">
        <v>201</v>
      </c>
      <c r="G934" s="1" t="s">
        <v>2091</v>
      </c>
      <c r="H934" s="1" t="s">
        <v>2706</v>
      </c>
      <c r="I934" s="1">
        <f>+Territorio[[#This Row],[id]]</f>
        <v>924</v>
      </c>
    </row>
    <row r="935" spans="2:9" hidden="1" x14ac:dyDescent="0.3">
      <c r="B935">
        <v>925</v>
      </c>
      <c r="C935" s="1" t="s">
        <v>2707</v>
      </c>
      <c r="D935" s="1" t="s">
        <v>2708</v>
      </c>
      <c r="E935" s="1" t="s">
        <v>2321</v>
      </c>
      <c r="F935" s="1" t="s">
        <v>201</v>
      </c>
      <c r="G935" s="1" t="s">
        <v>2091</v>
      </c>
      <c r="H935" s="1" t="s">
        <v>2709</v>
      </c>
      <c r="I935" s="1">
        <f>+Territorio[[#This Row],[id]]</f>
        <v>925</v>
      </c>
    </row>
    <row r="936" spans="2:9" hidden="1" x14ac:dyDescent="0.3">
      <c r="B936">
        <v>926</v>
      </c>
      <c r="C936" s="1" t="s">
        <v>2073</v>
      </c>
      <c r="D936" s="1" t="s">
        <v>2710</v>
      </c>
      <c r="E936" s="1" t="s">
        <v>2321</v>
      </c>
      <c r="F936" s="1" t="s">
        <v>201</v>
      </c>
      <c r="G936" s="1" t="s">
        <v>2091</v>
      </c>
      <c r="H936" s="1" t="s">
        <v>2711</v>
      </c>
      <c r="I936" s="1">
        <f>+Territorio[[#This Row],[id]]</f>
        <v>926</v>
      </c>
    </row>
    <row r="937" spans="2:9" hidden="1" x14ac:dyDescent="0.3">
      <c r="B937">
        <v>927</v>
      </c>
      <c r="C937" s="1" t="s">
        <v>1361</v>
      </c>
      <c r="D937" s="1" t="s">
        <v>2712</v>
      </c>
      <c r="E937" s="1" t="s">
        <v>2321</v>
      </c>
      <c r="F937" s="1" t="s">
        <v>201</v>
      </c>
      <c r="G937" s="1" t="s">
        <v>2091</v>
      </c>
      <c r="H937" s="1" t="s">
        <v>2713</v>
      </c>
      <c r="I937" s="1">
        <f>+Territorio[[#This Row],[id]]</f>
        <v>927</v>
      </c>
    </row>
    <row r="938" spans="2:9" hidden="1" x14ac:dyDescent="0.3">
      <c r="B938">
        <v>928</v>
      </c>
      <c r="C938" s="1" t="s">
        <v>2714</v>
      </c>
      <c r="D938" s="1" t="s">
        <v>2715</v>
      </c>
      <c r="E938" s="1" t="s">
        <v>2321</v>
      </c>
      <c r="F938" s="1" t="s">
        <v>201</v>
      </c>
      <c r="G938" s="1" t="s">
        <v>2091</v>
      </c>
      <c r="H938" s="1" t="s">
        <v>2716</v>
      </c>
      <c r="I938" s="1">
        <f>+Territorio[[#This Row],[id]]</f>
        <v>928</v>
      </c>
    </row>
    <row r="939" spans="2:9" hidden="1" x14ac:dyDescent="0.3">
      <c r="B939">
        <v>929</v>
      </c>
      <c r="C939" s="1" t="s">
        <v>2228</v>
      </c>
      <c r="D939" s="1" t="s">
        <v>2717</v>
      </c>
      <c r="E939" s="1" t="s">
        <v>2321</v>
      </c>
      <c r="F939" s="1" t="s">
        <v>201</v>
      </c>
      <c r="G939" s="1" t="s">
        <v>2091</v>
      </c>
      <c r="H939" s="1" t="s">
        <v>2718</v>
      </c>
      <c r="I939" s="1">
        <f>+Territorio[[#This Row],[id]]</f>
        <v>929</v>
      </c>
    </row>
    <row r="940" spans="2:9" hidden="1" x14ac:dyDescent="0.3">
      <c r="B940">
        <v>930</v>
      </c>
      <c r="C940" s="1" t="s">
        <v>2719</v>
      </c>
      <c r="D940" s="1" t="s">
        <v>2720</v>
      </c>
      <c r="E940" s="1" t="s">
        <v>2321</v>
      </c>
      <c r="F940" s="1" t="s">
        <v>201</v>
      </c>
      <c r="G940" s="1" t="s">
        <v>2091</v>
      </c>
      <c r="H940" s="1" t="s">
        <v>2721</v>
      </c>
      <c r="I940" s="1">
        <f>+Territorio[[#This Row],[id]]</f>
        <v>930</v>
      </c>
    </row>
    <row r="941" spans="2:9" hidden="1" x14ac:dyDescent="0.3">
      <c r="B941">
        <v>931</v>
      </c>
      <c r="C941" s="1" t="s">
        <v>2722</v>
      </c>
      <c r="D941" s="1" t="s">
        <v>2723</v>
      </c>
      <c r="E941" s="1" t="s">
        <v>2321</v>
      </c>
      <c r="F941" s="1" t="s">
        <v>201</v>
      </c>
      <c r="G941" s="1" t="s">
        <v>2091</v>
      </c>
      <c r="H941" s="1" t="s">
        <v>2724</v>
      </c>
      <c r="I941" s="1">
        <f>+Territorio[[#This Row],[id]]</f>
        <v>931</v>
      </c>
    </row>
    <row r="942" spans="2:9" hidden="1" x14ac:dyDescent="0.3">
      <c r="B942">
        <v>932</v>
      </c>
      <c r="C942" s="1" t="s">
        <v>2725</v>
      </c>
      <c r="D942" s="1" t="s">
        <v>2726</v>
      </c>
      <c r="E942" s="1" t="s">
        <v>2321</v>
      </c>
      <c r="F942" s="1" t="s">
        <v>201</v>
      </c>
      <c r="G942" s="1" t="s">
        <v>2091</v>
      </c>
      <c r="H942" s="1" t="s">
        <v>2727</v>
      </c>
      <c r="I942" s="1">
        <f>+Territorio[[#This Row],[id]]</f>
        <v>932</v>
      </c>
    </row>
    <row r="943" spans="2:9" hidden="1" x14ac:dyDescent="0.3">
      <c r="B943">
        <v>933</v>
      </c>
      <c r="C943" s="1" t="s">
        <v>2728</v>
      </c>
      <c r="D943" s="1" t="s">
        <v>2729</v>
      </c>
      <c r="E943" s="1" t="s">
        <v>2321</v>
      </c>
      <c r="F943" s="1" t="s">
        <v>201</v>
      </c>
      <c r="G943" s="1" t="s">
        <v>2091</v>
      </c>
      <c r="H943" s="1" t="s">
        <v>2730</v>
      </c>
      <c r="I943" s="1">
        <f>+Territorio[[#This Row],[id]]</f>
        <v>933</v>
      </c>
    </row>
    <row r="944" spans="2:9" hidden="1" x14ac:dyDescent="0.3">
      <c r="B944">
        <v>934</v>
      </c>
      <c r="C944" s="1" t="s">
        <v>2731</v>
      </c>
      <c r="D944" s="1" t="s">
        <v>2732</v>
      </c>
      <c r="E944" s="1" t="s">
        <v>2321</v>
      </c>
      <c r="F944" s="1" t="s">
        <v>201</v>
      </c>
      <c r="G944" s="1" t="s">
        <v>2091</v>
      </c>
      <c r="H944" s="1" t="s">
        <v>2733</v>
      </c>
      <c r="I944" s="1">
        <f>+Territorio[[#This Row],[id]]</f>
        <v>934</v>
      </c>
    </row>
    <row r="945" spans="2:9" hidden="1" x14ac:dyDescent="0.3">
      <c r="B945">
        <v>935</v>
      </c>
      <c r="C945" s="1" t="s">
        <v>2734</v>
      </c>
      <c r="D945" s="1" t="s">
        <v>2735</v>
      </c>
      <c r="E945" s="1" t="s">
        <v>2321</v>
      </c>
      <c r="F945" s="1" t="s">
        <v>201</v>
      </c>
      <c r="G945" s="1" t="s">
        <v>2091</v>
      </c>
      <c r="H945" s="1" t="s">
        <v>2736</v>
      </c>
      <c r="I945" s="1">
        <f>+Territorio[[#This Row],[id]]</f>
        <v>935</v>
      </c>
    </row>
    <row r="946" spans="2:9" hidden="1" x14ac:dyDescent="0.3">
      <c r="B946">
        <v>936</v>
      </c>
      <c r="C946" s="1" t="s">
        <v>2737</v>
      </c>
      <c r="D946" s="1" t="s">
        <v>1069</v>
      </c>
      <c r="E946" s="1" t="s">
        <v>2321</v>
      </c>
      <c r="F946" s="1" t="s">
        <v>201</v>
      </c>
      <c r="G946" s="1" t="s">
        <v>2091</v>
      </c>
      <c r="H946" s="1" t="s">
        <v>2738</v>
      </c>
      <c r="I946" s="1">
        <f>+Territorio[[#This Row],[id]]</f>
        <v>936</v>
      </c>
    </row>
    <row r="947" spans="2:9" hidden="1" x14ac:dyDescent="0.3">
      <c r="B947">
        <v>937</v>
      </c>
      <c r="C947" s="1" t="s">
        <v>2739</v>
      </c>
      <c r="D947" s="1" t="s">
        <v>1072</v>
      </c>
      <c r="E947" s="1" t="s">
        <v>2321</v>
      </c>
      <c r="F947" s="1" t="s">
        <v>201</v>
      </c>
      <c r="G947" s="1" t="s">
        <v>2091</v>
      </c>
      <c r="H947" s="1" t="s">
        <v>2740</v>
      </c>
      <c r="I947" s="1">
        <f>+Territorio[[#This Row],[id]]</f>
        <v>937</v>
      </c>
    </row>
    <row r="948" spans="2:9" hidden="1" x14ac:dyDescent="0.3">
      <c r="B948">
        <v>938</v>
      </c>
      <c r="C948" s="1" t="s">
        <v>2741</v>
      </c>
      <c r="D948" s="1" t="s">
        <v>1075</v>
      </c>
      <c r="E948" s="1" t="s">
        <v>2321</v>
      </c>
      <c r="F948" s="1" t="s">
        <v>201</v>
      </c>
      <c r="G948" s="1" t="s">
        <v>2091</v>
      </c>
      <c r="H948" s="1" t="s">
        <v>2742</v>
      </c>
      <c r="I948" s="1">
        <f>+Territorio[[#This Row],[id]]</f>
        <v>938</v>
      </c>
    </row>
    <row r="949" spans="2:9" hidden="1" x14ac:dyDescent="0.3">
      <c r="B949">
        <v>939</v>
      </c>
      <c r="C949" s="1" t="s">
        <v>2743</v>
      </c>
      <c r="D949" s="1" t="s">
        <v>1078</v>
      </c>
      <c r="E949" s="1" t="s">
        <v>2321</v>
      </c>
      <c r="F949" s="1" t="s">
        <v>201</v>
      </c>
      <c r="G949" s="1" t="s">
        <v>2091</v>
      </c>
      <c r="H949" s="1" t="s">
        <v>2744</v>
      </c>
      <c r="I949" s="1">
        <f>+Territorio[[#This Row],[id]]</f>
        <v>939</v>
      </c>
    </row>
    <row r="950" spans="2:9" hidden="1" x14ac:dyDescent="0.3">
      <c r="B950">
        <v>940</v>
      </c>
      <c r="C950" s="1" t="s">
        <v>2745</v>
      </c>
      <c r="D950" s="1" t="s">
        <v>2746</v>
      </c>
      <c r="E950" s="1" t="s">
        <v>2321</v>
      </c>
      <c r="F950" s="1" t="s">
        <v>201</v>
      </c>
      <c r="G950" s="1" t="s">
        <v>2091</v>
      </c>
      <c r="H950" s="1" t="s">
        <v>2747</v>
      </c>
      <c r="I950" s="1">
        <f>+Territorio[[#This Row],[id]]</f>
        <v>940</v>
      </c>
    </row>
    <row r="951" spans="2:9" hidden="1" x14ac:dyDescent="0.3">
      <c r="B951">
        <v>941</v>
      </c>
      <c r="C951" s="1" t="s">
        <v>2748</v>
      </c>
      <c r="D951" s="1" t="s">
        <v>2749</v>
      </c>
      <c r="E951" s="1" t="s">
        <v>2321</v>
      </c>
      <c r="F951" s="1" t="s">
        <v>201</v>
      </c>
      <c r="G951" s="1" t="s">
        <v>2091</v>
      </c>
      <c r="H951" s="1" t="s">
        <v>2750</v>
      </c>
      <c r="I951" s="1">
        <f>+Territorio[[#This Row],[id]]</f>
        <v>941</v>
      </c>
    </row>
    <row r="952" spans="2:9" hidden="1" x14ac:dyDescent="0.3">
      <c r="B952">
        <v>942</v>
      </c>
      <c r="C952" s="1" t="s">
        <v>1024</v>
      </c>
      <c r="D952" s="1" t="s">
        <v>2751</v>
      </c>
      <c r="E952" s="1" t="s">
        <v>2321</v>
      </c>
      <c r="F952" s="1" t="s">
        <v>201</v>
      </c>
      <c r="G952" s="1" t="s">
        <v>2091</v>
      </c>
      <c r="H952" s="1" t="s">
        <v>2752</v>
      </c>
      <c r="I952" s="1">
        <f>+Territorio[[#This Row],[id]]</f>
        <v>942</v>
      </c>
    </row>
    <row r="953" spans="2:9" hidden="1" x14ac:dyDescent="0.3">
      <c r="B953">
        <v>943</v>
      </c>
      <c r="C953" s="1" t="s">
        <v>2753</v>
      </c>
      <c r="D953" s="1" t="s">
        <v>2754</v>
      </c>
      <c r="E953" s="1" t="s">
        <v>2321</v>
      </c>
      <c r="F953" s="1" t="s">
        <v>201</v>
      </c>
      <c r="G953" s="1" t="s">
        <v>2091</v>
      </c>
      <c r="H953" s="1" t="s">
        <v>2755</v>
      </c>
      <c r="I953" s="1">
        <f>+Territorio[[#This Row],[id]]</f>
        <v>943</v>
      </c>
    </row>
    <row r="954" spans="2:9" hidden="1" x14ac:dyDescent="0.3">
      <c r="B954">
        <v>944</v>
      </c>
      <c r="C954" s="1" t="s">
        <v>2756</v>
      </c>
      <c r="D954" s="1" t="s">
        <v>2757</v>
      </c>
      <c r="E954" s="1" t="s">
        <v>2321</v>
      </c>
      <c r="F954" s="1" t="s">
        <v>201</v>
      </c>
      <c r="G954" s="1" t="s">
        <v>2091</v>
      </c>
      <c r="H954" s="1" t="s">
        <v>2758</v>
      </c>
      <c r="I954" s="1">
        <f>+Territorio[[#This Row],[id]]</f>
        <v>944</v>
      </c>
    </row>
    <row r="955" spans="2:9" hidden="1" x14ac:dyDescent="0.3">
      <c r="B955">
        <v>945</v>
      </c>
      <c r="C955" s="1" t="s">
        <v>2759</v>
      </c>
      <c r="D955" s="1" t="s">
        <v>2760</v>
      </c>
      <c r="E955" s="1" t="s">
        <v>2321</v>
      </c>
      <c r="F955" s="1" t="s">
        <v>201</v>
      </c>
      <c r="G955" s="1" t="s">
        <v>2091</v>
      </c>
      <c r="H955" s="1" t="s">
        <v>2761</v>
      </c>
      <c r="I955" s="1">
        <f>+Territorio[[#This Row],[id]]</f>
        <v>945</v>
      </c>
    </row>
    <row r="956" spans="2:9" hidden="1" x14ac:dyDescent="0.3">
      <c r="B956">
        <v>946</v>
      </c>
      <c r="C956" s="1" t="s">
        <v>2762</v>
      </c>
      <c r="D956" s="1" t="s">
        <v>2763</v>
      </c>
      <c r="E956" s="1" t="s">
        <v>2321</v>
      </c>
      <c r="F956" s="1" t="s">
        <v>201</v>
      </c>
      <c r="G956" s="1" t="s">
        <v>2091</v>
      </c>
      <c r="H956" s="1" t="s">
        <v>2764</v>
      </c>
      <c r="I956" s="1">
        <f>+Territorio[[#This Row],[id]]</f>
        <v>946</v>
      </c>
    </row>
    <row r="957" spans="2:9" hidden="1" x14ac:dyDescent="0.3">
      <c r="B957">
        <v>947</v>
      </c>
      <c r="C957" s="1" t="s">
        <v>2765</v>
      </c>
      <c r="D957" s="1" t="s">
        <v>2766</v>
      </c>
      <c r="E957" s="1" t="s">
        <v>2321</v>
      </c>
      <c r="F957" s="1" t="s">
        <v>201</v>
      </c>
      <c r="G957" s="1" t="s">
        <v>2091</v>
      </c>
      <c r="H957" s="1" t="s">
        <v>2767</v>
      </c>
      <c r="I957" s="1">
        <f>+Territorio[[#This Row],[id]]</f>
        <v>947</v>
      </c>
    </row>
    <row r="958" spans="2:9" hidden="1" x14ac:dyDescent="0.3">
      <c r="B958">
        <v>948</v>
      </c>
      <c r="C958" s="1" t="s">
        <v>2768</v>
      </c>
      <c r="D958" s="1" t="s">
        <v>2769</v>
      </c>
      <c r="E958" s="1" t="s">
        <v>2321</v>
      </c>
      <c r="F958" s="1" t="s">
        <v>201</v>
      </c>
      <c r="G958" s="1" t="s">
        <v>2091</v>
      </c>
      <c r="H958" s="1" t="s">
        <v>2770</v>
      </c>
      <c r="I958" s="1">
        <f>+Territorio[[#This Row],[id]]</f>
        <v>948</v>
      </c>
    </row>
    <row r="959" spans="2:9" hidden="1" x14ac:dyDescent="0.3">
      <c r="B959">
        <v>949</v>
      </c>
      <c r="C959" s="1" t="s">
        <v>2771</v>
      </c>
      <c r="D959" s="1" t="s">
        <v>2772</v>
      </c>
      <c r="E959" s="1" t="s">
        <v>2321</v>
      </c>
      <c r="F959" s="1" t="s">
        <v>201</v>
      </c>
      <c r="G959" s="1" t="s">
        <v>2091</v>
      </c>
      <c r="H959" s="1" t="s">
        <v>2773</v>
      </c>
      <c r="I959" s="1">
        <f>+Territorio[[#This Row],[id]]</f>
        <v>949</v>
      </c>
    </row>
    <row r="960" spans="2:9" hidden="1" x14ac:dyDescent="0.3">
      <c r="B960">
        <v>950</v>
      </c>
      <c r="C960" s="1" t="s">
        <v>257</v>
      </c>
      <c r="D960" s="1" t="s">
        <v>2774</v>
      </c>
      <c r="E960" s="1" t="s">
        <v>2321</v>
      </c>
      <c r="F960" s="1" t="s">
        <v>258</v>
      </c>
      <c r="G960" s="1" t="s">
        <v>2091</v>
      </c>
      <c r="H960" s="1" t="s">
        <v>2775</v>
      </c>
      <c r="I960" s="1">
        <f>+Territorio[[#This Row],[id]]</f>
        <v>950</v>
      </c>
    </row>
    <row r="961" spans="2:9" hidden="1" x14ac:dyDescent="0.3">
      <c r="B961">
        <v>951</v>
      </c>
      <c r="C961" s="1" t="s">
        <v>2776</v>
      </c>
      <c r="D961" s="1" t="s">
        <v>2777</v>
      </c>
      <c r="E961" s="1" t="s">
        <v>2321</v>
      </c>
      <c r="F961" s="1" t="s">
        <v>258</v>
      </c>
      <c r="G961" s="1" t="s">
        <v>2091</v>
      </c>
      <c r="H961" s="1" t="s">
        <v>2778</v>
      </c>
      <c r="I961" s="1">
        <f>+Territorio[[#This Row],[id]]</f>
        <v>951</v>
      </c>
    </row>
    <row r="962" spans="2:9" hidden="1" x14ac:dyDescent="0.3">
      <c r="B962">
        <v>952</v>
      </c>
      <c r="C962" s="1" t="s">
        <v>2779</v>
      </c>
      <c r="D962" s="1" t="s">
        <v>2780</v>
      </c>
      <c r="E962" s="1" t="s">
        <v>2321</v>
      </c>
      <c r="F962" s="1" t="s">
        <v>258</v>
      </c>
      <c r="G962" s="1" t="s">
        <v>2091</v>
      </c>
      <c r="H962" s="1" t="s">
        <v>2781</v>
      </c>
      <c r="I962" s="1">
        <f>+Territorio[[#This Row],[id]]</f>
        <v>952</v>
      </c>
    </row>
    <row r="963" spans="2:9" hidden="1" x14ac:dyDescent="0.3">
      <c r="B963">
        <v>953</v>
      </c>
      <c r="C963" s="1" t="s">
        <v>2782</v>
      </c>
      <c r="D963" s="1" t="s">
        <v>2783</v>
      </c>
      <c r="E963" s="1" t="s">
        <v>2321</v>
      </c>
      <c r="F963" s="1" t="s">
        <v>258</v>
      </c>
      <c r="G963" s="1" t="s">
        <v>2091</v>
      </c>
      <c r="H963" s="1" t="s">
        <v>2784</v>
      </c>
      <c r="I963" s="1">
        <f>+Territorio[[#This Row],[id]]</f>
        <v>953</v>
      </c>
    </row>
    <row r="964" spans="2:9" hidden="1" x14ac:dyDescent="0.3">
      <c r="B964">
        <v>954</v>
      </c>
      <c r="C964" s="1" t="s">
        <v>2785</v>
      </c>
      <c r="D964" s="1" t="s">
        <v>2786</v>
      </c>
      <c r="E964" s="1" t="s">
        <v>2321</v>
      </c>
      <c r="F964" s="1" t="s">
        <v>258</v>
      </c>
      <c r="G964" s="1" t="s">
        <v>2091</v>
      </c>
      <c r="H964" s="1" t="s">
        <v>2787</v>
      </c>
      <c r="I964" s="1">
        <f>+Territorio[[#This Row],[id]]</f>
        <v>954</v>
      </c>
    </row>
    <row r="965" spans="2:9" hidden="1" x14ac:dyDescent="0.3">
      <c r="B965">
        <v>955</v>
      </c>
      <c r="C965" s="1" t="s">
        <v>2788</v>
      </c>
      <c r="D965" s="1" t="s">
        <v>2789</v>
      </c>
      <c r="E965" s="1" t="s">
        <v>2321</v>
      </c>
      <c r="F965" s="1" t="s">
        <v>258</v>
      </c>
      <c r="G965" s="1" t="s">
        <v>2091</v>
      </c>
      <c r="H965" s="1" t="s">
        <v>2790</v>
      </c>
      <c r="I965" s="1">
        <f>+Territorio[[#This Row],[id]]</f>
        <v>955</v>
      </c>
    </row>
    <row r="966" spans="2:9" hidden="1" x14ac:dyDescent="0.3">
      <c r="B966">
        <v>956</v>
      </c>
      <c r="C966" s="1" t="s">
        <v>2791</v>
      </c>
      <c r="D966" s="1" t="s">
        <v>2792</v>
      </c>
      <c r="E966" s="1" t="s">
        <v>2321</v>
      </c>
      <c r="F966" s="1" t="s">
        <v>258</v>
      </c>
      <c r="G966" s="1" t="s">
        <v>2091</v>
      </c>
      <c r="H966" s="1" t="s">
        <v>2793</v>
      </c>
      <c r="I966" s="1">
        <f>+Territorio[[#This Row],[id]]</f>
        <v>956</v>
      </c>
    </row>
    <row r="967" spans="2:9" hidden="1" x14ac:dyDescent="0.3">
      <c r="B967">
        <v>957</v>
      </c>
      <c r="C967" s="1" t="s">
        <v>2794</v>
      </c>
      <c r="D967" s="1" t="s">
        <v>2795</v>
      </c>
      <c r="E967" s="1" t="s">
        <v>2321</v>
      </c>
      <c r="F967" s="1" t="s">
        <v>258</v>
      </c>
      <c r="G967" s="1" t="s">
        <v>2091</v>
      </c>
      <c r="H967" s="1" t="s">
        <v>2796</v>
      </c>
      <c r="I967" s="1">
        <f>+Territorio[[#This Row],[id]]</f>
        <v>957</v>
      </c>
    </row>
    <row r="968" spans="2:9" hidden="1" x14ac:dyDescent="0.3">
      <c r="B968">
        <v>958</v>
      </c>
      <c r="C968" s="1" t="s">
        <v>2797</v>
      </c>
      <c r="D968" s="1" t="s">
        <v>2798</v>
      </c>
      <c r="E968" s="1" t="s">
        <v>2321</v>
      </c>
      <c r="F968" s="1" t="s">
        <v>258</v>
      </c>
      <c r="G968" s="1" t="s">
        <v>2091</v>
      </c>
      <c r="H968" s="1" t="s">
        <v>2799</v>
      </c>
      <c r="I968" s="1">
        <f>+Territorio[[#This Row],[id]]</f>
        <v>958</v>
      </c>
    </row>
    <row r="969" spans="2:9" hidden="1" x14ac:dyDescent="0.3">
      <c r="B969">
        <v>959</v>
      </c>
      <c r="C969" s="1" t="s">
        <v>2800</v>
      </c>
      <c r="D969" s="1" t="s">
        <v>2801</v>
      </c>
      <c r="E969" s="1" t="s">
        <v>2321</v>
      </c>
      <c r="F969" s="1" t="s">
        <v>258</v>
      </c>
      <c r="G969" s="1" t="s">
        <v>2091</v>
      </c>
      <c r="H969" s="1" t="s">
        <v>2802</v>
      </c>
      <c r="I969" s="1">
        <f>+Territorio[[#This Row],[id]]</f>
        <v>959</v>
      </c>
    </row>
    <row r="970" spans="2:9" hidden="1" x14ac:dyDescent="0.3">
      <c r="B970">
        <v>960</v>
      </c>
      <c r="C970" s="1" t="s">
        <v>2803</v>
      </c>
      <c r="D970" s="1" t="s">
        <v>2804</v>
      </c>
      <c r="E970" s="1" t="s">
        <v>2321</v>
      </c>
      <c r="F970" s="1" t="s">
        <v>258</v>
      </c>
      <c r="G970" s="1" t="s">
        <v>2091</v>
      </c>
      <c r="H970" s="1" t="s">
        <v>2805</v>
      </c>
      <c r="I970" s="1">
        <f>+Territorio[[#This Row],[id]]</f>
        <v>960</v>
      </c>
    </row>
    <row r="971" spans="2:9" hidden="1" x14ac:dyDescent="0.3">
      <c r="B971">
        <v>961</v>
      </c>
      <c r="C971" s="1" t="s">
        <v>2806</v>
      </c>
      <c r="D971" s="1" t="s">
        <v>2807</v>
      </c>
      <c r="E971" s="1" t="s">
        <v>2321</v>
      </c>
      <c r="F971" s="1" t="s">
        <v>258</v>
      </c>
      <c r="G971" s="1" t="s">
        <v>2091</v>
      </c>
      <c r="H971" s="1" t="s">
        <v>2808</v>
      </c>
      <c r="I971" s="1">
        <f>+Territorio[[#This Row],[id]]</f>
        <v>961</v>
      </c>
    </row>
    <row r="972" spans="2:9" hidden="1" x14ac:dyDescent="0.3">
      <c r="B972">
        <v>962</v>
      </c>
      <c r="C972" s="1" t="s">
        <v>2809</v>
      </c>
      <c r="D972" s="1" t="s">
        <v>2810</v>
      </c>
      <c r="E972" s="1" t="s">
        <v>2321</v>
      </c>
      <c r="F972" s="1" t="s">
        <v>258</v>
      </c>
      <c r="G972" s="1" t="s">
        <v>2091</v>
      </c>
      <c r="H972" s="1" t="s">
        <v>2811</v>
      </c>
      <c r="I972" s="1">
        <f>+Territorio[[#This Row],[id]]</f>
        <v>962</v>
      </c>
    </row>
    <row r="973" spans="2:9" hidden="1" x14ac:dyDescent="0.3">
      <c r="B973">
        <v>963</v>
      </c>
      <c r="C973" s="1" t="s">
        <v>2812</v>
      </c>
      <c r="D973" s="1" t="s">
        <v>2813</v>
      </c>
      <c r="E973" s="1" t="s">
        <v>2321</v>
      </c>
      <c r="F973" s="1" t="s">
        <v>258</v>
      </c>
      <c r="G973" s="1" t="s">
        <v>2091</v>
      </c>
      <c r="H973" s="1" t="s">
        <v>2814</v>
      </c>
      <c r="I973" s="1">
        <f>+Territorio[[#This Row],[id]]</f>
        <v>963</v>
      </c>
    </row>
    <row r="974" spans="2:9" hidden="1" x14ac:dyDescent="0.3">
      <c r="B974">
        <v>964</v>
      </c>
      <c r="C974" s="1" t="s">
        <v>2815</v>
      </c>
      <c r="D974" s="1" t="s">
        <v>2816</v>
      </c>
      <c r="E974" s="1" t="s">
        <v>2321</v>
      </c>
      <c r="F974" s="1" t="s">
        <v>258</v>
      </c>
      <c r="G974" s="1" t="s">
        <v>2091</v>
      </c>
      <c r="H974" s="1" t="s">
        <v>2817</v>
      </c>
      <c r="I974" s="1">
        <f>+Territorio[[#This Row],[id]]</f>
        <v>964</v>
      </c>
    </row>
    <row r="975" spans="2:9" hidden="1" x14ac:dyDescent="0.3">
      <c r="B975">
        <v>965</v>
      </c>
      <c r="C975" s="1" t="s">
        <v>2818</v>
      </c>
      <c r="D975" s="1" t="s">
        <v>2819</v>
      </c>
      <c r="E975" s="1" t="s">
        <v>2321</v>
      </c>
      <c r="F975" s="1" t="s">
        <v>258</v>
      </c>
      <c r="G975" s="1" t="s">
        <v>2091</v>
      </c>
      <c r="H975" s="1" t="s">
        <v>2820</v>
      </c>
      <c r="I975" s="1">
        <f>+Territorio[[#This Row],[id]]</f>
        <v>965</v>
      </c>
    </row>
    <row r="976" spans="2:9" hidden="1" x14ac:dyDescent="0.3">
      <c r="B976">
        <v>966</v>
      </c>
      <c r="C976" s="1" t="s">
        <v>2821</v>
      </c>
      <c r="D976" s="1" t="s">
        <v>2822</v>
      </c>
      <c r="E976" s="1" t="s">
        <v>2321</v>
      </c>
      <c r="F976" s="1" t="s">
        <v>258</v>
      </c>
      <c r="G976" s="1" t="s">
        <v>2091</v>
      </c>
      <c r="H976" s="1" t="s">
        <v>2823</v>
      </c>
      <c r="I976" s="1">
        <f>+Territorio[[#This Row],[id]]</f>
        <v>966</v>
      </c>
    </row>
    <row r="977" spans="2:9" hidden="1" x14ac:dyDescent="0.3">
      <c r="B977">
        <v>967</v>
      </c>
      <c r="C977" s="1" t="s">
        <v>2824</v>
      </c>
      <c r="D977" s="1" t="s">
        <v>2825</v>
      </c>
      <c r="E977" s="1" t="s">
        <v>2321</v>
      </c>
      <c r="F977" s="1" t="s">
        <v>258</v>
      </c>
      <c r="G977" s="1" t="s">
        <v>2091</v>
      </c>
      <c r="H977" s="1" t="s">
        <v>2826</v>
      </c>
      <c r="I977" s="1">
        <f>+Territorio[[#This Row],[id]]</f>
        <v>967</v>
      </c>
    </row>
    <row r="978" spans="2:9" hidden="1" x14ac:dyDescent="0.3">
      <c r="B978">
        <v>968</v>
      </c>
      <c r="C978" s="1" t="s">
        <v>1027</v>
      </c>
      <c r="D978" s="1" t="s">
        <v>2827</v>
      </c>
      <c r="E978" s="1" t="s">
        <v>2321</v>
      </c>
      <c r="F978" s="1" t="s">
        <v>258</v>
      </c>
      <c r="G978" s="1" t="s">
        <v>2091</v>
      </c>
      <c r="H978" s="1" t="s">
        <v>2828</v>
      </c>
      <c r="I978" s="1">
        <f>+Territorio[[#This Row],[id]]</f>
        <v>968</v>
      </c>
    </row>
    <row r="979" spans="2:9" hidden="1" x14ac:dyDescent="0.3">
      <c r="B979">
        <v>969</v>
      </c>
      <c r="C979" s="1" t="s">
        <v>2829</v>
      </c>
      <c r="D979" s="1" t="s">
        <v>2830</v>
      </c>
      <c r="E979" s="1" t="s">
        <v>2321</v>
      </c>
      <c r="F979" s="1" t="s">
        <v>258</v>
      </c>
      <c r="G979" s="1" t="s">
        <v>2091</v>
      </c>
      <c r="H979" s="1" t="s">
        <v>2831</v>
      </c>
      <c r="I979" s="1">
        <f>+Territorio[[#This Row],[id]]</f>
        <v>969</v>
      </c>
    </row>
    <row r="980" spans="2:9" hidden="1" x14ac:dyDescent="0.3">
      <c r="B980">
        <v>970</v>
      </c>
      <c r="C980" s="1" t="s">
        <v>2832</v>
      </c>
      <c r="D980" s="1" t="s">
        <v>2833</v>
      </c>
      <c r="E980" s="1" t="s">
        <v>2321</v>
      </c>
      <c r="F980" s="1" t="s">
        <v>258</v>
      </c>
      <c r="G980" s="1" t="s">
        <v>2091</v>
      </c>
      <c r="H980" s="1" t="s">
        <v>2834</v>
      </c>
      <c r="I980" s="1">
        <f>+Territorio[[#This Row],[id]]</f>
        <v>970</v>
      </c>
    </row>
    <row r="981" spans="2:9" hidden="1" x14ac:dyDescent="0.3">
      <c r="B981">
        <v>971</v>
      </c>
      <c r="C981" s="1" t="s">
        <v>2835</v>
      </c>
      <c r="D981" s="1" t="s">
        <v>2836</v>
      </c>
      <c r="E981" s="1" t="s">
        <v>2321</v>
      </c>
      <c r="F981" s="1" t="s">
        <v>258</v>
      </c>
      <c r="G981" s="1" t="s">
        <v>2091</v>
      </c>
      <c r="H981" s="1" t="s">
        <v>2837</v>
      </c>
      <c r="I981" s="1">
        <f>+Territorio[[#This Row],[id]]</f>
        <v>971</v>
      </c>
    </row>
    <row r="982" spans="2:9" hidden="1" x14ac:dyDescent="0.3">
      <c r="B982">
        <v>972</v>
      </c>
      <c r="C982" s="1" t="s">
        <v>2838</v>
      </c>
      <c r="D982" s="1" t="s">
        <v>2839</v>
      </c>
      <c r="E982" s="1" t="s">
        <v>2321</v>
      </c>
      <c r="F982" s="1" t="s">
        <v>258</v>
      </c>
      <c r="G982" s="1" t="s">
        <v>2091</v>
      </c>
      <c r="H982" s="1" t="s">
        <v>2840</v>
      </c>
      <c r="I982" s="1">
        <f>+Territorio[[#This Row],[id]]</f>
        <v>972</v>
      </c>
    </row>
    <row r="983" spans="2:9" hidden="1" x14ac:dyDescent="0.3">
      <c r="B983">
        <v>973</v>
      </c>
      <c r="C983" s="1" t="s">
        <v>2841</v>
      </c>
      <c r="D983" s="1" t="s">
        <v>2842</v>
      </c>
      <c r="E983" s="1" t="s">
        <v>2321</v>
      </c>
      <c r="F983" s="1" t="s">
        <v>258</v>
      </c>
      <c r="G983" s="1" t="s">
        <v>2091</v>
      </c>
      <c r="H983" s="1" t="s">
        <v>2843</v>
      </c>
      <c r="I983" s="1">
        <f>+Territorio[[#This Row],[id]]</f>
        <v>973</v>
      </c>
    </row>
    <row r="984" spans="2:9" hidden="1" x14ac:dyDescent="0.3">
      <c r="B984">
        <v>974</v>
      </c>
      <c r="C984" s="1" t="s">
        <v>2844</v>
      </c>
      <c r="D984" s="1" t="s">
        <v>2845</v>
      </c>
      <c r="E984" s="1" t="s">
        <v>2321</v>
      </c>
      <c r="F984" s="1" t="s">
        <v>258</v>
      </c>
      <c r="G984" s="1" t="s">
        <v>2091</v>
      </c>
      <c r="H984" s="1" t="s">
        <v>2846</v>
      </c>
      <c r="I984" s="1">
        <f>+Territorio[[#This Row],[id]]</f>
        <v>974</v>
      </c>
    </row>
    <row r="985" spans="2:9" hidden="1" x14ac:dyDescent="0.3">
      <c r="B985">
        <v>975</v>
      </c>
      <c r="C985" s="1" t="s">
        <v>2847</v>
      </c>
      <c r="D985" s="1" t="s">
        <v>2848</v>
      </c>
      <c r="E985" s="1" t="s">
        <v>2321</v>
      </c>
      <c r="F985" s="1" t="s">
        <v>258</v>
      </c>
      <c r="G985" s="1" t="s">
        <v>2091</v>
      </c>
      <c r="H985" s="1" t="s">
        <v>2849</v>
      </c>
      <c r="I985" s="1">
        <f>+Territorio[[#This Row],[id]]</f>
        <v>975</v>
      </c>
    </row>
    <row r="986" spans="2:9" hidden="1" x14ac:dyDescent="0.3">
      <c r="B986">
        <v>976</v>
      </c>
      <c r="C986" s="1" t="s">
        <v>2850</v>
      </c>
      <c r="D986" s="1" t="s">
        <v>2851</v>
      </c>
      <c r="E986" s="1" t="s">
        <v>2321</v>
      </c>
      <c r="F986" s="1" t="s">
        <v>258</v>
      </c>
      <c r="G986" s="1" t="s">
        <v>2091</v>
      </c>
      <c r="H986" s="1" t="s">
        <v>2852</v>
      </c>
      <c r="I986" s="1">
        <f>+Territorio[[#This Row],[id]]</f>
        <v>976</v>
      </c>
    </row>
    <row r="987" spans="2:9" hidden="1" x14ac:dyDescent="0.3">
      <c r="B987">
        <v>977</v>
      </c>
      <c r="C987" s="1" t="s">
        <v>2853</v>
      </c>
      <c r="D987" s="1" t="s">
        <v>2854</v>
      </c>
      <c r="E987" s="1" t="s">
        <v>2321</v>
      </c>
      <c r="F987" s="1" t="s">
        <v>258</v>
      </c>
      <c r="G987" s="1" t="s">
        <v>2091</v>
      </c>
      <c r="H987" s="1" t="s">
        <v>2855</v>
      </c>
      <c r="I987" s="1">
        <f>+Territorio[[#This Row],[id]]</f>
        <v>977</v>
      </c>
    </row>
    <row r="988" spans="2:9" hidden="1" x14ac:dyDescent="0.3">
      <c r="B988">
        <v>978</v>
      </c>
      <c r="C988" s="1" t="s">
        <v>2856</v>
      </c>
      <c r="D988" s="1" t="s">
        <v>2857</v>
      </c>
      <c r="E988" s="1" t="s">
        <v>2321</v>
      </c>
      <c r="F988" s="1" t="s">
        <v>258</v>
      </c>
      <c r="G988" s="1" t="s">
        <v>2091</v>
      </c>
      <c r="H988" s="1" t="s">
        <v>2858</v>
      </c>
      <c r="I988" s="1">
        <f>+Territorio[[#This Row],[id]]</f>
        <v>978</v>
      </c>
    </row>
    <row r="989" spans="2:9" hidden="1" x14ac:dyDescent="0.3">
      <c r="B989">
        <v>979</v>
      </c>
      <c r="C989" s="1" t="s">
        <v>2859</v>
      </c>
      <c r="D989" s="1" t="s">
        <v>2860</v>
      </c>
      <c r="E989" s="1" t="s">
        <v>2321</v>
      </c>
      <c r="F989" s="1" t="s">
        <v>258</v>
      </c>
      <c r="G989" s="1" t="s">
        <v>2091</v>
      </c>
      <c r="H989" s="1" t="s">
        <v>2861</v>
      </c>
      <c r="I989" s="1">
        <f>+Territorio[[#This Row],[id]]</f>
        <v>979</v>
      </c>
    </row>
    <row r="990" spans="2:9" hidden="1" x14ac:dyDescent="0.3">
      <c r="B990">
        <v>980</v>
      </c>
      <c r="C990" s="1" t="s">
        <v>2862</v>
      </c>
      <c r="D990" s="1" t="s">
        <v>2863</v>
      </c>
      <c r="E990" s="1" t="s">
        <v>2321</v>
      </c>
      <c r="F990" s="1" t="s">
        <v>258</v>
      </c>
      <c r="G990" s="1" t="s">
        <v>2091</v>
      </c>
      <c r="H990" s="1" t="s">
        <v>2864</v>
      </c>
      <c r="I990" s="1">
        <f>+Territorio[[#This Row],[id]]</f>
        <v>980</v>
      </c>
    </row>
    <row r="991" spans="2:9" hidden="1" x14ac:dyDescent="0.3">
      <c r="B991">
        <v>981</v>
      </c>
      <c r="C991" s="1" t="s">
        <v>2865</v>
      </c>
      <c r="D991" s="1" t="s">
        <v>2866</v>
      </c>
      <c r="E991" s="1" t="s">
        <v>2321</v>
      </c>
      <c r="F991" s="1" t="s">
        <v>258</v>
      </c>
      <c r="G991" s="1" t="s">
        <v>2091</v>
      </c>
      <c r="H991" s="1" t="s">
        <v>2867</v>
      </c>
      <c r="I991" s="1">
        <f>+Territorio[[#This Row],[id]]</f>
        <v>981</v>
      </c>
    </row>
    <row r="992" spans="2:9" hidden="1" x14ac:dyDescent="0.3">
      <c r="B992">
        <v>982</v>
      </c>
      <c r="C992" s="1" t="s">
        <v>2868</v>
      </c>
      <c r="D992" s="1" t="s">
        <v>2869</v>
      </c>
      <c r="E992" s="1" t="s">
        <v>2321</v>
      </c>
      <c r="F992" s="1" t="s">
        <v>258</v>
      </c>
      <c r="G992" s="1" t="s">
        <v>2091</v>
      </c>
      <c r="H992" s="1" t="s">
        <v>2870</v>
      </c>
      <c r="I992" s="1">
        <f>+Territorio[[#This Row],[id]]</f>
        <v>982</v>
      </c>
    </row>
    <row r="993" spans="2:9" hidden="1" x14ac:dyDescent="0.3">
      <c r="B993">
        <v>983</v>
      </c>
      <c r="C993" s="1" t="s">
        <v>2871</v>
      </c>
      <c r="D993" s="1" t="s">
        <v>2872</v>
      </c>
      <c r="E993" s="1" t="s">
        <v>2321</v>
      </c>
      <c r="F993" s="1" t="s">
        <v>258</v>
      </c>
      <c r="G993" s="1" t="s">
        <v>2091</v>
      </c>
      <c r="H993" s="1" t="s">
        <v>2873</v>
      </c>
      <c r="I993" s="1">
        <f>+Territorio[[#This Row],[id]]</f>
        <v>983</v>
      </c>
    </row>
    <row r="994" spans="2:9" hidden="1" x14ac:dyDescent="0.3">
      <c r="B994">
        <v>984</v>
      </c>
      <c r="C994" s="1" t="s">
        <v>2874</v>
      </c>
      <c r="D994" s="1" t="s">
        <v>2875</v>
      </c>
      <c r="E994" s="1" t="s">
        <v>2321</v>
      </c>
      <c r="F994" s="1" t="s">
        <v>258</v>
      </c>
      <c r="G994" s="1" t="s">
        <v>2091</v>
      </c>
      <c r="H994" s="1" t="s">
        <v>2876</v>
      </c>
      <c r="I994" s="1">
        <f>+Territorio[[#This Row],[id]]</f>
        <v>984</v>
      </c>
    </row>
    <row r="995" spans="2:9" hidden="1" x14ac:dyDescent="0.3">
      <c r="B995">
        <v>985</v>
      </c>
      <c r="C995" s="1" t="s">
        <v>2877</v>
      </c>
      <c r="D995" s="1" t="s">
        <v>2878</v>
      </c>
      <c r="E995" s="1" t="s">
        <v>2321</v>
      </c>
      <c r="F995" s="1" t="s">
        <v>258</v>
      </c>
      <c r="G995" s="1" t="s">
        <v>2091</v>
      </c>
      <c r="H995" s="1" t="s">
        <v>2879</v>
      </c>
      <c r="I995" s="1">
        <f>+Territorio[[#This Row],[id]]</f>
        <v>985</v>
      </c>
    </row>
    <row r="996" spans="2:9" hidden="1" x14ac:dyDescent="0.3">
      <c r="B996">
        <v>986</v>
      </c>
      <c r="C996" s="1" t="s">
        <v>2880</v>
      </c>
      <c r="D996" s="1" t="s">
        <v>2881</v>
      </c>
      <c r="E996" s="1" t="s">
        <v>2321</v>
      </c>
      <c r="F996" s="1" t="s">
        <v>258</v>
      </c>
      <c r="G996" s="1" t="s">
        <v>2091</v>
      </c>
      <c r="H996" s="1" t="s">
        <v>2882</v>
      </c>
      <c r="I996" s="1">
        <f>+Territorio[[#This Row],[id]]</f>
        <v>986</v>
      </c>
    </row>
    <row r="997" spans="2:9" hidden="1" x14ac:dyDescent="0.3">
      <c r="B997">
        <v>987</v>
      </c>
      <c r="C997" s="1" t="s">
        <v>2883</v>
      </c>
      <c r="D997" s="1" t="s">
        <v>2884</v>
      </c>
      <c r="E997" s="1" t="s">
        <v>2321</v>
      </c>
      <c r="F997" s="1" t="s">
        <v>258</v>
      </c>
      <c r="G997" s="1" t="s">
        <v>2091</v>
      </c>
      <c r="H997" s="1" t="s">
        <v>2885</v>
      </c>
      <c r="I997" s="1">
        <f>+Territorio[[#This Row],[id]]</f>
        <v>987</v>
      </c>
    </row>
    <row r="998" spans="2:9" hidden="1" x14ac:dyDescent="0.3">
      <c r="B998">
        <v>988</v>
      </c>
      <c r="C998" s="1" t="s">
        <v>2886</v>
      </c>
      <c r="D998" s="1" t="s">
        <v>2887</v>
      </c>
      <c r="E998" s="1" t="s">
        <v>2321</v>
      </c>
      <c r="F998" s="1" t="s">
        <v>258</v>
      </c>
      <c r="G998" s="1" t="s">
        <v>2091</v>
      </c>
      <c r="H998" s="1" t="s">
        <v>2888</v>
      </c>
      <c r="I998" s="1">
        <f>+Territorio[[#This Row],[id]]</f>
        <v>988</v>
      </c>
    </row>
    <row r="999" spans="2:9" hidden="1" x14ac:dyDescent="0.3">
      <c r="B999">
        <v>989</v>
      </c>
      <c r="C999" s="1" t="s">
        <v>2889</v>
      </c>
      <c r="D999" s="1" t="s">
        <v>2890</v>
      </c>
      <c r="E999" s="1" t="s">
        <v>2321</v>
      </c>
      <c r="F999" s="1" t="s">
        <v>258</v>
      </c>
      <c r="G999" s="1" t="s">
        <v>2091</v>
      </c>
      <c r="H999" s="1" t="s">
        <v>2891</v>
      </c>
      <c r="I999" s="1">
        <f>+Territorio[[#This Row],[id]]</f>
        <v>989</v>
      </c>
    </row>
    <row r="1000" spans="2:9" hidden="1" x14ac:dyDescent="0.3">
      <c r="B1000">
        <v>990</v>
      </c>
      <c r="C1000" s="1" t="s">
        <v>2892</v>
      </c>
      <c r="D1000" s="1" t="s">
        <v>2893</v>
      </c>
      <c r="E1000" s="1" t="s">
        <v>2321</v>
      </c>
      <c r="F1000" s="1" t="s">
        <v>258</v>
      </c>
      <c r="G1000" s="1" t="s">
        <v>2091</v>
      </c>
      <c r="H1000" s="1" t="s">
        <v>2894</v>
      </c>
      <c r="I1000" s="1">
        <f>+Territorio[[#This Row],[id]]</f>
        <v>990</v>
      </c>
    </row>
    <row r="1001" spans="2:9" hidden="1" x14ac:dyDescent="0.3">
      <c r="B1001">
        <v>991</v>
      </c>
      <c r="C1001" s="1" t="s">
        <v>694</v>
      </c>
      <c r="D1001" s="1" t="s">
        <v>2895</v>
      </c>
      <c r="E1001" s="1" t="s">
        <v>2321</v>
      </c>
      <c r="F1001" s="1" t="s">
        <v>258</v>
      </c>
      <c r="G1001" s="1" t="s">
        <v>2091</v>
      </c>
      <c r="H1001" s="1" t="s">
        <v>2896</v>
      </c>
      <c r="I1001" s="1">
        <f>+Territorio[[#This Row],[id]]</f>
        <v>991</v>
      </c>
    </row>
    <row r="1002" spans="2:9" hidden="1" x14ac:dyDescent="0.3">
      <c r="B1002">
        <v>992</v>
      </c>
      <c r="C1002" s="1" t="s">
        <v>2897</v>
      </c>
      <c r="D1002" s="1" t="s">
        <v>2898</v>
      </c>
      <c r="E1002" s="1" t="s">
        <v>2321</v>
      </c>
      <c r="F1002" s="1" t="s">
        <v>258</v>
      </c>
      <c r="G1002" s="1" t="s">
        <v>2091</v>
      </c>
      <c r="H1002" s="1" t="s">
        <v>2899</v>
      </c>
      <c r="I1002" s="1">
        <f>+Territorio[[#This Row],[id]]</f>
        <v>992</v>
      </c>
    </row>
    <row r="1003" spans="2:9" hidden="1" x14ac:dyDescent="0.3">
      <c r="B1003">
        <v>993</v>
      </c>
      <c r="C1003" s="1" t="s">
        <v>2900</v>
      </c>
      <c r="D1003" s="1" t="s">
        <v>2901</v>
      </c>
      <c r="E1003" s="1" t="s">
        <v>2321</v>
      </c>
      <c r="F1003" s="1" t="s">
        <v>258</v>
      </c>
      <c r="G1003" s="1" t="s">
        <v>2091</v>
      </c>
      <c r="H1003" s="1" t="s">
        <v>2902</v>
      </c>
      <c r="I1003" s="1">
        <f>+Territorio[[#This Row],[id]]</f>
        <v>993</v>
      </c>
    </row>
    <row r="1004" spans="2:9" hidden="1" x14ac:dyDescent="0.3">
      <c r="B1004">
        <v>994</v>
      </c>
      <c r="C1004" s="1" t="s">
        <v>2395</v>
      </c>
      <c r="D1004" s="1" t="s">
        <v>2903</v>
      </c>
      <c r="E1004" s="1" t="s">
        <v>2321</v>
      </c>
      <c r="F1004" s="1" t="s">
        <v>258</v>
      </c>
      <c r="G1004" s="1" t="s">
        <v>2091</v>
      </c>
      <c r="H1004" s="1" t="s">
        <v>2904</v>
      </c>
      <c r="I1004" s="1">
        <f>+Territorio[[#This Row],[id]]</f>
        <v>994</v>
      </c>
    </row>
    <row r="1005" spans="2:9" hidden="1" x14ac:dyDescent="0.3">
      <c r="B1005">
        <v>995</v>
      </c>
      <c r="C1005" s="1" t="s">
        <v>2905</v>
      </c>
      <c r="D1005" s="1" t="s">
        <v>2906</v>
      </c>
      <c r="E1005" s="1" t="s">
        <v>2321</v>
      </c>
      <c r="F1005" s="1" t="s">
        <v>258</v>
      </c>
      <c r="G1005" s="1" t="s">
        <v>2091</v>
      </c>
      <c r="H1005" s="1" t="s">
        <v>2907</v>
      </c>
      <c r="I1005" s="1">
        <f>+Territorio[[#This Row],[id]]</f>
        <v>995</v>
      </c>
    </row>
    <row r="1006" spans="2:9" hidden="1" x14ac:dyDescent="0.3">
      <c r="B1006">
        <v>996</v>
      </c>
      <c r="C1006" s="1" t="s">
        <v>2908</v>
      </c>
      <c r="D1006" s="1" t="s">
        <v>2909</v>
      </c>
      <c r="E1006" s="1" t="s">
        <v>2321</v>
      </c>
      <c r="F1006" s="1" t="s">
        <v>258</v>
      </c>
      <c r="G1006" s="1" t="s">
        <v>2091</v>
      </c>
      <c r="H1006" s="1" t="s">
        <v>2910</v>
      </c>
      <c r="I1006" s="1">
        <f>+Territorio[[#This Row],[id]]</f>
        <v>996</v>
      </c>
    </row>
    <row r="1007" spans="2:9" hidden="1" x14ac:dyDescent="0.3">
      <c r="B1007">
        <v>997</v>
      </c>
      <c r="C1007" s="1" t="s">
        <v>2911</v>
      </c>
      <c r="D1007" s="1" t="s">
        <v>2912</v>
      </c>
      <c r="E1007" s="1" t="s">
        <v>2321</v>
      </c>
      <c r="F1007" s="1" t="s">
        <v>258</v>
      </c>
      <c r="G1007" s="1" t="s">
        <v>2091</v>
      </c>
      <c r="H1007" s="1" t="s">
        <v>2913</v>
      </c>
      <c r="I1007" s="1">
        <f>+Territorio[[#This Row],[id]]</f>
        <v>997</v>
      </c>
    </row>
    <row r="1008" spans="2:9" hidden="1" x14ac:dyDescent="0.3">
      <c r="B1008">
        <v>998</v>
      </c>
      <c r="C1008" s="1" t="s">
        <v>2914</v>
      </c>
      <c r="D1008" s="1" t="s">
        <v>2915</v>
      </c>
      <c r="E1008" s="1" t="s">
        <v>2321</v>
      </c>
      <c r="F1008" s="1" t="s">
        <v>258</v>
      </c>
      <c r="G1008" s="1" t="s">
        <v>2091</v>
      </c>
      <c r="H1008" s="1" t="s">
        <v>2916</v>
      </c>
      <c r="I1008" s="1">
        <f>+Territorio[[#This Row],[id]]</f>
        <v>998</v>
      </c>
    </row>
    <row r="1009" spans="2:9" hidden="1" x14ac:dyDescent="0.3">
      <c r="B1009">
        <v>999</v>
      </c>
      <c r="C1009" s="1" t="s">
        <v>2917</v>
      </c>
      <c r="D1009" s="1" t="s">
        <v>2918</v>
      </c>
      <c r="E1009" s="1" t="s">
        <v>2321</v>
      </c>
      <c r="F1009" s="1" t="s">
        <v>258</v>
      </c>
      <c r="G1009" s="1" t="s">
        <v>2091</v>
      </c>
      <c r="H1009" s="1" t="s">
        <v>2919</v>
      </c>
      <c r="I1009" s="1">
        <f>+Territorio[[#This Row],[id]]</f>
        <v>999</v>
      </c>
    </row>
    <row r="1010" spans="2:9" hidden="1" x14ac:dyDescent="0.3">
      <c r="B1010">
        <v>1000</v>
      </c>
      <c r="C1010" s="1" t="s">
        <v>2920</v>
      </c>
      <c r="D1010" s="1" t="s">
        <v>2921</v>
      </c>
      <c r="E1010" s="1" t="s">
        <v>2321</v>
      </c>
      <c r="F1010" s="1" t="s">
        <v>258</v>
      </c>
      <c r="G1010" s="1" t="s">
        <v>2091</v>
      </c>
      <c r="H1010" s="1" t="s">
        <v>2922</v>
      </c>
      <c r="I1010" s="1">
        <f>+Territorio[[#This Row],[id]]</f>
        <v>1000</v>
      </c>
    </row>
    <row r="1011" spans="2:9" hidden="1" x14ac:dyDescent="0.3">
      <c r="B1011">
        <v>1001</v>
      </c>
      <c r="C1011" s="1" t="s">
        <v>2923</v>
      </c>
      <c r="D1011" s="1" t="s">
        <v>2924</v>
      </c>
      <c r="E1011" s="1" t="s">
        <v>2321</v>
      </c>
      <c r="F1011" s="1" t="s">
        <v>258</v>
      </c>
      <c r="G1011" s="1" t="s">
        <v>2091</v>
      </c>
      <c r="H1011" s="1" t="s">
        <v>2925</v>
      </c>
      <c r="I1011" s="1">
        <f>+Territorio[[#This Row],[id]]</f>
        <v>1001</v>
      </c>
    </row>
    <row r="1012" spans="2:9" hidden="1" x14ac:dyDescent="0.3">
      <c r="B1012">
        <v>1002</v>
      </c>
      <c r="C1012" s="1" t="s">
        <v>2926</v>
      </c>
      <c r="D1012" s="1" t="s">
        <v>2927</v>
      </c>
      <c r="E1012" s="1" t="s">
        <v>2321</v>
      </c>
      <c r="F1012" s="1" t="s">
        <v>258</v>
      </c>
      <c r="G1012" s="1" t="s">
        <v>2091</v>
      </c>
      <c r="H1012" s="1" t="s">
        <v>2928</v>
      </c>
      <c r="I1012" s="1">
        <f>+Territorio[[#This Row],[id]]</f>
        <v>1002</v>
      </c>
    </row>
    <row r="1013" spans="2:9" hidden="1" x14ac:dyDescent="0.3">
      <c r="B1013">
        <v>1003</v>
      </c>
      <c r="C1013" s="1" t="s">
        <v>2929</v>
      </c>
      <c r="D1013" s="1" t="s">
        <v>2930</v>
      </c>
      <c r="E1013" s="1" t="s">
        <v>2321</v>
      </c>
      <c r="F1013" s="1" t="s">
        <v>258</v>
      </c>
      <c r="G1013" s="1" t="s">
        <v>2091</v>
      </c>
      <c r="H1013" s="1" t="s">
        <v>2931</v>
      </c>
      <c r="I1013" s="1">
        <f>+Territorio[[#This Row],[id]]</f>
        <v>1003</v>
      </c>
    </row>
    <row r="1014" spans="2:9" hidden="1" x14ac:dyDescent="0.3">
      <c r="B1014">
        <v>1004</v>
      </c>
      <c r="C1014" s="1" t="s">
        <v>2932</v>
      </c>
      <c r="D1014" s="1" t="s">
        <v>2933</v>
      </c>
      <c r="E1014" s="1" t="s">
        <v>2321</v>
      </c>
      <c r="F1014" s="1" t="s">
        <v>258</v>
      </c>
      <c r="G1014" s="1" t="s">
        <v>2091</v>
      </c>
      <c r="H1014" s="1" t="s">
        <v>2934</v>
      </c>
      <c r="I1014" s="1">
        <f>+Territorio[[#This Row],[id]]</f>
        <v>1004</v>
      </c>
    </row>
    <row r="1015" spans="2:9" hidden="1" x14ac:dyDescent="0.3">
      <c r="B1015">
        <v>1005</v>
      </c>
      <c r="C1015" s="1" t="s">
        <v>2472</v>
      </c>
      <c r="D1015" s="1" t="s">
        <v>2935</v>
      </c>
      <c r="E1015" s="1" t="s">
        <v>2321</v>
      </c>
      <c r="F1015" s="1" t="s">
        <v>258</v>
      </c>
      <c r="G1015" s="1" t="s">
        <v>2091</v>
      </c>
      <c r="H1015" s="1" t="s">
        <v>2936</v>
      </c>
      <c r="I1015" s="1">
        <f>+Territorio[[#This Row],[id]]</f>
        <v>1005</v>
      </c>
    </row>
    <row r="1016" spans="2:9" hidden="1" x14ac:dyDescent="0.3">
      <c r="B1016">
        <v>1006</v>
      </c>
      <c r="C1016" s="1" t="s">
        <v>2937</v>
      </c>
      <c r="D1016" s="1" t="s">
        <v>2938</v>
      </c>
      <c r="E1016" s="1" t="s">
        <v>2321</v>
      </c>
      <c r="F1016" s="1" t="s">
        <v>258</v>
      </c>
      <c r="G1016" s="1" t="s">
        <v>2091</v>
      </c>
      <c r="H1016" s="1" t="s">
        <v>2939</v>
      </c>
      <c r="I1016" s="1">
        <f>+Territorio[[#This Row],[id]]</f>
        <v>1006</v>
      </c>
    </row>
    <row r="1017" spans="2:9" hidden="1" x14ac:dyDescent="0.3">
      <c r="B1017">
        <v>1007</v>
      </c>
      <c r="C1017" s="1" t="s">
        <v>703</v>
      </c>
      <c r="D1017" s="1" t="s">
        <v>2940</v>
      </c>
      <c r="E1017" s="1" t="s">
        <v>2321</v>
      </c>
      <c r="F1017" s="1" t="s">
        <v>258</v>
      </c>
      <c r="G1017" s="1" t="s">
        <v>2091</v>
      </c>
      <c r="H1017" s="1" t="s">
        <v>2941</v>
      </c>
      <c r="I1017" s="1">
        <f>+Territorio[[#This Row],[id]]</f>
        <v>1007</v>
      </c>
    </row>
    <row r="1018" spans="2:9" hidden="1" x14ac:dyDescent="0.3">
      <c r="B1018">
        <v>1008</v>
      </c>
      <c r="C1018" s="1" t="s">
        <v>2942</v>
      </c>
      <c r="D1018" s="1" t="s">
        <v>2943</v>
      </c>
      <c r="E1018" s="1" t="s">
        <v>2321</v>
      </c>
      <c r="F1018" s="1" t="s">
        <v>258</v>
      </c>
      <c r="G1018" s="1" t="s">
        <v>2091</v>
      </c>
      <c r="H1018" s="1" t="s">
        <v>2944</v>
      </c>
      <c r="I1018" s="1">
        <f>+Territorio[[#This Row],[id]]</f>
        <v>1008</v>
      </c>
    </row>
    <row r="1019" spans="2:9" hidden="1" x14ac:dyDescent="0.3">
      <c r="B1019">
        <v>1009</v>
      </c>
      <c r="C1019" s="1" t="s">
        <v>2945</v>
      </c>
      <c r="D1019" s="1" t="s">
        <v>2946</v>
      </c>
      <c r="E1019" s="1" t="s">
        <v>2321</v>
      </c>
      <c r="F1019" s="1" t="s">
        <v>258</v>
      </c>
      <c r="G1019" s="1" t="s">
        <v>2091</v>
      </c>
      <c r="H1019" s="1" t="s">
        <v>2947</v>
      </c>
      <c r="I1019" s="1">
        <f>+Territorio[[#This Row],[id]]</f>
        <v>1009</v>
      </c>
    </row>
    <row r="1020" spans="2:9" hidden="1" x14ac:dyDescent="0.3">
      <c r="B1020">
        <v>1010</v>
      </c>
      <c r="C1020" s="1" t="s">
        <v>2948</v>
      </c>
      <c r="D1020" s="1" t="s">
        <v>2949</v>
      </c>
      <c r="E1020" s="1" t="s">
        <v>2321</v>
      </c>
      <c r="F1020" s="1" t="s">
        <v>258</v>
      </c>
      <c r="G1020" s="1" t="s">
        <v>2091</v>
      </c>
      <c r="H1020" s="1" t="s">
        <v>2950</v>
      </c>
      <c r="I1020" s="1">
        <f>+Territorio[[#This Row],[id]]</f>
        <v>1010</v>
      </c>
    </row>
    <row r="1021" spans="2:9" hidden="1" x14ac:dyDescent="0.3">
      <c r="B1021">
        <v>1011</v>
      </c>
      <c r="C1021" s="1" t="s">
        <v>2951</v>
      </c>
      <c r="D1021" s="1" t="s">
        <v>2952</v>
      </c>
      <c r="E1021" s="1" t="s">
        <v>2321</v>
      </c>
      <c r="F1021" s="1" t="s">
        <v>258</v>
      </c>
      <c r="G1021" s="1" t="s">
        <v>2091</v>
      </c>
      <c r="H1021" s="1" t="s">
        <v>2953</v>
      </c>
      <c r="I1021" s="1">
        <f>+Territorio[[#This Row],[id]]</f>
        <v>1011</v>
      </c>
    </row>
    <row r="1022" spans="2:9" hidden="1" x14ac:dyDescent="0.3">
      <c r="B1022">
        <v>1012</v>
      </c>
      <c r="C1022" s="1" t="s">
        <v>2954</v>
      </c>
      <c r="D1022" s="1" t="s">
        <v>2955</v>
      </c>
      <c r="E1022" s="1" t="s">
        <v>2321</v>
      </c>
      <c r="F1022" s="1" t="s">
        <v>258</v>
      </c>
      <c r="G1022" s="1" t="s">
        <v>2091</v>
      </c>
      <c r="H1022" s="1" t="s">
        <v>2956</v>
      </c>
      <c r="I1022" s="1">
        <f>+Territorio[[#This Row],[id]]</f>
        <v>1012</v>
      </c>
    </row>
    <row r="1023" spans="2:9" hidden="1" x14ac:dyDescent="0.3">
      <c r="B1023">
        <v>1013</v>
      </c>
      <c r="C1023" s="1" t="s">
        <v>2957</v>
      </c>
      <c r="D1023" s="1" t="s">
        <v>2958</v>
      </c>
      <c r="E1023" s="1" t="s">
        <v>2321</v>
      </c>
      <c r="F1023" s="1" t="s">
        <v>258</v>
      </c>
      <c r="G1023" s="1" t="s">
        <v>2091</v>
      </c>
      <c r="H1023" s="1" t="s">
        <v>2959</v>
      </c>
      <c r="I1023" s="1">
        <f>+Territorio[[#This Row],[id]]</f>
        <v>1013</v>
      </c>
    </row>
    <row r="1024" spans="2:9" hidden="1" x14ac:dyDescent="0.3">
      <c r="B1024">
        <v>1014</v>
      </c>
      <c r="C1024" s="1" t="s">
        <v>2960</v>
      </c>
      <c r="D1024" s="1" t="s">
        <v>2961</v>
      </c>
      <c r="E1024" s="1" t="s">
        <v>2321</v>
      </c>
      <c r="F1024" s="1" t="s">
        <v>258</v>
      </c>
      <c r="G1024" s="1" t="s">
        <v>2091</v>
      </c>
      <c r="H1024" s="1" t="s">
        <v>2962</v>
      </c>
      <c r="I1024" s="1">
        <f>+Territorio[[#This Row],[id]]</f>
        <v>1014</v>
      </c>
    </row>
    <row r="1025" spans="2:9" hidden="1" x14ac:dyDescent="0.3">
      <c r="B1025">
        <v>1015</v>
      </c>
      <c r="C1025" s="1" t="s">
        <v>2088</v>
      </c>
      <c r="D1025" s="1" t="s">
        <v>2963</v>
      </c>
      <c r="E1025" s="1" t="s">
        <v>2321</v>
      </c>
      <c r="F1025" s="1" t="s">
        <v>258</v>
      </c>
      <c r="G1025" s="1" t="s">
        <v>2091</v>
      </c>
      <c r="H1025" s="1" t="s">
        <v>2964</v>
      </c>
      <c r="I1025" s="1">
        <f>+Territorio[[#This Row],[id]]</f>
        <v>1015</v>
      </c>
    </row>
    <row r="1026" spans="2:9" hidden="1" x14ac:dyDescent="0.3">
      <c r="B1026">
        <v>1016</v>
      </c>
      <c r="C1026" s="1" t="s">
        <v>2965</v>
      </c>
      <c r="D1026" s="1" t="s">
        <v>2966</v>
      </c>
      <c r="E1026" s="1" t="s">
        <v>2321</v>
      </c>
      <c r="F1026" s="1" t="s">
        <v>258</v>
      </c>
      <c r="G1026" s="1" t="s">
        <v>2091</v>
      </c>
      <c r="H1026" s="1" t="s">
        <v>2967</v>
      </c>
      <c r="I1026" s="1">
        <f>+Territorio[[#This Row],[id]]</f>
        <v>1016</v>
      </c>
    </row>
    <row r="1027" spans="2:9" hidden="1" x14ac:dyDescent="0.3">
      <c r="B1027">
        <v>1017</v>
      </c>
      <c r="C1027" s="1" t="s">
        <v>2968</v>
      </c>
      <c r="D1027" s="1" t="s">
        <v>2969</v>
      </c>
      <c r="E1027" s="1" t="s">
        <v>2321</v>
      </c>
      <c r="F1027" s="1" t="s">
        <v>258</v>
      </c>
      <c r="G1027" s="1" t="s">
        <v>2091</v>
      </c>
      <c r="H1027" s="1" t="s">
        <v>2970</v>
      </c>
      <c r="I1027" s="1">
        <f>+Territorio[[#This Row],[id]]</f>
        <v>1017</v>
      </c>
    </row>
    <row r="1028" spans="2:9" hidden="1" x14ac:dyDescent="0.3">
      <c r="B1028">
        <v>1018</v>
      </c>
      <c r="C1028" s="1" t="s">
        <v>2971</v>
      </c>
      <c r="D1028" s="1" t="s">
        <v>2972</v>
      </c>
      <c r="E1028" s="1" t="s">
        <v>2321</v>
      </c>
      <c r="F1028" s="1" t="s">
        <v>258</v>
      </c>
      <c r="G1028" s="1" t="s">
        <v>2091</v>
      </c>
      <c r="H1028" s="1" t="s">
        <v>2973</v>
      </c>
      <c r="I1028" s="1">
        <f>+Territorio[[#This Row],[id]]</f>
        <v>1018</v>
      </c>
    </row>
    <row r="1029" spans="2:9" hidden="1" x14ac:dyDescent="0.3">
      <c r="B1029">
        <v>1019</v>
      </c>
      <c r="C1029" s="1" t="s">
        <v>2409</v>
      </c>
      <c r="D1029" s="1" t="s">
        <v>2974</v>
      </c>
      <c r="E1029" s="1" t="s">
        <v>2321</v>
      </c>
      <c r="F1029" s="1" t="s">
        <v>258</v>
      </c>
      <c r="G1029" s="1" t="s">
        <v>2091</v>
      </c>
      <c r="H1029" s="1" t="s">
        <v>2975</v>
      </c>
      <c r="I1029" s="1">
        <f>+Territorio[[#This Row],[id]]</f>
        <v>1019</v>
      </c>
    </row>
    <row r="1030" spans="2:9" hidden="1" x14ac:dyDescent="0.3">
      <c r="B1030">
        <v>1020</v>
      </c>
      <c r="C1030" s="1" t="s">
        <v>2976</v>
      </c>
      <c r="D1030" s="1" t="s">
        <v>2977</v>
      </c>
      <c r="E1030" s="1" t="s">
        <v>2321</v>
      </c>
      <c r="F1030" s="1" t="s">
        <v>258</v>
      </c>
      <c r="G1030" s="1" t="s">
        <v>2091</v>
      </c>
      <c r="H1030" s="1" t="s">
        <v>2978</v>
      </c>
      <c r="I1030" s="1">
        <f>+Territorio[[#This Row],[id]]</f>
        <v>1020</v>
      </c>
    </row>
    <row r="1031" spans="2:9" hidden="1" x14ac:dyDescent="0.3">
      <c r="B1031">
        <v>1021</v>
      </c>
      <c r="C1031" s="1" t="s">
        <v>2979</v>
      </c>
      <c r="D1031" s="1" t="s">
        <v>2980</v>
      </c>
      <c r="E1031" s="1" t="s">
        <v>2321</v>
      </c>
      <c r="F1031" s="1" t="s">
        <v>258</v>
      </c>
      <c r="G1031" s="1" t="s">
        <v>2091</v>
      </c>
      <c r="H1031" s="1" t="s">
        <v>2981</v>
      </c>
      <c r="I1031" s="1">
        <f>+Territorio[[#This Row],[id]]</f>
        <v>1021</v>
      </c>
    </row>
    <row r="1032" spans="2:9" hidden="1" x14ac:dyDescent="0.3">
      <c r="B1032">
        <v>1022</v>
      </c>
      <c r="C1032" s="1" t="s">
        <v>2982</v>
      </c>
      <c r="D1032" s="1" t="s">
        <v>2983</v>
      </c>
      <c r="E1032" s="1" t="s">
        <v>2321</v>
      </c>
      <c r="F1032" s="1" t="s">
        <v>258</v>
      </c>
      <c r="G1032" s="1" t="s">
        <v>2091</v>
      </c>
      <c r="H1032" s="1" t="s">
        <v>2984</v>
      </c>
      <c r="I1032" s="1">
        <f>+Territorio[[#This Row],[id]]</f>
        <v>1022</v>
      </c>
    </row>
    <row r="1033" spans="2:9" hidden="1" x14ac:dyDescent="0.3">
      <c r="B1033">
        <v>1023</v>
      </c>
      <c r="C1033" s="1" t="s">
        <v>2768</v>
      </c>
      <c r="D1033" s="1" t="s">
        <v>2985</v>
      </c>
      <c r="E1033" s="1" t="s">
        <v>2321</v>
      </c>
      <c r="F1033" s="1" t="s">
        <v>258</v>
      </c>
      <c r="G1033" s="1" t="s">
        <v>2091</v>
      </c>
      <c r="H1033" s="1" t="s">
        <v>2986</v>
      </c>
      <c r="I1033" s="1">
        <f>+Territorio[[#This Row],[id]]</f>
        <v>1023</v>
      </c>
    </row>
    <row r="1034" spans="2:9" hidden="1" x14ac:dyDescent="0.3">
      <c r="B1034">
        <v>1024</v>
      </c>
      <c r="C1034" s="1" t="s">
        <v>2987</v>
      </c>
      <c r="D1034" s="1" t="s">
        <v>2988</v>
      </c>
      <c r="E1034" s="1" t="s">
        <v>2321</v>
      </c>
      <c r="F1034" s="1" t="s">
        <v>258</v>
      </c>
      <c r="G1034" s="1" t="s">
        <v>2091</v>
      </c>
      <c r="H1034" s="1" t="s">
        <v>2989</v>
      </c>
      <c r="I1034" s="1">
        <f>+Territorio[[#This Row],[id]]</f>
        <v>1024</v>
      </c>
    </row>
    <row r="1035" spans="2:9" hidden="1" x14ac:dyDescent="0.3">
      <c r="B1035">
        <v>1025</v>
      </c>
      <c r="C1035" s="1" t="s">
        <v>2990</v>
      </c>
      <c r="D1035" s="1" t="s">
        <v>2991</v>
      </c>
      <c r="E1035" s="1" t="s">
        <v>2321</v>
      </c>
      <c r="F1035" s="1" t="s">
        <v>258</v>
      </c>
      <c r="G1035" s="1" t="s">
        <v>2091</v>
      </c>
      <c r="H1035" s="1" t="s">
        <v>2992</v>
      </c>
      <c r="I1035" s="1">
        <f>+Territorio[[#This Row],[id]]</f>
        <v>1025</v>
      </c>
    </row>
    <row r="1036" spans="2:9" hidden="1" x14ac:dyDescent="0.3">
      <c r="B1036">
        <v>1026</v>
      </c>
      <c r="C1036" s="1" t="s">
        <v>2993</v>
      </c>
      <c r="D1036" s="1" t="s">
        <v>2994</v>
      </c>
      <c r="E1036" s="1" t="s">
        <v>2321</v>
      </c>
      <c r="F1036" s="1" t="s">
        <v>258</v>
      </c>
      <c r="G1036" s="1" t="s">
        <v>2091</v>
      </c>
      <c r="H1036" s="1" t="s">
        <v>2995</v>
      </c>
      <c r="I1036" s="1">
        <f>+Territorio[[#This Row],[id]]</f>
        <v>1026</v>
      </c>
    </row>
    <row r="1037" spans="2:9" hidden="1" x14ac:dyDescent="0.3">
      <c r="B1037">
        <v>1027</v>
      </c>
      <c r="C1037" s="1" t="s">
        <v>2996</v>
      </c>
      <c r="D1037" s="1" t="s">
        <v>2997</v>
      </c>
      <c r="E1037" s="1" t="s">
        <v>2321</v>
      </c>
      <c r="F1037" s="1" t="s">
        <v>258</v>
      </c>
      <c r="G1037" s="1" t="s">
        <v>2091</v>
      </c>
      <c r="H1037" s="1" t="s">
        <v>2998</v>
      </c>
      <c r="I1037" s="1">
        <f>+Territorio[[#This Row],[id]]</f>
        <v>1027</v>
      </c>
    </row>
    <row r="1038" spans="2:9" hidden="1" x14ac:dyDescent="0.3">
      <c r="B1038">
        <v>1028</v>
      </c>
      <c r="C1038" s="1" t="s">
        <v>2999</v>
      </c>
      <c r="D1038" s="1" t="s">
        <v>3000</v>
      </c>
      <c r="E1038" s="1" t="s">
        <v>2321</v>
      </c>
      <c r="F1038" s="1" t="s">
        <v>258</v>
      </c>
      <c r="G1038" s="1" t="s">
        <v>2091</v>
      </c>
      <c r="H1038" s="1" t="s">
        <v>3001</v>
      </c>
      <c r="I1038" s="1">
        <f>+Territorio[[#This Row],[id]]</f>
        <v>1028</v>
      </c>
    </row>
    <row r="1039" spans="2:9" hidden="1" x14ac:dyDescent="0.3">
      <c r="B1039">
        <v>1029</v>
      </c>
      <c r="C1039" s="1" t="s">
        <v>3002</v>
      </c>
      <c r="D1039" s="1" t="s">
        <v>3003</v>
      </c>
      <c r="E1039" s="1" t="s">
        <v>2321</v>
      </c>
      <c r="F1039" s="1" t="s">
        <v>258</v>
      </c>
      <c r="G1039" s="1" t="s">
        <v>2091</v>
      </c>
      <c r="H1039" s="1" t="s">
        <v>3004</v>
      </c>
      <c r="I1039" s="1">
        <f>+Territorio[[#This Row],[id]]</f>
        <v>1029</v>
      </c>
    </row>
    <row r="1040" spans="2:9" hidden="1" x14ac:dyDescent="0.3">
      <c r="B1040">
        <v>1030</v>
      </c>
      <c r="C1040" s="1" t="s">
        <v>3005</v>
      </c>
      <c r="D1040" s="1" t="s">
        <v>3006</v>
      </c>
      <c r="E1040" s="1" t="s">
        <v>2321</v>
      </c>
      <c r="F1040" s="1" t="s">
        <v>258</v>
      </c>
      <c r="G1040" s="1" t="s">
        <v>2091</v>
      </c>
      <c r="H1040" s="1" t="s">
        <v>3007</v>
      </c>
      <c r="I1040" s="1">
        <f>+Territorio[[#This Row],[id]]</f>
        <v>1030</v>
      </c>
    </row>
    <row r="1041" spans="2:9" hidden="1" x14ac:dyDescent="0.3">
      <c r="B1041">
        <v>1031</v>
      </c>
      <c r="C1041" s="1" t="s">
        <v>3008</v>
      </c>
      <c r="D1041" s="1" t="s">
        <v>3009</v>
      </c>
      <c r="E1041" s="1" t="s">
        <v>2321</v>
      </c>
      <c r="F1041" s="1" t="s">
        <v>258</v>
      </c>
      <c r="G1041" s="1" t="s">
        <v>2091</v>
      </c>
      <c r="H1041" s="1" t="s">
        <v>3010</v>
      </c>
      <c r="I1041" s="1">
        <f>+Territorio[[#This Row],[id]]</f>
        <v>1031</v>
      </c>
    </row>
    <row r="1042" spans="2:9" hidden="1" x14ac:dyDescent="0.3">
      <c r="B1042">
        <v>1032</v>
      </c>
      <c r="C1042" s="1" t="s">
        <v>3011</v>
      </c>
      <c r="D1042" s="1" t="s">
        <v>3012</v>
      </c>
      <c r="E1042" s="1" t="s">
        <v>2321</v>
      </c>
      <c r="F1042" s="1" t="s">
        <v>258</v>
      </c>
      <c r="G1042" s="1" t="s">
        <v>2091</v>
      </c>
      <c r="H1042" s="1" t="s">
        <v>3013</v>
      </c>
      <c r="I1042" s="1">
        <f>+Territorio[[#This Row],[id]]</f>
        <v>1032</v>
      </c>
    </row>
    <row r="1043" spans="2:9" hidden="1" x14ac:dyDescent="0.3">
      <c r="B1043">
        <v>1033</v>
      </c>
      <c r="C1043" s="1" t="s">
        <v>3014</v>
      </c>
      <c r="D1043" s="1" t="s">
        <v>3015</v>
      </c>
      <c r="E1043" s="1" t="s">
        <v>2321</v>
      </c>
      <c r="F1043" s="1" t="s">
        <v>258</v>
      </c>
      <c r="G1043" s="1" t="s">
        <v>2091</v>
      </c>
      <c r="H1043" s="1" t="s">
        <v>3016</v>
      </c>
      <c r="I1043" s="1">
        <f>+Territorio[[#This Row],[id]]</f>
        <v>1033</v>
      </c>
    </row>
    <row r="1044" spans="2:9" hidden="1" x14ac:dyDescent="0.3">
      <c r="B1044">
        <v>1034</v>
      </c>
      <c r="C1044" s="1" t="s">
        <v>3017</v>
      </c>
      <c r="D1044" s="1" t="s">
        <v>3018</v>
      </c>
      <c r="E1044" s="1" t="s">
        <v>2321</v>
      </c>
      <c r="F1044" s="1" t="s">
        <v>258</v>
      </c>
      <c r="G1044" s="1" t="s">
        <v>2091</v>
      </c>
      <c r="H1044" s="1" t="s">
        <v>3019</v>
      </c>
      <c r="I1044" s="1">
        <f>+Territorio[[#This Row],[id]]</f>
        <v>1034</v>
      </c>
    </row>
    <row r="1045" spans="2:9" hidden="1" x14ac:dyDescent="0.3">
      <c r="B1045">
        <v>1035</v>
      </c>
      <c r="C1045" s="1" t="s">
        <v>3020</v>
      </c>
      <c r="D1045" s="1" t="s">
        <v>3021</v>
      </c>
      <c r="E1045" s="1" t="s">
        <v>2321</v>
      </c>
      <c r="F1045" s="1" t="s">
        <v>258</v>
      </c>
      <c r="G1045" s="1" t="s">
        <v>2091</v>
      </c>
      <c r="H1045" s="1" t="s">
        <v>3022</v>
      </c>
      <c r="I1045" s="1">
        <f>+Territorio[[#This Row],[id]]</f>
        <v>1035</v>
      </c>
    </row>
    <row r="1046" spans="2:9" hidden="1" x14ac:dyDescent="0.3">
      <c r="B1046">
        <v>1036</v>
      </c>
      <c r="C1046" s="1" t="s">
        <v>741</v>
      </c>
      <c r="D1046" s="1" t="s">
        <v>3023</v>
      </c>
      <c r="E1046" s="1" t="s">
        <v>2321</v>
      </c>
      <c r="F1046" s="1" t="s">
        <v>258</v>
      </c>
      <c r="G1046" s="1" t="s">
        <v>2091</v>
      </c>
      <c r="H1046" s="1" t="s">
        <v>3024</v>
      </c>
      <c r="I1046" s="1">
        <f>+Territorio[[#This Row],[id]]</f>
        <v>1036</v>
      </c>
    </row>
    <row r="1047" spans="2:9" hidden="1" x14ac:dyDescent="0.3">
      <c r="B1047">
        <v>1037</v>
      </c>
      <c r="C1047" s="1" t="s">
        <v>3025</v>
      </c>
      <c r="D1047" s="1" t="s">
        <v>3026</v>
      </c>
      <c r="E1047" s="1" t="s">
        <v>2321</v>
      </c>
      <c r="F1047" s="1" t="s">
        <v>258</v>
      </c>
      <c r="G1047" s="1" t="s">
        <v>2091</v>
      </c>
      <c r="H1047" s="1" t="s">
        <v>3027</v>
      </c>
      <c r="I1047" s="1">
        <f>+Territorio[[#This Row],[id]]</f>
        <v>1037</v>
      </c>
    </row>
    <row r="1048" spans="2:9" hidden="1" x14ac:dyDescent="0.3">
      <c r="B1048">
        <v>1038</v>
      </c>
      <c r="C1048" s="1" t="s">
        <v>3028</v>
      </c>
      <c r="D1048" s="1" t="s">
        <v>3029</v>
      </c>
      <c r="E1048" s="1" t="s">
        <v>2321</v>
      </c>
      <c r="F1048" s="1" t="s">
        <v>258</v>
      </c>
      <c r="G1048" s="1" t="s">
        <v>2091</v>
      </c>
      <c r="H1048" s="1" t="s">
        <v>3030</v>
      </c>
      <c r="I1048" s="1">
        <f>+Territorio[[#This Row],[id]]</f>
        <v>1038</v>
      </c>
    </row>
    <row r="1049" spans="2:9" hidden="1" x14ac:dyDescent="0.3">
      <c r="B1049">
        <v>1039</v>
      </c>
      <c r="C1049" s="1" t="s">
        <v>3031</v>
      </c>
      <c r="D1049" s="1" t="s">
        <v>3032</v>
      </c>
      <c r="E1049" s="1" t="s">
        <v>2321</v>
      </c>
      <c r="F1049" s="1" t="s">
        <v>258</v>
      </c>
      <c r="G1049" s="1" t="s">
        <v>2091</v>
      </c>
      <c r="H1049" s="1" t="s">
        <v>3033</v>
      </c>
      <c r="I1049" s="1">
        <f>+Territorio[[#This Row],[id]]</f>
        <v>1039</v>
      </c>
    </row>
    <row r="1050" spans="2:9" hidden="1" x14ac:dyDescent="0.3">
      <c r="B1050">
        <v>1040</v>
      </c>
      <c r="C1050" s="1" t="s">
        <v>3034</v>
      </c>
      <c r="D1050" s="1" t="s">
        <v>3035</v>
      </c>
      <c r="E1050" s="1" t="s">
        <v>2321</v>
      </c>
      <c r="F1050" s="1" t="s">
        <v>258</v>
      </c>
      <c r="G1050" s="1" t="s">
        <v>2091</v>
      </c>
      <c r="H1050" s="1" t="s">
        <v>3036</v>
      </c>
      <c r="I1050" s="1">
        <f>+Territorio[[#This Row],[id]]</f>
        <v>1040</v>
      </c>
    </row>
    <row r="1051" spans="2:9" hidden="1" x14ac:dyDescent="0.3">
      <c r="B1051">
        <v>1041</v>
      </c>
      <c r="C1051" s="1" t="s">
        <v>3037</v>
      </c>
      <c r="D1051" s="1" t="s">
        <v>3038</v>
      </c>
      <c r="E1051" s="1" t="s">
        <v>2321</v>
      </c>
      <c r="F1051" s="1" t="s">
        <v>258</v>
      </c>
      <c r="G1051" s="1" t="s">
        <v>2091</v>
      </c>
      <c r="H1051" s="1" t="s">
        <v>3039</v>
      </c>
      <c r="I1051" s="1">
        <f>+Territorio[[#This Row],[id]]</f>
        <v>1041</v>
      </c>
    </row>
    <row r="1052" spans="2:9" hidden="1" x14ac:dyDescent="0.3">
      <c r="B1052">
        <v>1042</v>
      </c>
      <c r="C1052" s="1" t="s">
        <v>3040</v>
      </c>
      <c r="D1052" s="1" t="s">
        <v>3041</v>
      </c>
      <c r="E1052" s="1" t="s">
        <v>2321</v>
      </c>
      <c r="F1052" s="1" t="s">
        <v>258</v>
      </c>
      <c r="G1052" s="1" t="s">
        <v>2091</v>
      </c>
      <c r="H1052" s="1" t="s">
        <v>3042</v>
      </c>
      <c r="I1052" s="1">
        <f>+Territorio[[#This Row],[id]]</f>
        <v>1042</v>
      </c>
    </row>
    <row r="1053" spans="2:9" hidden="1" x14ac:dyDescent="0.3">
      <c r="B1053">
        <v>1043</v>
      </c>
      <c r="C1053" s="1" t="s">
        <v>1480</v>
      </c>
      <c r="D1053" s="1" t="s">
        <v>3043</v>
      </c>
      <c r="E1053" s="1" t="s">
        <v>2321</v>
      </c>
      <c r="F1053" s="1" t="s">
        <v>258</v>
      </c>
      <c r="G1053" s="1" t="s">
        <v>2091</v>
      </c>
      <c r="H1053" s="1" t="s">
        <v>3044</v>
      </c>
      <c r="I1053" s="1">
        <f>+Territorio[[#This Row],[id]]</f>
        <v>1043</v>
      </c>
    </row>
    <row r="1054" spans="2:9" hidden="1" x14ac:dyDescent="0.3">
      <c r="B1054">
        <v>1044</v>
      </c>
      <c r="C1054" s="1" t="s">
        <v>3045</v>
      </c>
      <c r="D1054" s="1" t="s">
        <v>3046</v>
      </c>
      <c r="E1054" s="1" t="s">
        <v>2321</v>
      </c>
      <c r="F1054" s="1" t="s">
        <v>258</v>
      </c>
      <c r="G1054" s="1" t="s">
        <v>2091</v>
      </c>
      <c r="H1054" s="1" t="s">
        <v>3047</v>
      </c>
      <c r="I1054" s="1">
        <f>+Territorio[[#This Row],[id]]</f>
        <v>1044</v>
      </c>
    </row>
    <row r="1055" spans="2:9" hidden="1" x14ac:dyDescent="0.3">
      <c r="B1055">
        <v>1045</v>
      </c>
      <c r="C1055" s="1" t="s">
        <v>3048</v>
      </c>
      <c r="D1055" s="1" t="s">
        <v>3049</v>
      </c>
      <c r="E1055" s="1" t="s">
        <v>2321</v>
      </c>
      <c r="F1055" s="1" t="s">
        <v>258</v>
      </c>
      <c r="G1055" s="1" t="s">
        <v>2091</v>
      </c>
      <c r="H1055" s="1" t="s">
        <v>3050</v>
      </c>
      <c r="I1055" s="1">
        <f>+Territorio[[#This Row],[id]]</f>
        <v>1045</v>
      </c>
    </row>
    <row r="1056" spans="2:9" hidden="1" x14ac:dyDescent="0.3">
      <c r="B1056">
        <v>1046</v>
      </c>
      <c r="C1056" s="1" t="s">
        <v>3051</v>
      </c>
      <c r="D1056" s="1" t="s">
        <v>3052</v>
      </c>
      <c r="E1056" s="1" t="s">
        <v>2321</v>
      </c>
      <c r="F1056" s="1" t="s">
        <v>258</v>
      </c>
      <c r="G1056" s="1" t="s">
        <v>2091</v>
      </c>
      <c r="H1056" s="1" t="s">
        <v>3053</v>
      </c>
      <c r="I1056" s="1">
        <f>+Territorio[[#This Row],[id]]</f>
        <v>1046</v>
      </c>
    </row>
    <row r="1057" spans="2:9" hidden="1" x14ac:dyDescent="0.3">
      <c r="B1057">
        <v>1047</v>
      </c>
      <c r="C1057" s="1" t="s">
        <v>3054</v>
      </c>
      <c r="D1057" s="1" t="s">
        <v>3055</v>
      </c>
      <c r="E1057" s="1" t="s">
        <v>2321</v>
      </c>
      <c r="F1057" s="1" t="s">
        <v>258</v>
      </c>
      <c r="G1057" s="1" t="s">
        <v>2091</v>
      </c>
      <c r="H1057" s="1" t="s">
        <v>3056</v>
      </c>
      <c r="I1057" s="1">
        <f>+Territorio[[#This Row],[id]]</f>
        <v>1047</v>
      </c>
    </row>
    <row r="1058" spans="2:9" hidden="1" x14ac:dyDescent="0.3">
      <c r="B1058">
        <v>1048</v>
      </c>
      <c r="C1058" s="1" t="s">
        <v>3057</v>
      </c>
      <c r="D1058" s="1" t="s">
        <v>3058</v>
      </c>
      <c r="E1058" s="1" t="s">
        <v>2321</v>
      </c>
      <c r="F1058" s="1" t="s">
        <v>258</v>
      </c>
      <c r="G1058" s="1" t="s">
        <v>2091</v>
      </c>
      <c r="H1058" s="1" t="s">
        <v>3059</v>
      </c>
      <c r="I1058" s="1">
        <f>+Territorio[[#This Row],[id]]</f>
        <v>1048</v>
      </c>
    </row>
    <row r="1059" spans="2:9" hidden="1" x14ac:dyDescent="0.3">
      <c r="B1059">
        <v>1049</v>
      </c>
      <c r="C1059" s="1" t="s">
        <v>3060</v>
      </c>
      <c r="D1059" s="1" t="s">
        <v>3061</v>
      </c>
      <c r="E1059" s="1" t="s">
        <v>2321</v>
      </c>
      <c r="F1059" s="1" t="s">
        <v>258</v>
      </c>
      <c r="G1059" s="1" t="s">
        <v>2091</v>
      </c>
      <c r="H1059" s="1" t="s">
        <v>3062</v>
      </c>
      <c r="I1059" s="1">
        <f>+Territorio[[#This Row],[id]]</f>
        <v>1049</v>
      </c>
    </row>
    <row r="1060" spans="2:9" hidden="1" x14ac:dyDescent="0.3">
      <c r="B1060">
        <v>1050</v>
      </c>
      <c r="C1060" s="1" t="s">
        <v>3063</v>
      </c>
      <c r="D1060" s="1" t="s">
        <v>3064</v>
      </c>
      <c r="E1060" s="1" t="s">
        <v>2321</v>
      </c>
      <c r="F1060" s="1" t="s">
        <v>258</v>
      </c>
      <c r="G1060" s="1" t="s">
        <v>2091</v>
      </c>
      <c r="H1060" s="1" t="s">
        <v>3065</v>
      </c>
      <c r="I1060" s="1">
        <f>+Territorio[[#This Row],[id]]</f>
        <v>1050</v>
      </c>
    </row>
    <row r="1061" spans="2:9" hidden="1" x14ac:dyDescent="0.3">
      <c r="B1061">
        <v>1051</v>
      </c>
      <c r="C1061" s="1" t="s">
        <v>3066</v>
      </c>
      <c r="D1061" s="1" t="s">
        <v>3067</v>
      </c>
      <c r="E1061" s="1" t="s">
        <v>2321</v>
      </c>
      <c r="F1061" s="1" t="s">
        <v>258</v>
      </c>
      <c r="G1061" s="1" t="s">
        <v>2091</v>
      </c>
      <c r="H1061" s="1" t="s">
        <v>3068</v>
      </c>
      <c r="I1061" s="1">
        <f>+Territorio[[#This Row],[id]]</f>
        <v>1051</v>
      </c>
    </row>
    <row r="1062" spans="2:9" hidden="1" x14ac:dyDescent="0.3">
      <c r="B1062">
        <v>1052</v>
      </c>
      <c r="C1062" s="1" t="s">
        <v>3069</v>
      </c>
      <c r="D1062" s="1" t="s">
        <v>3070</v>
      </c>
      <c r="E1062" s="1" t="s">
        <v>2321</v>
      </c>
      <c r="F1062" s="1" t="s">
        <v>258</v>
      </c>
      <c r="G1062" s="1" t="s">
        <v>2091</v>
      </c>
      <c r="H1062" s="1" t="s">
        <v>3071</v>
      </c>
      <c r="I1062" s="1">
        <f>+Territorio[[#This Row],[id]]</f>
        <v>1052</v>
      </c>
    </row>
    <row r="1063" spans="2:9" hidden="1" x14ac:dyDescent="0.3">
      <c r="B1063">
        <v>1053</v>
      </c>
      <c r="C1063" s="1" t="s">
        <v>3072</v>
      </c>
      <c r="D1063" s="1" t="s">
        <v>3073</v>
      </c>
      <c r="E1063" s="1" t="s">
        <v>2321</v>
      </c>
      <c r="F1063" s="1" t="s">
        <v>258</v>
      </c>
      <c r="G1063" s="1" t="s">
        <v>2091</v>
      </c>
      <c r="H1063" s="1" t="s">
        <v>3074</v>
      </c>
      <c r="I1063" s="1">
        <f>+Territorio[[#This Row],[id]]</f>
        <v>1053</v>
      </c>
    </row>
    <row r="1064" spans="2:9" hidden="1" x14ac:dyDescent="0.3">
      <c r="B1064">
        <v>1054</v>
      </c>
      <c r="C1064" s="1" t="s">
        <v>3075</v>
      </c>
      <c r="D1064" s="1" t="s">
        <v>3076</v>
      </c>
      <c r="E1064" s="1" t="s">
        <v>2321</v>
      </c>
      <c r="F1064" s="1" t="s">
        <v>258</v>
      </c>
      <c r="G1064" s="1" t="s">
        <v>2091</v>
      </c>
      <c r="H1064" s="1" t="s">
        <v>3077</v>
      </c>
      <c r="I1064" s="1">
        <f>+Territorio[[#This Row],[id]]</f>
        <v>1054</v>
      </c>
    </row>
    <row r="1065" spans="2:9" hidden="1" x14ac:dyDescent="0.3">
      <c r="B1065">
        <v>1055</v>
      </c>
      <c r="C1065" s="1" t="s">
        <v>747</v>
      </c>
      <c r="D1065" s="1" t="s">
        <v>3078</v>
      </c>
      <c r="E1065" s="1" t="s">
        <v>2321</v>
      </c>
      <c r="F1065" s="1" t="s">
        <v>258</v>
      </c>
      <c r="G1065" s="1" t="s">
        <v>2091</v>
      </c>
      <c r="H1065" s="1" t="s">
        <v>3079</v>
      </c>
      <c r="I1065" s="1">
        <f>+Territorio[[#This Row],[id]]</f>
        <v>1055</v>
      </c>
    </row>
    <row r="1066" spans="2:9" hidden="1" x14ac:dyDescent="0.3">
      <c r="B1066">
        <v>1056</v>
      </c>
      <c r="C1066" s="1" t="s">
        <v>3080</v>
      </c>
      <c r="D1066" s="1" t="s">
        <v>3081</v>
      </c>
      <c r="E1066" s="1" t="s">
        <v>2321</v>
      </c>
      <c r="F1066" s="1" t="s">
        <v>258</v>
      </c>
      <c r="G1066" s="1" t="s">
        <v>2091</v>
      </c>
      <c r="H1066" s="1" t="s">
        <v>3082</v>
      </c>
      <c r="I1066" s="1">
        <f>+Territorio[[#This Row],[id]]</f>
        <v>1056</v>
      </c>
    </row>
    <row r="1067" spans="2:9" hidden="1" x14ac:dyDescent="0.3">
      <c r="B1067">
        <v>1057</v>
      </c>
      <c r="C1067" s="1" t="s">
        <v>3083</v>
      </c>
      <c r="D1067" s="1" t="s">
        <v>3084</v>
      </c>
      <c r="E1067" s="1" t="s">
        <v>2321</v>
      </c>
      <c r="F1067" s="1" t="s">
        <v>258</v>
      </c>
      <c r="G1067" s="1" t="s">
        <v>2091</v>
      </c>
      <c r="H1067" s="1" t="s">
        <v>3085</v>
      </c>
      <c r="I1067" s="1">
        <f>+Territorio[[#This Row],[id]]</f>
        <v>1057</v>
      </c>
    </row>
    <row r="1068" spans="2:9" hidden="1" x14ac:dyDescent="0.3">
      <c r="B1068">
        <v>1058</v>
      </c>
      <c r="C1068" s="1" t="s">
        <v>3086</v>
      </c>
      <c r="D1068" s="1" t="s">
        <v>3087</v>
      </c>
      <c r="E1068" s="1" t="s">
        <v>2321</v>
      </c>
      <c r="F1068" s="1" t="s">
        <v>258</v>
      </c>
      <c r="G1068" s="1" t="s">
        <v>2091</v>
      </c>
      <c r="H1068" s="1" t="s">
        <v>3088</v>
      </c>
      <c r="I1068" s="1">
        <f>+Territorio[[#This Row],[id]]</f>
        <v>1058</v>
      </c>
    </row>
    <row r="1069" spans="2:9" hidden="1" x14ac:dyDescent="0.3">
      <c r="B1069">
        <v>1059</v>
      </c>
      <c r="C1069" s="1" t="s">
        <v>3089</v>
      </c>
      <c r="D1069" s="1" t="s">
        <v>3090</v>
      </c>
      <c r="E1069" s="1" t="s">
        <v>2321</v>
      </c>
      <c r="F1069" s="1" t="s">
        <v>258</v>
      </c>
      <c r="G1069" s="1" t="s">
        <v>2091</v>
      </c>
      <c r="H1069" s="1" t="s">
        <v>3091</v>
      </c>
      <c r="I1069" s="1">
        <f>+Territorio[[#This Row],[id]]</f>
        <v>1059</v>
      </c>
    </row>
    <row r="1070" spans="2:9" hidden="1" x14ac:dyDescent="0.3">
      <c r="B1070">
        <v>1060</v>
      </c>
      <c r="C1070" s="1" t="s">
        <v>3092</v>
      </c>
      <c r="D1070" s="1" t="s">
        <v>3093</v>
      </c>
      <c r="E1070" s="1" t="s">
        <v>2321</v>
      </c>
      <c r="F1070" s="1" t="s">
        <v>258</v>
      </c>
      <c r="G1070" s="1" t="s">
        <v>2091</v>
      </c>
      <c r="H1070" s="1" t="s">
        <v>3094</v>
      </c>
      <c r="I1070" s="1">
        <f>+Territorio[[#This Row],[id]]</f>
        <v>1060</v>
      </c>
    </row>
    <row r="1071" spans="2:9" hidden="1" x14ac:dyDescent="0.3">
      <c r="B1071">
        <v>1061</v>
      </c>
      <c r="C1071" s="1" t="s">
        <v>3095</v>
      </c>
      <c r="D1071" s="1" t="s">
        <v>3096</v>
      </c>
      <c r="E1071" s="1" t="s">
        <v>2321</v>
      </c>
      <c r="F1071" s="1" t="s">
        <v>258</v>
      </c>
      <c r="G1071" s="1" t="s">
        <v>2091</v>
      </c>
      <c r="H1071" s="1" t="s">
        <v>3097</v>
      </c>
      <c r="I1071" s="1">
        <f>+Territorio[[#This Row],[id]]</f>
        <v>1061</v>
      </c>
    </row>
    <row r="1072" spans="2:9" hidden="1" x14ac:dyDescent="0.3">
      <c r="B1072">
        <v>1062</v>
      </c>
      <c r="C1072" s="1" t="s">
        <v>3098</v>
      </c>
      <c r="D1072" s="1" t="s">
        <v>3099</v>
      </c>
      <c r="E1072" s="1" t="s">
        <v>2321</v>
      </c>
      <c r="F1072" s="1" t="s">
        <v>258</v>
      </c>
      <c r="G1072" s="1" t="s">
        <v>2091</v>
      </c>
      <c r="H1072" s="1" t="s">
        <v>3100</v>
      </c>
      <c r="I1072" s="1">
        <f>+Territorio[[#This Row],[id]]</f>
        <v>1062</v>
      </c>
    </row>
    <row r="1073" spans="2:9" hidden="1" x14ac:dyDescent="0.3">
      <c r="B1073">
        <v>1063</v>
      </c>
      <c r="C1073" s="1" t="s">
        <v>723</v>
      </c>
      <c r="D1073" s="1" t="s">
        <v>3101</v>
      </c>
      <c r="E1073" s="1" t="s">
        <v>2321</v>
      </c>
      <c r="F1073" s="1" t="s">
        <v>258</v>
      </c>
      <c r="G1073" s="1" t="s">
        <v>2091</v>
      </c>
      <c r="H1073" s="1" t="s">
        <v>3102</v>
      </c>
      <c r="I1073" s="1">
        <f>+Territorio[[#This Row],[id]]</f>
        <v>1063</v>
      </c>
    </row>
    <row r="1074" spans="2:9" hidden="1" x14ac:dyDescent="0.3">
      <c r="B1074">
        <v>1064</v>
      </c>
      <c r="C1074" s="1" t="s">
        <v>3103</v>
      </c>
      <c r="D1074" s="1" t="s">
        <v>3104</v>
      </c>
      <c r="E1074" s="1" t="s">
        <v>2321</v>
      </c>
      <c r="F1074" s="1" t="s">
        <v>258</v>
      </c>
      <c r="G1074" s="1" t="s">
        <v>2091</v>
      </c>
      <c r="H1074" s="1" t="s">
        <v>3105</v>
      </c>
      <c r="I1074" s="1">
        <f>+Territorio[[#This Row],[id]]</f>
        <v>1064</v>
      </c>
    </row>
    <row r="1075" spans="2:9" hidden="1" x14ac:dyDescent="0.3">
      <c r="B1075">
        <v>1065</v>
      </c>
      <c r="C1075" s="1" t="s">
        <v>3106</v>
      </c>
      <c r="D1075" s="1" t="s">
        <v>3107</v>
      </c>
      <c r="E1075" s="1" t="s">
        <v>2321</v>
      </c>
      <c r="F1075" s="1" t="s">
        <v>258</v>
      </c>
      <c r="G1075" s="1" t="s">
        <v>2091</v>
      </c>
      <c r="H1075" s="1" t="s">
        <v>3108</v>
      </c>
      <c r="I1075" s="1">
        <f>+Territorio[[#This Row],[id]]</f>
        <v>1065</v>
      </c>
    </row>
    <row r="1076" spans="2:9" hidden="1" x14ac:dyDescent="0.3">
      <c r="B1076">
        <v>1066</v>
      </c>
      <c r="C1076" s="1" t="s">
        <v>3109</v>
      </c>
      <c r="D1076" s="1" t="s">
        <v>3110</v>
      </c>
      <c r="E1076" s="1" t="s">
        <v>2321</v>
      </c>
      <c r="F1076" s="1" t="s">
        <v>258</v>
      </c>
      <c r="G1076" s="1" t="s">
        <v>2091</v>
      </c>
      <c r="H1076" s="1" t="s">
        <v>3111</v>
      </c>
      <c r="I1076" s="1">
        <f>+Territorio[[#This Row],[id]]</f>
        <v>1066</v>
      </c>
    </row>
    <row r="1077" spans="2:9" hidden="1" x14ac:dyDescent="0.3">
      <c r="B1077">
        <v>1067</v>
      </c>
      <c r="C1077" s="1" t="s">
        <v>3112</v>
      </c>
      <c r="D1077" s="1" t="s">
        <v>3113</v>
      </c>
      <c r="E1077" s="1" t="s">
        <v>2321</v>
      </c>
      <c r="F1077" s="1" t="s">
        <v>258</v>
      </c>
      <c r="G1077" s="1" t="s">
        <v>2091</v>
      </c>
      <c r="H1077" s="1" t="s">
        <v>3114</v>
      </c>
      <c r="I1077" s="1">
        <f>+Territorio[[#This Row],[id]]</f>
        <v>1067</v>
      </c>
    </row>
    <row r="1078" spans="2:9" hidden="1" x14ac:dyDescent="0.3">
      <c r="B1078">
        <v>1068</v>
      </c>
      <c r="C1078" s="1" t="s">
        <v>3115</v>
      </c>
      <c r="D1078" s="1" t="s">
        <v>3116</v>
      </c>
      <c r="E1078" s="1" t="s">
        <v>2321</v>
      </c>
      <c r="F1078" s="1" t="s">
        <v>258</v>
      </c>
      <c r="G1078" s="1" t="s">
        <v>2091</v>
      </c>
      <c r="H1078" s="1" t="s">
        <v>3117</v>
      </c>
      <c r="I1078" s="1">
        <f>+Territorio[[#This Row],[id]]</f>
        <v>1068</v>
      </c>
    </row>
    <row r="1079" spans="2:9" hidden="1" x14ac:dyDescent="0.3">
      <c r="B1079">
        <v>1069</v>
      </c>
      <c r="C1079" s="1" t="s">
        <v>3118</v>
      </c>
      <c r="D1079" s="1" t="s">
        <v>3119</v>
      </c>
      <c r="E1079" s="1" t="s">
        <v>2321</v>
      </c>
      <c r="F1079" s="1" t="s">
        <v>258</v>
      </c>
      <c r="G1079" s="1" t="s">
        <v>2091</v>
      </c>
      <c r="H1079" s="1" t="s">
        <v>3120</v>
      </c>
      <c r="I1079" s="1">
        <f>+Territorio[[#This Row],[id]]</f>
        <v>1069</v>
      </c>
    </row>
    <row r="1080" spans="2:9" hidden="1" x14ac:dyDescent="0.3">
      <c r="B1080">
        <v>1070</v>
      </c>
      <c r="C1080" s="1" t="s">
        <v>3121</v>
      </c>
      <c r="D1080" s="1" t="s">
        <v>3122</v>
      </c>
      <c r="E1080" s="1" t="s">
        <v>2321</v>
      </c>
      <c r="F1080" s="1" t="s">
        <v>258</v>
      </c>
      <c r="G1080" s="1" t="s">
        <v>2091</v>
      </c>
      <c r="H1080" s="1" t="s">
        <v>3123</v>
      </c>
      <c r="I1080" s="1">
        <f>+Territorio[[#This Row],[id]]</f>
        <v>1070</v>
      </c>
    </row>
    <row r="1081" spans="2:9" hidden="1" x14ac:dyDescent="0.3">
      <c r="B1081">
        <v>1071</v>
      </c>
      <c r="C1081" s="1" t="s">
        <v>3124</v>
      </c>
      <c r="D1081" s="1" t="s">
        <v>3125</v>
      </c>
      <c r="E1081" s="1" t="s">
        <v>2321</v>
      </c>
      <c r="F1081" s="1" t="s">
        <v>258</v>
      </c>
      <c r="G1081" s="1" t="s">
        <v>2091</v>
      </c>
      <c r="H1081" s="1" t="s">
        <v>3126</v>
      </c>
      <c r="I1081" s="1">
        <f>+Territorio[[#This Row],[id]]</f>
        <v>1071</v>
      </c>
    </row>
    <row r="1082" spans="2:9" hidden="1" x14ac:dyDescent="0.3">
      <c r="B1082">
        <v>1072</v>
      </c>
      <c r="C1082" s="1" t="s">
        <v>2156</v>
      </c>
      <c r="D1082" s="1" t="s">
        <v>3127</v>
      </c>
      <c r="E1082" s="1" t="s">
        <v>2321</v>
      </c>
      <c r="F1082" s="1" t="s">
        <v>258</v>
      </c>
      <c r="G1082" s="1" t="s">
        <v>2091</v>
      </c>
      <c r="H1082" s="1" t="s">
        <v>3128</v>
      </c>
      <c r="I1082" s="1">
        <f>+Territorio[[#This Row],[id]]</f>
        <v>1072</v>
      </c>
    </row>
    <row r="1083" spans="2:9" hidden="1" x14ac:dyDescent="0.3">
      <c r="B1083">
        <v>1073</v>
      </c>
      <c r="C1083" s="1" t="s">
        <v>3129</v>
      </c>
      <c r="D1083" s="1" t="s">
        <v>3130</v>
      </c>
      <c r="E1083" s="1" t="s">
        <v>2321</v>
      </c>
      <c r="F1083" s="1" t="s">
        <v>258</v>
      </c>
      <c r="G1083" s="1" t="s">
        <v>2091</v>
      </c>
      <c r="H1083" s="1" t="s">
        <v>3131</v>
      </c>
      <c r="I1083" s="1">
        <f>+Territorio[[#This Row],[id]]</f>
        <v>1073</v>
      </c>
    </row>
    <row r="1084" spans="2:9" hidden="1" x14ac:dyDescent="0.3">
      <c r="B1084">
        <v>1074</v>
      </c>
      <c r="C1084" s="1" t="s">
        <v>3132</v>
      </c>
      <c r="D1084" s="1" t="s">
        <v>3133</v>
      </c>
      <c r="E1084" s="1" t="s">
        <v>2321</v>
      </c>
      <c r="F1084" s="1" t="s">
        <v>258</v>
      </c>
      <c r="G1084" s="1" t="s">
        <v>2091</v>
      </c>
      <c r="H1084" s="1" t="s">
        <v>3134</v>
      </c>
      <c r="I1084" s="1">
        <f>+Territorio[[#This Row],[id]]</f>
        <v>1074</v>
      </c>
    </row>
    <row r="1085" spans="2:9" hidden="1" x14ac:dyDescent="0.3">
      <c r="B1085">
        <v>1075</v>
      </c>
      <c r="C1085" s="1" t="s">
        <v>3135</v>
      </c>
      <c r="D1085" s="1" t="s">
        <v>3136</v>
      </c>
      <c r="E1085" s="1" t="s">
        <v>2321</v>
      </c>
      <c r="F1085" s="1" t="s">
        <v>258</v>
      </c>
      <c r="G1085" s="1" t="s">
        <v>2091</v>
      </c>
      <c r="H1085" s="1" t="s">
        <v>3137</v>
      </c>
      <c r="I1085" s="1">
        <f>+Territorio[[#This Row],[id]]</f>
        <v>1075</v>
      </c>
    </row>
    <row r="1086" spans="2:9" hidden="1" x14ac:dyDescent="0.3">
      <c r="B1086">
        <v>1076</v>
      </c>
      <c r="C1086" s="1" t="s">
        <v>3138</v>
      </c>
      <c r="D1086" s="1" t="s">
        <v>3139</v>
      </c>
      <c r="E1086" s="1" t="s">
        <v>2321</v>
      </c>
      <c r="F1086" s="1" t="s">
        <v>258</v>
      </c>
      <c r="G1086" s="1" t="s">
        <v>2091</v>
      </c>
      <c r="H1086" s="1" t="s">
        <v>3140</v>
      </c>
      <c r="I1086" s="1">
        <f>+Territorio[[#This Row],[id]]</f>
        <v>1076</v>
      </c>
    </row>
    <row r="1087" spans="2:9" hidden="1" x14ac:dyDescent="0.3">
      <c r="B1087">
        <v>1077</v>
      </c>
      <c r="C1087" s="1" t="s">
        <v>3141</v>
      </c>
      <c r="D1087" s="1" t="s">
        <v>3142</v>
      </c>
      <c r="E1087" s="1" t="s">
        <v>2321</v>
      </c>
      <c r="F1087" s="1" t="s">
        <v>258</v>
      </c>
      <c r="G1087" s="1" t="s">
        <v>2091</v>
      </c>
      <c r="H1087" s="1" t="s">
        <v>3143</v>
      </c>
      <c r="I1087" s="1">
        <f>+Territorio[[#This Row],[id]]</f>
        <v>1077</v>
      </c>
    </row>
    <row r="1088" spans="2:9" hidden="1" x14ac:dyDescent="0.3">
      <c r="B1088">
        <v>1078</v>
      </c>
      <c r="C1088" s="1" t="s">
        <v>3144</v>
      </c>
      <c r="D1088" s="1" t="s">
        <v>3145</v>
      </c>
      <c r="E1088" s="1" t="s">
        <v>2321</v>
      </c>
      <c r="F1088" s="1" t="s">
        <v>258</v>
      </c>
      <c r="G1088" s="1" t="s">
        <v>2091</v>
      </c>
      <c r="H1088" s="1" t="s">
        <v>3146</v>
      </c>
      <c r="I1088" s="1">
        <f>+Territorio[[#This Row],[id]]</f>
        <v>1078</v>
      </c>
    </row>
    <row r="1089" spans="2:9" hidden="1" x14ac:dyDescent="0.3">
      <c r="B1089">
        <v>1079</v>
      </c>
      <c r="C1089" s="1" t="s">
        <v>3147</v>
      </c>
      <c r="D1089" s="1" t="s">
        <v>3148</v>
      </c>
      <c r="E1089" s="1" t="s">
        <v>2321</v>
      </c>
      <c r="F1089" s="1" t="s">
        <v>258</v>
      </c>
      <c r="G1089" s="1" t="s">
        <v>2091</v>
      </c>
      <c r="H1089" s="1" t="s">
        <v>3149</v>
      </c>
      <c r="I1089" s="1">
        <f>+Territorio[[#This Row],[id]]</f>
        <v>1079</v>
      </c>
    </row>
    <row r="1090" spans="2:9" hidden="1" x14ac:dyDescent="0.3">
      <c r="B1090">
        <v>1080</v>
      </c>
      <c r="C1090" s="1" t="s">
        <v>3150</v>
      </c>
      <c r="D1090" s="1" t="s">
        <v>3151</v>
      </c>
      <c r="E1090" s="1" t="s">
        <v>2321</v>
      </c>
      <c r="F1090" s="1" t="s">
        <v>258</v>
      </c>
      <c r="G1090" s="1" t="s">
        <v>2091</v>
      </c>
      <c r="H1090" s="1" t="s">
        <v>3152</v>
      </c>
      <c r="I1090" s="1">
        <f>+Territorio[[#This Row],[id]]</f>
        <v>1080</v>
      </c>
    </row>
    <row r="1091" spans="2:9" hidden="1" x14ac:dyDescent="0.3">
      <c r="B1091">
        <v>1081</v>
      </c>
      <c r="C1091" s="1" t="s">
        <v>3153</v>
      </c>
      <c r="D1091" s="1" t="s">
        <v>3154</v>
      </c>
      <c r="E1091" s="1" t="s">
        <v>2321</v>
      </c>
      <c r="F1091" s="1" t="s">
        <v>258</v>
      </c>
      <c r="G1091" s="1" t="s">
        <v>2091</v>
      </c>
      <c r="H1091" s="1" t="s">
        <v>3155</v>
      </c>
      <c r="I1091" s="1">
        <f>+Territorio[[#This Row],[id]]</f>
        <v>1081</v>
      </c>
    </row>
    <row r="1092" spans="2:9" hidden="1" x14ac:dyDescent="0.3">
      <c r="B1092">
        <v>1082</v>
      </c>
      <c r="C1092" s="1" t="s">
        <v>2345</v>
      </c>
      <c r="D1092" s="1" t="s">
        <v>3156</v>
      </c>
      <c r="E1092" s="1" t="s">
        <v>2321</v>
      </c>
      <c r="F1092" s="1" t="s">
        <v>258</v>
      </c>
      <c r="G1092" s="1" t="s">
        <v>2091</v>
      </c>
      <c r="H1092" s="1" t="s">
        <v>3157</v>
      </c>
      <c r="I1092" s="1">
        <f>+Territorio[[#This Row],[id]]</f>
        <v>1082</v>
      </c>
    </row>
    <row r="1093" spans="2:9" hidden="1" x14ac:dyDescent="0.3">
      <c r="B1093">
        <v>1083</v>
      </c>
      <c r="C1093" s="1" t="s">
        <v>3158</v>
      </c>
      <c r="D1093" s="1" t="s">
        <v>3159</v>
      </c>
      <c r="E1093" s="1" t="s">
        <v>2321</v>
      </c>
      <c r="F1093" s="1" t="s">
        <v>258</v>
      </c>
      <c r="G1093" s="1" t="s">
        <v>2091</v>
      </c>
      <c r="H1093" s="1" t="s">
        <v>3160</v>
      </c>
      <c r="I1093" s="1">
        <f>+Territorio[[#This Row],[id]]</f>
        <v>1083</v>
      </c>
    </row>
    <row r="1094" spans="2:9" hidden="1" x14ac:dyDescent="0.3">
      <c r="B1094">
        <v>1084</v>
      </c>
      <c r="C1094" s="1" t="s">
        <v>3161</v>
      </c>
      <c r="D1094" s="1" t="s">
        <v>3162</v>
      </c>
      <c r="E1094" s="1" t="s">
        <v>2321</v>
      </c>
      <c r="F1094" s="1" t="s">
        <v>258</v>
      </c>
      <c r="G1094" s="1" t="s">
        <v>2091</v>
      </c>
      <c r="H1094" s="1" t="s">
        <v>3163</v>
      </c>
      <c r="I1094" s="1">
        <f>+Territorio[[#This Row],[id]]</f>
        <v>1084</v>
      </c>
    </row>
    <row r="1095" spans="2:9" hidden="1" x14ac:dyDescent="0.3">
      <c r="B1095">
        <v>1085</v>
      </c>
      <c r="C1095" s="1" t="s">
        <v>3164</v>
      </c>
      <c r="D1095" s="1" t="s">
        <v>3165</v>
      </c>
      <c r="E1095" s="1" t="s">
        <v>2321</v>
      </c>
      <c r="F1095" s="1" t="s">
        <v>258</v>
      </c>
      <c r="G1095" s="1" t="s">
        <v>2091</v>
      </c>
      <c r="H1095" s="1" t="s">
        <v>3166</v>
      </c>
      <c r="I1095" s="1">
        <f>+Territorio[[#This Row],[id]]</f>
        <v>1085</v>
      </c>
    </row>
    <row r="1096" spans="2:9" hidden="1" x14ac:dyDescent="0.3">
      <c r="B1096">
        <v>1086</v>
      </c>
      <c r="C1096" s="1" t="s">
        <v>3167</v>
      </c>
      <c r="D1096" s="1" t="s">
        <v>3168</v>
      </c>
      <c r="E1096" s="1" t="s">
        <v>2321</v>
      </c>
      <c r="F1096" s="1" t="s">
        <v>258</v>
      </c>
      <c r="G1096" s="1" t="s">
        <v>2091</v>
      </c>
      <c r="H1096" s="1" t="s">
        <v>3169</v>
      </c>
      <c r="I1096" s="1">
        <f>+Territorio[[#This Row],[id]]</f>
        <v>1086</v>
      </c>
    </row>
    <row r="1097" spans="2:9" hidden="1" x14ac:dyDescent="0.3">
      <c r="B1097">
        <v>1087</v>
      </c>
      <c r="C1097" s="1" t="s">
        <v>3170</v>
      </c>
      <c r="D1097" s="1" t="s">
        <v>2564</v>
      </c>
      <c r="E1097" s="1" t="s">
        <v>2321</v>
      </c>
      <c r="F1097" s="1" t="s">
        <v>258</v>
      </c>
      <c r="G1097" s="1" t="s">
        <v>2091</v>
      </c>
      <c r="H1097" s="1" t="s">
        <v>3171</v>
      </c>
      <c r="I1097" s="1">
        <f>+Territorio[[#This Row],[id]]</f>
        <v>1087</v>
      </c>
    </row>
    <row r="1098" spans="2:9" hidden="1" x14ac:dyDescent="0.3">
      <c r="B1098">
        <v>1088</v>
      </c>
      <c r="C1098" s="1" t="s">
        <v>3172</v>
      </c>
      <c r="D1098" s="1" t="s">
        <v>2567</v>
      </c>
      <c r="E1098" s="1" t="s">
        <v>2321</v>
      </c>
      <c r="F1098" s="1" t="s">
        <v>258</v>
      </c>
      <c r="G1098" s="1" t="s">
        <v>2091</v>
      </c>
      <c r="H1098" s="1" t="s">
        <v>3173</v>
      </c>
      <c r="I1098" s="1">
        <f>+Territorio[[#This Row],[id]]</f>
        <v>1088</v>
      </c>
    </row>
    <row r="1099" spans="2:9" hidden="1" x14ac:dyDescent="0.3">
      <c r="B1099">
        <v>1089</v>
      </c>
      <c r="C1099" s="1" t="s">
        <v>3174</v>
      </c>
      <c r="D1099" s="1" t="s">
        <v>3175</v>
      </c>
      <c r="E1099" s="1" t="s">
        <v>2321</v>
      </c>
      <c r="F1099" s="1" t="s">
        <v>258</v>
      </c>
      <c r="G1099" s="1" t="s">
        <v>2091</v>
      </c>
      <c r="H1099" s="1" t="s">
        <v>3176</v>
      </c>
      <c r="I1099" s="1">
        <f>+Territorio[[#This Row],[id]]</f>
        <v>1089</v>
      </c>
    </row>
    <row r="1100" spans="2:9" hidden="1" x14ac:dyDescent="0.3">
      <c r="B1100">
        <v>1090</v>
      </c>
      <c r="C1100" s="1" t="s">
        <v>3177</v>
      </c>
      <c r="D1100" s="1" t="s">
        <v>3178</v>
      </c>
      <c r="E1100" s="1" t="s">
        <v>2321</v>
      </c>
      <c r="F1100" s="1" t="s">
        <v>258</v>
      </c>
      <c r="G1100" s="1" t="s">
        <v>2091</v>
      </c>
      <c r="H1100" s="1" t="s">
        <v>3179</v>
      </c>
      <c r="I1100" s="1">
        <f>+Territorio[[#This Row],[id]]</f>
        <v>1090</v>
      </c>
    </row>
    <row r="1101" spans="2:9" hidden="1" x14ac:dyDescent="0.3">
      <c r="B1101">
        <v>1091</v>
      </c>
      <c r="C1101" s="1" t="s">
        <v>3180</v>
      </c>
      <c r="D1101" s="1" t="s">
        <v>3181</v>
      </c>
      <c r="E1101" s="1" t="s">
        <v>2321</v>
      </c>
      <c r="F1101" s="1" t="s">
        <v>258</v>
      </c>
      <c r="G1101" s="1" t="s">
        <v>2091</v>
      </c>
      <c r="H1101" s="1" t="s">
        <v>3182</v>
      </c>
      <c r="I1101" s="1">
        <f>+Territorio[[#This Row],[id]]</f>
        <v>1091</v>
      </c>
    </row>
    <row r="1102" spans="2:9" hidden="1" x14ac:dyDescent="0.3">
      <c r="B1102">
        <v>1092</v>
      </c>
      <c r="C1102" s="1" t="s">
        <v>3183</v>
      </c>
      <c r="D1102" s="1" t="s">
        <v>3184</v>
      </c>
      <c r="E1102" s="1" t="s">
        <v>2321</v>
      </c>
      <c r="F1102" s="1" t="s">
        <v>258</v>
      </c>
      <c r="G1102" s="1" t="s">
        <v>2091</v>
      </c>
      <c r="H1102" s="1" t="s">
        <v>3185</v>
      </c>
      <c r="I1102" s="1">
        <f>+Territorio[[#This Row],[id]]</f>
        <v>1092</v>
      </c>
    </row>
    <row r="1103" spans="2:9" hidden="1" x14ac:dyDescent="0.3">
      <c r="B1103">
        <v>1093</v>
      </c>
      <c r="C1103" s="1" t="s">
        <v>2337</v>
      </c>
      <c r="D1103" s="1" t="s">
        <v>3186</v>
      </c>
      <c r="E1103" s="1" t="s">
        <v>2321</v>
      </c>
      <c r="F1103" s="1" t="s">
        <v>258</v>
      </c>
      <c r="G1103" s="1" t="s">
        <v>2091</v>
      </c>
      <c r="H1103" s="1" t="s">
        <v>3187</v>
      </c>
      <c r="I1103" s="1">
        <f>+Territorio[[#This Row],[id]]</f>
        <v>1093</v>
      </c>
    </row>
    <row r="1104" spans="2:9" hidden="1" x14ac:dyDescent="0.3">
      <c r="B1104">
        <v>1094</v>
      </c>
      <c r="C1104" s="1" t="s">
        <v>3188</v>
      </c>
      <c r="D1104" s="1" t="s">
        <v>3189</v>
      </c>
      <c r="E1104" s="1" t="s">
        <v>2321</v>
      </c>
      <c r="F1104" s="1" t="s">
        <v>258</v>
      </c>
      <c r="G1104" s="1" t="s">
        <v>2091</v>
      </c>
      <c r="H1104" s="1" t="s">
        <v>3190</v>
      </c>
      <c r="I1104" s="1">
        <f>+Territorio[[#This Row],[id]]</f>
        <v>1094</v>
      </c>
    </row>
    <row r="1105" spans="2:9" hidden="1" x14ac:dyDescent="0.3">
      <c r="B1105">
        <v>1095</v>
      </c>
      <c r="C1105" s="1" t="s">
        <v>3191</v>
      </c>
      <c r="D1105" s="1" t="s">
        <v>3192</v>
      </c>
      <c r="E1105" s="1" t="s">
        <v>2321</v>
      </c>
      <c r="F1105" s="1" t="s">
        <v>258</v>
      </c>
      <c r="G1105" s="1" t="s">
        <v>2091</v>
      </c>
      <c r="H1105" s="1" t="s">
        <v>3193</v>
      </c>
      <c r="I1105" s="1">
        <f>+Territorio[[#This Row],[id]]</f>
        <v>1095</v>
      </c>
    </row>
    <row r="1106" spans="2:9" hidden="1" x14ac:dyDescent="0.3">
      <c r="B1106">
        <v>1096</v>
      </c>
      <c r="C1106" s="1" t="s">
        <v>3194</v>
      </c>
      <c r="D1106" s="1" t="s">
        <v>2569</v>
      </c>
      <c r="E1106" s="1" t="s">
        <v>2321</v>
      </c>
      <c r="F1106" s="1" t="s">
        <v>258</v>
      </c>
      <c r="G1106" s="1" t="s">
        <v>2091</v>
      </c>
      <c r="H1106" s="1" t="s">
        <v>3195</v>
      </c>
      <c r="I1106" s="1">
        <f>+Territorio[[#This Row],[id]]</f>
        <v>1096</v>
      </c>
    </row>
    <row r="1107" spans="2:9" hidden="1" x14ac:dyDescent="0.3">
      <c r="B1107">
        <v>1097</v>
      </c>
      <c r="C1107" s="1" t="s">
        <v>3196</v>
      </c>
      <c r="D1107" s="1" t="s">
        <v>2572</v>
      </c>
      <c r="E1107" s="1" t="s">
        <v>2321</v>
      </c>
      <c r="F1107" s="1" t="s">
        <v>258</v>
      </c>
      <c r="G1107" s="1" t="s">
        <v>2091</v>
      </c>
      <c r="H1107" s="1" t="s">
        <v>3197</v>
      </c>
      <c r="I1107" s="1">
        <f>+Territorio[[#This Row],[id]]</f>
        <v>1097</v>
      </c>
    </row>
    <row r="1108" spans="2:9" hidden="1" x14ac:dyDescent="0.3">
      <c r="B1108">
        <v>1098</v>
      </c>
      <c r="C1108" s="1" t="s">
        <v>3198</v>
      </c>
      <c r="D1108" s="1" t="s">
        <v>3199</v>
      </c>
      <c r="E1108" s="1" t="s">
        <v>2321</v>
      </c>
      <c r="F1108" s="1" t="s">
        <v>258</v>
      </c>
      <c r="G1108" s="1" t="s">
        <v>2091</v>
      </c>
      <c r="H1108" s="1" t="s">
        <v>3200</v>
      </c>
      <c r="I1108" s="1">
        <f>+Territorio[[#This Row],[id]]</f>
        <v>1098</v>
      </c>
    </row>
    <row r="1109" spans="2:9" hidden="1" x14ac:dyDescent="0.3">
      <c r="B1109">
        <v>1099</v>
      </c>
      <c r="C1109" s="1" t="s">
        <v>3201</v>
      </c>
      <c r="D1109" s="1" t="s">
        <v>3202</v>
      </c>
      <c r="E1109" s="1" t="s">
        <v>2321</v>
      </c>
      <c r="F1109" s="1" t="s">
        <v>258</v>
      </c>
      <c r="G1109" s="1" t="s">
        <v>2091</v>
      </c>
      <c r="H1109" s="1" t="s">
        <v>3203</v>
      </c>
      <c r="I1109" s="1">
        <f>+Territorio[[#This Row],[id]]</f>
        <v>1099</v>
      </c>
    </row>
    <row r="1110" spans="2:9" hidden="1" x14ac:dyDescent="0.3">
      <c r="B1110">
        <v>1100</v>
      </c>
      <c r="C1110" s="1" t="s">
        <v>3204</v>
      </c>
      <c r="D1110" s="1" t="s">
        <v>3205</v>
      </c>
      <c r="E1110" s="1" t="s">
        <v>2321</v>
      </c>
      <c r="F1110" s="1" t="s">
        <v>258</v>
      </c>
      <c r="G1110" s="1" t="s">
        <v>2091</v>
      </c>
      <c r="H1110" s="1" t="s">
        <v>3206</v>
      </c>
      <c r="I1110" s="1">
        <f>+Territorio[[#This Row],[id]]</f>
        <v>1100</v>
      </c>
    </row>
    <row r="1111" spans="2:9" hidden="1" x14ac:dyDescent="0.3">
      <c r="B1111">
        <v>1101</v>
      </c>
      <c r="C1111" s="1" t="s">
        <v>679</v>
      </c>
      <c r="D1111" s="1" t="s">
        <v>3207</v>
      </c>
      <c r="E1111" s="1" t="s">
        <v>2321</v>
      </c>
      <c r="F1111" s="1" t="s">
        <v>258</v>
      </c>
      <c r="G1111" s="1" t="s">
        <v>2091</v>
      </c>
      <c r="H1111" s="1" t="s">
        <v>3208</v>
      </c>
      <c r="I1111" s="1">
        <f>+Territorio[[#This Row],[id]]</f>
        <v>1101</v>
      </c>
    </row>
    <row r="1112" spans="2:9" hidden="1" x14ac:dyDescent="0.3">
      <c r="B1112">
        <v>1102</v>
      </c>
      <c r="C1112" s="1" t="s">
        <v>3209</v>
      </c>
      <c r="D1112" s="1" t="s">
        <v>3210</v>
      </c>
      <c r="E1112" s="1" t="s">
        <v>2321</v>
      </c>
      <c r="F1112" s="1" t="s">
        <v>258</v>
      </c>
      <c r="G1112" s="1" t="s">
        <v>2091</v>
      </c>
      <c r="H1112" s="1" t="s">
        <v>3211</v>
      </c>
      <c r="I1112" s="1">
        <f>+Territorio[[#This Row],[id]]</f>
        <v>1102</v>
      </c>
    </row>
    <row r="1113" spans="2:9" hidden="1" x14ac:dyDescent="0.3">
      <c r="B1113">
        <v>1103</v>
      </c>
      <c r="C1113" s="1" t="s">
        <v>3212</v>
      </c>
      <c r="D1113" s="1" t="s">
        <v>3213</v>
      </c>
      <c r="E1113" s="1" t="s">
        <v>2321</v>
      </c>
      <c r="F1113" s="1" t="s">
        <v>258</v>
      </c>
      <c r="G1113" s="1" t="s">
        <v>2091</v>
      </c>
      <c r="H1113" s="1" t="s">
        <v>3214</v>
      </c>
      <c r="I1113" s="1">
        <f>+Territorio[[#This Row],[id]]</f>
        <v>1103</v>
      </c>
    </row>
    <row r="1114" spans="2:9" hidden="1" x14ac:dyDescent="0.3">
      <c r="B1114">
        <v>1104</v>
      </c>
      <c r="C1114" s="1" t="s">
        <v>3215</v>
      </c>
      <c r="D1114" s="1" t="s">
        <v>3216</v>
      </c>
      <c r="E1114" s="1" t="s">
        <v>2321</v>
      </c>
      <c r="F1114" s="1" t="s">
        <v>258</v>
      </c>
      <c r="G1114" s="1" t="s">
        <v>2091</v>
      </c>
      <c r="H1114" s="1" t="s">
        <v>3217</v>
      </c>
      <c r="I1114" s="1">
        <f>+Territorio[[#This Row],[id]]</f>
        <v>1104</v>
      </c>
    </row>
    <row r="1115" spans="2:9" hidden="1" x14ac:dyDescent="0.3">
      <c r="B1115">
        <v>1105</v>
      </c>
      <c r="C1115" s="1" t="s">
        <v>3218</v>
      </c>
      <c r="D1115" s="1" t="s">
        <v>3219</v>
      </c>
      <c r="E1115" s="1" t="s">
        <v>2321</v>
      </c>
      <c r="F1115" s="1" t="s">
        <v>258</v>
      </c>
      <c r="G1115" s="1" t="s">
        <v>2091</v>
      </c>
      <c r="H1115" s="1" t="s">
        <v>3220</v>
      </c>
      <c r="I1115" s="1">
        <f>+Territorio[[#This Row],[id]]</f>
        <v>1105</v>
      </c>
    </row>
    <row r="1116" spans="2:9" hidden="1" x14ac:dyDescent="0.3">
      <c r="B1116">
        <v>1106</v>
      </c>
      <c r="C1116" s="1" t="s">
        <v>3221</v>
      </c>
      <c r="D1116" s="1" t="s">
        <v>3222</v>
      </c>
      <c r="E1116" s="1" t="s">
        <v>2321</v>
      </c>
      <c r="F1116" s="1" t="s">
        <v>258</v>
      </c>
      <c r="G1116" s="1" t="s">
        <v>2091</v>
      </c>
      <c r="H1116" s="1" t="s">
        <v>3223</v>
      </c>
      <c r="I1116" s="1">
        <f>+Territorio[[#This Row],[id]]</f>
        <v>1106</v>
      </c>
    </row>
    <row r="1117" spans="2:9" hidden="1" x14ac:dyDescent="0.3">
      <c r="B1117">
        <v>1107</v>
      </c>
      <c r="C1117" s="1" t="s">
        <v>3224</v>
      </c>
      <c r="D1117" s="1" t="s">
        <v>3225</v>
      </c>
      <c r="E1117" s="1" t="s">
        <v>2321</v>
      </c>
      <c r="F1117" s="1" t="s">
        <v>258</v>
      </c>
      <c r="G1117" s="1" t="s">
        <v>2091</v>
      </c>
      <c r="H1117" s="1" t="s">
        <v>3226</v>
      </c>
      <c r="I1117" s="1">
        <f>+Territorio[[#This Row],[id]]</f>
        <v>1107</v>
      </c>
    </row>
    <row r="1118" spans="2:9" hidden="1" x14ac:dyDescent="0.3">
      <c r="B1118">
        <v>1108</v>
      </c>
      <c r="C1118" s="1" t="s">
        <v>729</v>
      </c>
      <c r="D1118" s="1" t="s">
        <v>1061</v>
      </c>
      <c r="E1118" s="1" t="s">
        <v>2321</v>
      </c>
      <c r="F1118" s="1" t="s">
        <v>258</v>
      </c>
      <c r="G1118" s="1" t="s">
        <v>2091</v>
      </c>
      <c r="H1118" s="1" t="s">
        <v>3227</v>
      </c>
      <c r="I1118" s="1">
        <f>+Territorio[[#This Row],[id]]</f>
        <v>1108</v>
      </c>
    </row>
    <row r="1119" spans="2:9" hidden="1" x14ac:dyDescent="0.3">
      <c r="B1119">
        <v>1109</v>
      </c>
      <c r="C1119" s="1" t="s">
        <v>3228</v>
      </c>
      <c r="D1119" s="1" t="s">
        <v>2577</v>
      </c>
      <c r="E1119" s="1" t="s">
        <v>2321</v>
      </c>
      <c r="F1119" s="1" t="s">
        <v>258</v>
      </c>
      <c r="G1119" s="1" t="s">
        <v>2091</v>
      </c>
      <c r="H1119" s="1" t="s">
        <v>3229</v>
      </c>
      <c r="I1119" s="1">
        <f>+Territorio[[#This Row],[id]]</f>
        <v>1109</v>
      </c>
    </row>
    <row r="1120" spans="2:9" hidden="1" x14ac:dyDescent="0.3">
      <c r="B1120">
        <v>1110</v>
      </c>
      <c r="C1120" s="1" t="s">
        <v>3230</v>
      </c>
      <c r="D1120" s="1" t="s">
        <v>3231</v>
      </c>
      <c r="E1120" s="1" t="s">
        <v>2321</v>
      </c>
      <c r="F1120" s="1" t="s">
        <v>258</v>
      </c>
      <c r="G1120" s="1" t="s">
        <v>2091</v>
      </c>
      <c r="H1120" s="1" t="s">
        <v>3232</v>
      </c>
      <c r="I1120" s="1">
        <f>+Territorio[[#This Row],[id]]</f>
        <v>1110</v>
      </c>
    </row>
    <row r="1121" spans="2:9" hidden="1" x14ac:dyDescent="0.3">
      <c r="B1121">
        <v>1111</v>
      </c>
      <c r="C1121" s="1" t="s">
        <v>3233</v>
      </c>
      <c r="D1121" s="1" t="s">
        <v>2580</v>
      </c>
      <c r="E1121" s="1" t="s">
        <v>2321</v>
      </c>
      <c r="F1121" s="1" t="s">
        <v>258</v>
      </c>
      <c r="G1121" s="1" t="s">
        <v>2091</v>
      </c>
      <c r="H1121" s="1" t="s">
        <v>3234</v>
      </c>
      <c r="I1121" s="1">
        <f>+Territorio[[#This Row],[id]]</f>
        <v>1111</v>
      </c>
    </row>
    <row r="1122" spans="2:9" hidden="1" x14ac:dyDescent="0.3">
      <c r="B1122">
        <v>1112</v>
      </c>
      <c r="C1122" s="1" t="s">
        <v>1263</v>
      </c>
      <c r="D1122" s="1" t="s">
        <v>3235</v>
      </c>
      <c r="E1122" s="1" t="s">
        <v>2321</v>
      </c>
      <c r="F1122" s="1" t="s">
        <v>258</v>
      </c>
      <c r="G1122" s="1" t="s">
        <v>2091</v>
      </c>
      <c r="H1122" s="1" t="s">
        <v>3236</v>
      </c>
      <c r="I1122" s="1">
        <f>+Territorio[[#This Row],[id]]</f>
        <v>1112</v>
      </c>
    </row>
    <row r="1123" spans="2:9" hidden="1" x14ac:dyDescent="0.3">
      <c r="B1123">
        <v>1113</v>
      </c>
      <c r="C1123" s="1" t="s">
        <v>3237</v>
      </c>
      <c r="D1123" s="1" t="s">
        <v>3238</v>
      </c>
      <c r="E1123" s="1" t="s">
        <v>2321</v>
      </c>
      <c r="F1123" s="1" t="s">
        <v>258</v>
      </c>
      <c r="G1123" s="1" t="s">
        <v>2091</v>
      </c>
      <c r="H1123" s="1" t="s">
        <v>3239</v>
      </c>
      <c r="I1123" s="1">
        <f>+Territorio[[#This Row],[id]]</f>
        <v>1113</v>
      </c>
    </row>
    <row r="1124" spans="2:9" hidden="1" x14ac:dyDescent="0.3">
      <c r="B1124">
        <v>1114</v>
      </c>
      <c r="C1124" s="1" t="s">
        <v>3240</v>
      </c>
      <c r="D1124" s="1" t="s">
        <v>1066</v>
      </c>
      <c r="E1124" s="1" t="s">
        <v>2321</v>
      </c>
      <c r="F1124" s="1" t="s">
        <v>258</v>
      </c>
      <c r="G1124" s="1" t="s">
        <v>2091</v>
      </c>
      <c r="H1124" s="1" t="s">
        <v>3241</v>
      </c>
      <c r="I1124" s="1">
        <f>+Territorio[[#This Row],[id]]</f>
        <v>1114</v>
      </c>
    </row>
    <row r="1125" spans="2:9" hidden="1" x14ac:dyDescent="0.3">
      <c r="B1125">
        <v>1115</v>
      </c>
      <c r="C1125" s="1" t="s">
        <v>3242</v>
      </c>
      <c r="D1125" s="1" t="s">
        <v>2585</v>
      </c>
      <c r="E1125" s="1" t="s">
        <v>2321</v>
      </c>
      <c r="F1125" s="1" t="s">
        <v>258</v>
      </c>
      <c r="G1125" s="1" t="s">
        <v>2091</v>
      </c>
      <c r="H1125" s="1" t="s">
        <v>3243</v>
      </c>
      <c r="I1125" s="1">
        <f>+Territorio[[#This Row],[id]]</f>
        <v>1115</v>
      </c>
    </row>
    <row r="1126" spans="2:9" hidden="1" x14ac:dyDescent="0.3">
      <c r="B1126">
        <v>1116</v>
      </c>
      <c r="C1126" s="1" t="s">
        <v>3244</v>
      </c>
      <c r="D1126" s="1" t="s">
        <v>2588</v>
      </c>
      <c r="E1126" s="1" t="s">
        <v>2321</v>
      </c>
      <c r="F1126" s="1" t="s">
        <v>258</v>
      </c>
      <c r="G1126" s="1" t="s">
        <v>2091</v>
      </c>
      <c r="H1126" s="1" t="s">
        <v>3245</v>
      </c>
      <c r="I1126" s="1">
        <f>+Territorio[[#This Row],[id]]</f>
        <v>1116</v>
      </c>
    </row>
    <row r="1127" spans="2:9" hidden="1" x14ac:dyDescent="0.3">
      <c r="B1127">
        <v>1117</v>
      </c>
      <c r="C1127" s="1" t="s">
        <v>735</v>
      </c>
      <c r="D1127" s="1" t="s">
        <v>2617</v>
      </c>
      <c r="E1127" s="1" t="s">
        <v>2321</v>
      </c>
      <c r="F1127" s="1" t="s">
        <v>258</v>
      </c>
      <c r="G1127" s="1" t="s">
        <v>2091</v>
      </c>
      <c r="H1127" s="1" t="s">
        <v>3246</v>
      </c>
      <c r="I1127" s="1">
        <f>+Territorio[[#This Row],[id]]</f>
        <v>1117</v>
      </c>
    </row>
    <row r="1128" spans="2:9" hidden="1" x14ac:dyDescent="0.3">
      <c r="B1128">
        <v>1118</v>
      </c>
      <c r="C1128" s="1" t="s">
        <v>2797</v>
      </c>
      <c r="D1128" s="1" t="s">
        <v>2620</v>
      </c>
      <c r="E1128" s="1" t="s">
        <v>2321</v>
      </c>
      <c r="F1128" s="1" t="s">
        <v>258</v>
      </c>
      <c r="G1128" s="1" t="s">
        <v>2091</v>
      </c>
      <c r="H1128" s="1" t="s">
        <v>3247</v>
      </c>
      <c r="I1128" s="1">
        <f>+Territorio[[#This Row],[id]]</f>
        <v>1118</v>
      </c>
    </row>
    <row r="1129" spans="2:9" hidden="1" x14ac:dyDescent="0.3">
      <c r="B1129">
        <v>1119</v>
      </c>
      <c r="C1129" s="1" t="s">
        <v>3248</v>
      </c>
      <c r="D1129" s="1" t="s">
        <v>2623</v>
      </c>
      <c r="E1129" s="1" t="s">
        <v>2321</v>
      </c>
      <c r="F1129" s="1" t="s">
        <v>258</v>
      </c>
      <c r="G1129" s="1" t="s">
        <v>2091</v>
      </c>
      <c r="H1129" s="1" t="s">
        <v>3249</v>
      </c>
      <c r="I1129" s="1">
        <f>+Territorio[[#This Row],[id]]</f>
        <v>1119</v>
      </c>
    </row>
    <row r="1130" spans="2:9" hidden="1" x14ac:dyDescent="0.3">
      <c r="B1130">
        <v>1120</v>
      </c>
      <c r="C1130" s="1" t="s">
        <v>3250</v>
      </c>
      <c r="D1130" s="1" t="s">
        <v>2626</v>
      </c>
      <c r="E1130" s="1" t="s">
        <v>2321</v>
      </c>
      <c r="F1130" s="1" t="s">
        <v>258</v>
      </c>
      <c r="G1130" s="1" t="s">
        <v>2091</v>
      </c>
      <c r="H1130" s="1" t="s">
        <v>3251</v>
      </c>
      <c r="I1130" s="1">
        <f>+Territorio[[#This Row],[id]]</f>
        <v>1120</v>
      </c>
    </row>
    <row r="1131" spans="2:9" hidden="1" x14ac:dyDescent="0.3">
      <c r="B1131">
        <v>1121</v>
      </c>
      <c r="C1131" s="1" t="s">
        <v>3252</v>
      </c>
      <c r="D1131" s="1" t="s">
        <v>2629</v>
      </c>
      <c r="E1131" s="1" t="s">
        <v>2321</v>
      </c>
      <c r="F1131" s="1" t="s">
        <v>258</v>
      </c>
      <c r="G1131" s="1" t="s">
        <v>2091</v>
      </c>
      <c r="H1131" s="1" t="s">
        <v>3253</v>
      </c>
      <c r="I1131" s="1">
        <f>+Territorio[[#This Row],[id]]</f>
        <v>1121</v>
      </c>
    </row>
    <row r="1132" spans="2:9" hidden="1" x14ac:dyDescent="0.3">
      <c r="B1132">
        <v>1122</v>
      </c>
      <c r="C1132" s="1" t="s">
        <v>3254</v>
      </c>
      <c r="D1132" s="1" t="s">
        <v>2632</v>
      </c>
      <c r="E1132" s="1" t="s">
        <v>2321</v>
      </c>
      <c r="F1132" s="1" t="s">
        <v>258</v>
      </c>
      <c r="G1132" s="1" t="s">
        <v>2091</v>
      </c>
      <c r="H1132" s="1" t="s">
        <v>3255</v>
      </c>
      <c r="I1132" s="1">
        <f>+Territorio[[#This Row],[id]]</f>
        <v>1122</v>
      </c>
    </row>
    <row r="1133" spans="2:9" hidden="1" x14ac:dyDescent="0.3">
      <c r="B1133">
        <v>1123</v>
      </c>
      <c r="C1133" s="1" t="s">
        <v>3256</v>
      </c>
      <c r="D1133" s="1" t="s">
        <v>2635</v>
      </c>
      <c r="E1133" s="1" t="s">
        <v>2321</v>
      </c>
      <c r="F1133" s="1" t="s">
        <v>258</v>
      </c>
      <c r="G1133" s="1" t="s">
        <v>2091</v>
      </c>
      <c r="H1133" s="1" t="s">
        <v>3257</v>
      </c>
      <c r="I1133" s="1">
        <f>+Territorio[[#This Row],[id]]</f>
        <v>1123</v>
      </c>
    </row>
    <row r="1134" spans="2:9" hidden="1" x14ac:dyDescent="0.3">
      <c r="B1134">
        <v>1124</v>
      </c>
      <c r="C1134" s="1" t="s">
        <v>3258</v>
      </c>
      <c r="D1134" s="1" t="s">
        <v>2638</v>
      </c>
      <c r="E1134" s="1" t="s">
        <v>2321</v>
      </c>
      <c r="F1134" s="1" t="s">
        <v>258</v>
      </c>
      <c r="G1134" s="1" t="s">
        <v>2091</v>
      </c>
      <c r="H1134" s="1" t="s">
        <v>3259</v>
      </c>
      <c r="I1134" s="1">
        <f>+Territorio[[#This Row],[id]]</f>
        <v>1124</v>
      </c>
    </row>
    <row r="1135" spans="2:9" hidden="1" x14ac:dyDescent="0.3">
      <c r="B1135">
        <v>1125</v>
      </c>
      <c r="C1135" s="1" t="s">
        <v>3260</v>
      </c>
      <c r="D1135" s="1" t="s">
        <v>2641</v>
      </c>
      <c r="E1135" s="1" t="s">
        <v>2321</v>
      </c>
      <c r="F1135" s="1" t="s">
        <v>258</v>
      </c>
      <c r="G1135" s="1" t="s">
        <v>2091</v>
      </c>
      <c r="H1135" s="1" t="s">
        <v>3261</v>
      </c>
      <c r="I1135" s="1">
        <f>+Territorio[[#This Row],[id]]</f>
        <v>1125</v>
      </c>
    </row>
    <row r="1136" spans="2:9" hidden="1" x14ac:dyDescent="0.3">
      <c r="B1136">
        <v>1126</v>
      </c>
      <c r="C1136" s="1" t="s">
        <v>2431</v>
      </c>
      <c r="D1136" s="1" t="s">
        <v>2644</v>
      </c>
      <c r="E1136" s="1" t="s">
        <v>2321</v>
      </c>
      <c r="F1136" s="1" t="s">
        <v>258</v>
      </c>
      <c r="G1136" s="1" t="s">
        <v>2091</v>
      </c>
      <c r="H1136" s="1" t="s">
        <v>3262</v>
      </c>
      <c r="I1136" s="1">
        <f>+Territorio[[#This Row],[id]]</f>
        <v>1126</v>
      </c>
    </row>
    <row r="1137" spans="2:9" hidden="1" x14ac:dyDescent="0.3">
      <c r="B1137">
        <v>1127</v>
      </c>
      <c r="C1137" s="1" t="s">
        <v>3263</v>
      </c>
      <c r="D1137" s="1" t="s">
        <v>2647</v>
      </c>
      <c r="E1137" s="1" t="s">
        <v>2321</v>
      </c>
      <c r="F1137" s="1" t="s">
        <v>258</v>
      </c>
      <c r="G1137" s="1" t="s">
        <v>2091</v>
      </c>
      <c r="H1137" s="1" t="s">
        <v>3264</v>
      </c>
      <c r="I1137" s="1">
        <f>+Territorio[[#This Row],[id]]</f>
        <v>1127</v>
      </c>
    </row>
    <row r="1138" spans="2:9" hidden="1" x14ac:dyDescent="0.3">
      <c r="B1138">
        <v>1128</v>
      </c>
      <c r="C1138" s="1" t="s">
        <v>3265</v>
      </c>
      <c r="D1138" s="1" t="s">
        <v>2650</v>
      </c>
      <c r="E1138" s="1" t="s">
        <v>2321</v>
      </c>
      <c r="F1138" s="1" t="s">
        <v>258</v>
      </c>
      <c r="G1138" s="1" t="s">
        <v>2091</v>
      </c>
      <c r="H1138" s="1" t="s">
        <v>3266</v>
      </c>
      <c r="I1138" s="1">
        <f>+Territorio[[#This Row],[id]]</f>
        <v>1128</v>
      </c>
    </row>
    <row r="1139" spans="2:9" hidden="1" x14ac:dyDescent="0.3">
      <c r="B1139">
        <v>1129</v>
      </c>
      <c r="C1139" s="1" t="s">
        <v>3267</v>
      </c>
      <c r="D1139" s="1" t="s">
        <v>2652</v>
      </c>
      <c r="E1139" s="1" t="s">
        <v>2321</v>
      </c>
      <c r="F1139" s="1" t="s">
        <v>258</v>
      </c>
      <c r="G1139" s="1" t="s">
        <v>2091</v>
      </c>
      <c r="H1139" s="1" t="s">
        <v>3268</v>
      </c>
      <c r="I1139" s="1">
        <f>+Territorio[[#This Row],[id]]</f>
        <v>1129</v>
      </c>
    </row>
    <row r="1140" spans="2:9" hidden="1" x14ac:dyDescent="0.3">
      <c r="B1140">
        <v>1130</v>
      </c>
      <c r="C1140" s="1" t="s">
        <v>3269</v>
      </c>
      <c r="D1140" s="1" t="s">
        <v>2655</v>
      </c>
      <c r="E1140" s="1" t="s">
        <v>2321</v>
      </c>
      <c r="F1140" s="1" t="s">
        <v>258</v>
      </c>
      <c r="G1140" s="1" t="s">
        <v>2091</v>
      </c>
      <c r="H1140" s="1" t="s">
        <v>3270</v>
      </c>
      <c r="I1140" s="1">
        <f>+Territorio[[#This Row],[id]]</f>
        <v>1130</v>
      </c>
    </row>
    <row r="1141" spans="2:9" hidden="1" x14ac:dyDescent="0.3">
      <c r="B1141">
        <v>1131</v>
      </c>
      <c r="C1141" s="1" t="s">
        <v>3271</v>
      </c>
      <c r="D1141" s="1" t="s">
        <v>2658</v>
      </c>
      <c r="E1141" s="1" t="s">
        <v>2321</v>
      </c>
      <c r="F1141" s="1" t="s">
        <v>258</v>
      </c>
      <c r="G1141" s="1" t="s">
        <v>2091</v>
      </c>
      <c r="H1141" s="1" t="s">
        <v>3272</v>
      </c>
      <c r="I1141" s="1">
        <f>+Territorio[[#This Row],[id]]</f>
        <v>1131</v>
      </c>
    </row>
    <row r="1142" spans="2:9" hidden="1" x14ac:dyDescent="0.3">
      <c r="B1142">
        <v>1132</v>
      </c>
      <c r="C1142" s="1" t="s">
        <v>3273</v>
      </c>
      <c r="D1142" s="1" t="s">
        <v>3274</v>
      </c>
      <c r="E1142" s="1" t="s">
        <v>2321</v>
      </c>
      <c r="F1142" s="1" t="s">
        <v>258</v>
      </c>
      <c r="G1142" s="1" t="s">
        <v>2091</v>
      </c>
      <c r="H1142" s="1" t="s">
        <v>3275</v>
      </c>
      <c r="I1142" s="1">
        <f>+Territorio[[#This Row],[id]]</f>
        <v>1132</v>
      </c>
    </row>
    <row r="1143" spans="2:9" hidden="1" x14ac:dyDescent="0.3">
      <c r="B1143">
        <v>1133</v>
      </c>
      <c r="C1143" s="1" t="s">
        <v>3276</v>
      </c>
      <c r="D1143" s="1" t="s">
        <v>2660</v>
      </c>
      <c r="E1143" s="1" t="s">
        <v>2321</v>
      </c>
      <c r="F1143" s="1" t="s">
        <v>258</v>
      </c>
      <c r="G1143" s="1" t="s">
        <v>2091</v>
      </c>
      <c r="H1143" s="1" t="s">
        <v>3277</v>
      </c>
      <c r="I1143" s="1">
        <f>+Territorio[[#This Row],[id]]</f>
        <v>1133</v>
      </c>
    </row>
    <row r="1144" spans="2:9" hidden="1" x14ac:dyDescent="0.3">
      <c r="B1144">
        <v>1134</v>
      </c>
      <c r="C1144" s="1" t="s">
        <v>3278</v>
      </c>
      <c r="D1144" s="1" t="s">
        <v>2663</v>
      </c>
      <c r="E1144" s="1" t="s">
        <v>2321</v>
      </c>
      <c r="F1144" s="1" t="s">
        <v>258</v>
      </c>
      <c r="G1144" s="1" t="s">
        <v>2091</v>
      </c>
      <c r="H1144" s="1" t="s">
        <v>3279</v>
      </c>
      <c r="I1144" s="1">
        <f>+Territorio[[#This Row],[id]]</f>
        <v>1134</v>
      </c>
    </row>
    <row r="1145" spans="2:9" hidden="1" x14ac:dyDescent="0.3">
      <c r="B1145">
        <v>1135</v>
      </c>
      <c r="C1145" s="1" t="s">
        <v>1749</v>
      </c>
      <c r="D1145" s="1" t="s">
        <v>2666</v>
      </c>
      <c r="E1145" s="1" t="s">
        <v>2321</v>
      </c>
      <c r="F1145" s="1" t="s">
        <v>258</v>
      </c>
      <c r="G1145" s="1" t="s">
        <v>2091</v>
      </c>
      <c r="H1145" s="1" t="s">
        <v>3280</v>
      </c>
      <c r="I1145" s="1">
        <f>+Territorio[[#This Row],[id]]</f>
        <v>1135</v>
      </c>
    </row>
    <row r="1146" spans="2:9" hidden="1" x14ac:dyDescent="0.3">
      <c r="B1146">
        <v>1136</v>
      </c>
      <c r="C1146" s="1" t="s">
        <v>3281</v>
      </c>
      <c r="D1146" s="1" t="s">
        <v>2669</v>
      </c>
      <c r="E1146" s="1" t="s">
        <v>2321</v>
      </c>
      <c r="F1146" s="1" t="s">
        <v>258</v>
      </c>
      <c r="G1146" s="1" t="s">
        <v>2091</v>
      </c>
      <c r="H1146" s="1" t="s">
        <v>3282</v>
      </c>
      <c r="I1146" s="1">
        <f>+Territorio[[#This Row],[id]]</f>
        <v>1136</v>
      </c>
    </row>
    <row r="1147" spans="2:9" hidden="1" x14ac:dyDescent="0.3">
      <c r="B1147">
        <v>1137</v>
      </c>
      <c r="C1147" s="1" t="s">
        <v>3283</v>
      </c>
      <c r="D1147" s="1" t="s">
        <v>3284</v>
      </c>
      <c r="E1147" s="1" t="s">
        <v>2321</v>
      </c>
      <c r="F1147" s="1" t="s">
        <v>258</v>
      </c>
      <c r="G1147" s="1" t="s">
        <v>2091</v>
      </c>
      <c r="H1147" s="1" t="s">
        <v>3285</v>
      </c>
      <c r="I1147" s="1">
        <f>+Territorio[[#This Row],[id]]</f>
        <v>1137</v>
      </c>
    </row>
    <row r="1148" spans="2:9" hidden="1" x14ac:dyDescent="0.3">
      <c r="B1148">
        <v>1138</v>
      </c>
      <c r="C1148" s="1" t="s">
        <v>3286</v>
      </c>
      <c r="D1148" s="1" t="s">
        <v>3287</v>
      </c>
      <c r="E1148" s="1" t="s">
        <v>2321</v>
      </c>
      <c r="F1148" s="1" t="s">
        <v>258</v>
      </c>
      <c r="G1148" s="1" t="s">
        <v>2091</v>
      </c>
      <c r="H1148" s="1" t="s">
        <v>3288</v>
      </c>
      <c r="I1148" s="1">
        <f>+Territorio[[#This Row],[id]]</f>
        <v>1138</v>
      </c>
    </row>
    <row r="1149" spans="2:9" hidden="1" x14ac:dyDescent="0.3">
      <c r="B1149">
        <v>1139</v>
      </c>
      <c r="C1149" s="1" t="s">
        <v>3289</v>
      </c>
      <c r="D1149" s="1" t="s">
        <v>3290</v>
      </c>
      <c r="E1149" s="1" t="s">
        <v>2321</v>
      </c>
      <c r="F1149" s="1" t="s">
        <v>258</v>
      </c>
      <c r="G1149" s="1" t="s">
        <v>2091</v>
      </c>
      <c r="H1149" s="1" t="s">
        <v>3291</v>
      </c>
      <c r="I1149" s="1">
        <f>+Territorio[[#This Row],[id]]</f>
        <v>1139</v>
      </c>
    </row>
    <row r="1150" spans="2:9" hidden="1" x14ac:dyDescent="0.3">
      <c r="B1150">
        <v>1140</v>
      </c>
      <c r="C1150" s="1" t="s">
        <v>3292</v>
      </c>
      <c r="D1150" s="1" t="s">
        <v>3293</v>
      </c>
      <c r="E1150" s="1" t="s">
        <v>2321</v>
      </c>
      <c r="F1150" s="1" t="s">
        <v>258</v>
      </c>
      <c r="G1150" s="1" t="s">
        <v>2091</v>
      </c>
      <c r="H1150" s="1" t="s">
        <v>3294</v>
      </c>
      <c r="I1150" s="1">
        <f>+Territorio[[#This Row],[id]]</f>
        <v>1140</v>
      </c>
    </row>
    <row r="1151" spans="2:9" hidden="1" x14ac:dyDescent="0.3">
      <c r="B1151">
        <v>1141</v>
      </c>
      <c r="C1151" s="1" t="s">
        <v>3295</v>
      </c>
      <c r="D1151" s="1" t="s">
        <v>3296</v>
      </c>
      <c r="E1151" s="1" t="s">
        <v>2321</v>
      </c>
      <c r="F1151" s="1" t="s">
        <v>258</v>
      </c>
      <c r="G1151" s="1" t="s">
        <v>2091</v>
      </c>
      <c r="H1151" s="1" t="s">
        <v>3297</v>
      </c>
      <c r="I1151" s="1">
        <f>+Territorio[[#This Row],[id]]</f>
        <v>1141</v>
      </c>
    </row>
    <row r="1152" spans="2:9" hidden="1" x14ac:dyDescent="0.3">
      <c r="B1152">
        <v>1142</v>
      </c>
      <c r="C1152" s="1" t="s">
        <v>3298</v>
      </c>
      <c r="D1152" s="1" t="s">
        <v>3299</v>
      </c>
      <c r="E1152" s="1" t="s">
        <v>2321</v>
      </c>
      <c r="F1152" s="1" t="s">
        <v>258</v>
      </c>
      <c r="G1152" s="1" t="s">
        <v>2091</v>
      </c>
      <c r="H1152" s="1" t="s">
        <v>3300</v>
      </c>
      <c r="I1152" s="1">
        <f>+Territorio[[#This Row],[id]]</f>
        <v>1142</v>
      </c>
    </row>
    <row r="1153" spans="2:9" hidden="1" x14ac:dyDescent="0.3">
      <c r="B1153">
        <v>1143</v>
      </c>
      <c r="C1153" s="1" t="s">
        <v>3301</v>
      </c>
      <c r="D1153" s="1" t="s">
        <v>3302</v>
      </c>
      <c r="E1153" s="1" t="s">
        <v>2321</v>
      </c>
      <c r="F1153" s="1" t="s">
        <v>258</v>
      </c>
      <c r="G1153" s="1" t="s">
        <v>2091</v>
      </c>
      <c r="H1153" s="1" t="s">
        <v>3303</v>
      </c>
      <c r="I1153" s="1">
        <f>+Territorio[[#This Row],[id]]</f>
        <v>1143</v>
      </c>
    </row>
    <row r="1154" spans="2:9" hidden="1" x14ac:dyDescent="0.3">
      <c r="B1154">
        <v>1144</v>
      </c>
      <c r="C1154" s="1" t="s">
        <v>3304</v>
      </c>
      <c r="D1154" s="1" t="s">
        <v>3305</v>
      </c>
      <c r="E1154" s="1" t="s">
        <v>2321</v>
      </c>
      <c r="F1154" s="1" t="s">
        <v>258</v>
      </c>
      <c r="G1154" s="1" t="s">
        <v>2091</v>
      </c>
      <c r="H1154" s="1" t="s">
        <v>3306</v>
      </c>
      <c r="I1154" s="1">
        <f>+Territorio[[#This Row],[id]]</f>
        <v>1144</v>
      </c>
    </row>
    <row r="1155" spans="2:9" hidden="1" x14ac:dyDescent="0.3">
      <c r="B1155">
        <v>1145</v>
      </c>
      <c r="C1155" s="1" t="s">
        <v>2337</v>
      </c>
      <c r="D1155" s="1" t="s">
        <v>3307</v>
      </c>
      <c r="E1155" s="1" t="s">
        <v>2321</v>
      </c>
      <c r="F1155" s="1" t="s">
        <v>258</v>
      </c>
      <c r="G1155" s="1" t="s">
        <v>2091</v>
      </c>
      <c r="H1155" s="1" t="s">
        <v>3308</v>
      </c>
      <c r="I1155" s="1">
        <f>+Territorio[[#This Row],[id]]</f>
        <v>1145</v>
      </c>
    </row>
    <row r="1156" spans="2:9" hidden="1" x14ac:dyDescent="0.3">
      <c r="B1156">
        <v>1146</v>
      </c>
      <c r="C1156" s="1" t="s">
        <v>3309</v>
      </c>
      <c r="D1156" s="1" t="s">
        <v>3310</v>
      </c>
      <c r="E1156" s="1" t="s">
        <v>2321</v>
      </c>
      <c r="F1156" s="1" t="s">
        <v>258</v>
      </c>
      <c r="G1156" s="1" t="s">
        <v>2091</v>
      </c>
      <c r="H1156" s="1" t="s">
        <v>3311</v>
      </c>
      <c r="I1156" s="1">
        <f>+Territorio[[#This Row],[id]]</f>
        <v>1146</v>
      </c>
    </row>
    <row r="1157" spans="2:9" hidden="1" x14ac:dyDescent="0.3">
      <c r="B1157">
        <v>1147</v>
      </c>
      <c r="C1157" s="1" t="s">
        <v>708</v>
      </c>
      <c r="D1157" s="1" t="s">
        <v>2672</v>
      </c>
      <c r="E1157" s="1" t="s">
        <v>2321</v>
      </c>
      <c r="F1157" s="1" t="s">
        <v>258</v>
      </c>
      <c r="G1157" s="1" t="s">
        <v>2091</v>
      </c>
      <c r="H1157" s="1" t="s">
        <v>3312</v>
      </c>
      <c r="I1157" s="1">
        <f>+Territorio[[#This Row],[id]]</f>
        <v>1147</v>
      </c>
    </row>
    <row r="1158" spans="2:9" hidden="1" x14ac:dyDescent="0.3">
      <c r="B1158">
        <v>1148</v>
      </c>
      <c r="C1158" s="1" t="s">
        <v>3313</v>
      </c>
      <c r="D1158" s="1" t="s">
        <v>2675</v>
      </c>
      <c r="E1158" s="1" t="s">
        <v>2321</v>
      </c>
      <c r="F1158" s="1" t="s">
        <v>258</v>
      </c>
      <c r="G1158" s="1" t="s">
        <v>2091</v>
      </c>
      <c r="H1158" s="1" t="s">
        <v>3314</v>
      </c>
      <c r="I1158" s="1">
        <f>+Territorio[[#This Row],[id]]</f>
        <v>1148</v>
      </c>
    </row>
    <row r="1159" spans="2:9" hidden="1" x14ac:dyDescent="0.3">
      <c r="B1159">
        <v>1149</v>
      </c>
      <c r="C1159" s="1" t="s">
        <v>3315</v>
      </c>
      <c r="D1159" s="1" t="s">
        <v>3316</v>
      </c>
      <c r="E1159" s="1" t="s">
        <v>2321</v>
      </c>
      <c r="F1159" s="1" t="s">
        <v>258</v>
      </c>
      <c r="G1159" s="1" t="s">
        <v>2091</v>
      </c>
      <c r="H1159" s="1" t="s">
        <v>3317</v>
      </c>
      <c r="I1159" s="1">
        <f>+Territorio[[#This Row],[id]]</f>
        <v>1149</v>
      </c>
    </row>
    <row r="1160" spans="2:9" hidden="1" x14ac:dyDescent="0.3">
      <c r="B1160">
        <v>1150</v>
      </c>
      <c r="C1160" s="1" t="s">
        <v>3318</v>
      </c>
      <c r="D1160" s="1" t="s">
        <v>2678</v>
      </c>
      <c r="E1160" s="1" t="s">
        <v>2321</v>
      </c>
      <c r="F1160" s="1" t="s">
        <v>258</v>
      </c>
      <c r="G1160" s="1" t="s">
        <v>2091</v>
      </c>
      <c r="H1160" s="1" t="s">
        <v>3319</v>
      </c>
      <c r="I1160" s="1">
        <f>+Territorio[[#This Row],[id]]</f>
        <v>1150</v>
      </c>
    </row>
    <row r="1161" spans="2:9" hidden="1" x14ac:dyDescent="0.3">
      <c r="B1161">
        <v>1151</v>
      </c>
      <c r="C1161" s="1" t="s">
        <v>3320</v>
      </c>
      <c r="D1161" s="1" t="s">
        <v>2681</v>
      </c>
      <c r="E1161" s="1" t="s">
        <v>2321</v>
      </c>
      <c r="F1161" s="1" t="s">
        <v>258</v>
      </c>
      <c r="G1161" s="1" t="s">
        <v>2091</v>
      </c>
      <c r="H1161" s="1" t="s">
        <v>3321</v>
      </c>
      <c r="I1161" s="1">
        <f>+Territorio[[#This Row],[id]]</f>
        <v>1151</v>
      </c>
    </row>
    <row r="1162" spans="2:9" hidden="1" x14ac:dyDescent="0.3">
      <c r="B1162">
        <v>1152</v>
      </c>
      <c r="C1162" s="1" t="s">
        <v>3322</v>
      </c>
      <c r="D1162" s="1" t="s">
        <v>2684</v>
      </c>
      <c r="E1162" s="1" t="s">
        <v>2321</v>
      </c>
      <c r="F1162" s="1" t="s">
        <v>258</v>
      </c>
      <c r="G1162" s="1" t="s">
        <v>2091</v>
      </c>
      <c r="H1162" s="1" t="s">
        <v>3323</v>
      </c>
      <c r="I1162" s="1">
        <f>+Territorio[[#This Row],[id]]</f>
        <v>1152</v>
      </c>
    </row>
    <row r="1163" spans="2:9" hidden="1" x14ac:dyDescent="0.3">
      <c r="B1163">
        <v>1153</v>
      </c>
      <c r="C1163" s="1" t="s">
        <v>3324</v>
      </c>
      <c r="D1163" s="1" t="s">
        <v>3325</v>
      </c>
      <c r="E1163" s="1" t="s">
        <v>2321</v>
      </c>
      <c r="F1163" s="1" t="s">
        <v>258</v>
      </c>
      <c r="G1163" s="1" t="s">
        <v>2091</v>
      </c>
      <c r="H1163" s="1" t="s">
        <v>3326</v>
      </c>
      <c r="I1163" s="1">
        <f>+Territorio[[#This Row],[id]]</f>
        <v>1153</v>
      </c>
    </row>
    <row r="1164" spans="2:9" hidden="1" x14ac:dyDescent="0.3">
      <c r="B1164">
        <v>1154</v>
      </c>
      <c r="C1164" s="1" t="s">
        <v>3327</v>
      </c>
      <c r="D1164" s="1" t="s">
        <v>2687</v>
      </c>
      <c r="E1164" s="1" t="s">
        <v>2321</v>
      </c>
      <c r="F1164" s="1" t="s">
        <v>258</v>
      </c>
      <c r="G1164" s="1" t="s">
        <v>2091</v>
      </c>
      <c r="H1164" s="1" t="s">
        <v>3328</v>
      </c>
      <c r="I1164" s="1">
        <f>+Territorio[[#This Row],[id]]</f>
        <v>1154</v>
      </c>
    </row>
    <row r="1165" spans="2:9" hidden="1" x14ac:dyDescent="0.3">
      <c r="B1165">
        <v>1155</v>
      </c>
      <c r="C1165" s="1" t="s">
        <v>3329</v>
      </c>
      <c r="D1165" s="1" t="s">
        <v>2690</v>
      </c>
      <c r="E1165" s="1" t="s">
        <v>2321</v>
      </c>
      <c r="F1165" s="1" t="s">
        <v>258</v>
      </c>
      <c r="G1165" s="1" t="s">
        <v>2091</v>
      </c>
      <c r="H1165" s="1" t="s">
        <v>3330</v>
      </c>
      <c r="I1165" s="1">
        <f>+Territorio[[#This Row],[id]]</f>
        <v>1155</v>
      </c>
    </row>
    <row r="1166" spans="2:9" hidden="1" x14ac:dyDescent="0.3">
      <c r="B1166">
        <v>1156</v>
      </c>
      <c r="C1166" s="1" t="s">
        <v>679</v>
      </c>
      <c r="D1166" s="1" t="s">
        <v>2693</v>
      </c>
      <c r="E1166" s="1" t="s">
        <v>2321</v>
      </c>
      <c r="F1166" s="1" t="s">
        <v>258</v>
      </c>
      <c r="G1166" s="1" t="s">
        <v>2091</v>
      </c>
      <c r="H1166" s="1" t="s">
        <v>3331</v>
      </c>
      <c r="I1166" s="1">
        <f>+Territorio[[#This Row],[id]]</f>
        <v>1156</v>
      </c>
    </row>
    <row r="1167" spans="2:9" hidden="1" x14ac:dyDescent="0.3">
      <c r="B1167">
        <v>1157</v>
      </c>
      <c r="C1167" s="1" t="s">
        <v>1019</v>
      </c>
      <c r="D1167" s="1" t="s">
        <v>2696</v>
      </c>
      <c r="E1167" s="1" t="s">
        <v>2321</v>
      </c>
      <c r="F1167" s="1" t="s">
        <v>258</v>
      </c>
      <c r="G1167" s="1" t="s">
        <v>2091</v>
      </c>
      <c r="H1167" s="1" t="s">
        <v>3332</v>
      </c>
      <c r="I1167" s="1">
        <f>+Territorio[[#This Row],[id]]</f>
        <v>1157</v>
      </c>
    </row>
    <row r="1168" spans="2:9" hidden="1" x14ac:dyDescent="0.3">
      <c r="B1168">
        <v>1158</v>
      </c>
      <c r="C1168" s="1" t="s">
        <v>2945</v>
      </c>
      <c r="D1168" s="1" t="s">
        <v>2699</v>
      </c>
      <c r="E1168" s="1" t="s">
        <v>2321</v>
      </c>
      <c r="F1168" s="1" t="s">
        <v>258</v>
      </c>
      <c r="G1168" s="1" t="s">
        <v>2091</v>
      </c>
      <c r="H1168" s="1" t="s">
        <v>3333</v>
      </c>
      <c r="I1168" s="1">
        <f>+Territorio[[#This Row],[id]]</f>
        <v>1158</v>
      </c>
    </row>
    <row r="1169" spans="2:9" hidden="1" x14ac:dyDescent="0.3">
      <c r="B1169">
        <v>1159</v>
      </c>
      <c r="C1169" s="1" t="s">
        <v>3334</v>
      </c>
      <c r="D1169" s="1" t="s">
        <v>3335</v>
      </c>
      <c r="E1169" s="1" t="s">
        <v>2321</v>
      </c>
      <c r="F1169" s="1" t="s">
        <v>258</v>
      </c>
      <c r="G1169" s="1" t="s">
        <v>2091</v>
      </c>
      <c r="H1169" s="1" t="s">
        <v>3336</v>
      </c>
      <c r="I1169" s="1">
        <f>+Territorio[[#This Row],[id]]</f>
        <v>1159</v>
      </c>
    </row>
    <row r="1170" spans="2:9" hidden="1" x14ac:dyDescent="0.3">
      <c r="B1170">
        <v>1160</v>
      </c>
      <c r="C1170" s="1" t="s">
        <v>3337</v>
      </c>
      <c r="D1170" s="1" t="s">
        <v>2702</v>
      </c>
      <c r="E1170" s="1" t="s">
        <v>2321</v>
      </c>
      <c r="F1170" s="1" t="s">
        <v>258</v>
      </c>
      <c r="G1170" s="1" t="s">
        <v>2091</v>
      </c>
      <c r="H1170" s="1" t="s">
        <v>3338</v>
      </c>
      <c r="I1170" s="1">
        <f>+Territorio[[#This Row],[id]]</f>
        <v>1160</v>
      </c>
    </row>
    <row r="1171" spans="2:9" hidden="1" x14ac:dyDescent="0.3">
      <c r="B1171">
        <v>1161</v>
      </c>
      <c r="C1171" s="1" t="s">
        <v>3339</v>
      </c>
      <c r="D1171" s="1" t="s">
        <v>2705</v>
      </c>
      <c r="E1171" s="1" t="s">
        <v>2321</v>
      </c>
      <c r="F1171" s="1" t="s">
        <v>258</v>
      </c>
      <c r="G1171" s="1" t="s">
        <v>2091</v>
      </c>
      <c r="H1171" s="1" t="s">
        <v>3340</v>
      </c>
      <c r="I1171" s="1">
        <f>+Territorio[[#This Row],[id]]</f>
        <v>1161</v>
      </c>
    </row>
    <row r="1172" spans="2:9" hidden="1" x14ac:dyDescent="0.3">
      <c r="B1172">
        <v>1162</v>
      </c>
      <c r="C1172" s="1" t="s">
        <v>3341</v>
      </c>
      <c r="D1172" s="1" t="s">
        <v>2708</v>
      </c>
      <c r="E1172" s="1" t="s">
        <v>2321</v>
      </c>
      <c r="F1172" s="1" t="s">
        <v>258</v>
      </c>
      <c r="G1172" s="1" t="s">
        <v>2091</v>
      </c>
      <c r="H1172" s="1" t="s">
        <v>3342</v>
      </c>
      <c r="I1172" s="1">
        <f>+Territorio[[#This Row],[id]]</f>
        <v>1162</v>
      </c>
    </row>
    <row r="1173" spans="2:9" hidden="1" x14ac:dyDescent="0.3">
      <c r="B1173">
        <v>1163</v>
      </c>
      <c r="C1173" s="1" t="s">
        <v>3343</v>
      </c>
      <c r="D1173" s="1" t="s">
        <v>2710</v>
      </c>
      <c r="E1173" s="1" t="s">
        <v>2321</v>
      </c>
      <c r="F1173" s="1" t="s">
        <v>258</v>
      </c>
      <c r="G1173" s="1" t="s">
        <v>2091</v>
      </c>
      <c r="H1173" s="1" t="s">
        <v>3344</v>
      </c>
      <c r="I1173" s="1">
        <f>+Territorio[[#This Row],[id]]</f>
        <v>1163</v>
      </c>
    </row>
    <row r="1174" spans="2:9" hidden="1" x14ac:dyDescent="0.3">
      <c r="B1174">
        <v>1164</v>
      </c>
      <c r="C1174" s="1" t="s">
        <v>3345</v>
      </c>
      <c r="D1174" s="1" t="s">
        <v>2712</v>
      </c>
      <c r="E1174" s="1" t="s">
        <v>2321</v>
      </c>
      <c r="F1174" s="1" t="s">
        <v>258</v>
      </c>
      <c r="G1174" s="1" t="s">
        <v>2091</v>
      </c>
      <c r="H1174" s="1" t="s">
        <v>3346</v>
      </c>
      <c r="I1174" s="1">
        <f>+Territorio[[#This Row],[id]]</f>
        <v>1164</v>
      </c>
    </row>
    <row r="1175" spans="2:9" hidden="1" x14ac:dyDescent="0.3">
      <c r="B1175">
        <v>1165</v>
      </c>
      <c r="C1175" s="1" t="s">
        <v>3347</v>
      </c>
      <c r="D1175" s="1" t="s">
        <v>2715</v>
      </c>
      <c r="E1175" s="1" t="s">
        <v>2321</v>
      </c>
      <c r="F1175" s="1" t="s">
        <v>258</v>
      </c>
      <c r="G1175" s="1" t="s">
        <v>2091</v>
      </c>
      <c r="H1175" s="1" t="s">
        <v>3348</v>
      </c>
      <c r="I1175" s="1">
        <f>+Territorio[[#This Row],[id]]</f>
        <v>1165</v>
      </c>
    </row>
    <row r="1176" spans="2:9" hidden="1" x14ac:dyDescent="0.3">
      <c r="B1176">
        <v>1166</v>
      </c>
      <c r="C1176" s="1" t="s">
        <v>3349</v>
      </c>
      <c r="D1176" s="1" t="s">
        <v>2717</v>
      </c>
      <c r="E1176" s="1" t="s">
        <v>2321</v>
      </c>
      <c r="F1176" s="1" t="s">
        <v>258</v>
      </c>
      <c r="G1176" s="1" t="s">
        <v>2091</v>
      </c>
      <c r="H1176" s="1" t="s">
        <v>3350</v>
      </c>
      <c r="I1176" s="1">
        <f>+Territorio[[#This Row],[id]]</f>
        <v>1166</v>
      </c>
    </row>
    <row r="1177" spans="2:9" hidden="1" x14ac:dyDescent="0.3">
      <c r="B1177">
        <v>1167</v>
      </c>
      <c r="C1177" s="1" t="s">
        <v>3351</v>
      </c>
      <c r="D1177" s="1" t="s">
        <v>2720</v>
      </c>
      <c r="E1177" s="1" t="s">
        <v>2321</v>
      </c>
      <c r="F1177" s="1" t="s">
        <v>258</v>
      </c>
      <c r="G1177" s="1" t="s">
        <v>2091</v>
      </c>
      <c r="H1177" s="1" t="s">
        <v>3352</v>
      </c>
      <c r="I1177" s="1">
        <f>+Territorio[[#This Row],[id]]</f>
        <v>1167</v>
      </c>
    </row>
    <row r="1178" spans="2:9" hidden="1" x14ac:dyDescent="0.3">
      <c r="B1178">
        <v>1168</v>
      </c>
      <c r="C1178" s="1" t="s">
        <v>3353</v>
      </c>
      <c r="D1178" s="1" t="s">
        <v>2723</v>
      </c>
      <c r="E1178" s="1" t="s">
        <v>2321</v>
      </c>
      <c r="F1178" s="1" t="s">
        <v>258</v>
      </c>
      <c r="G1178" s="1" t="s">
        <v>2091</v>
      </c>
      <c r="H1178" s="1" t="s">
        <v>3354</v>
      </c>
      <c r="I1178" s="1">
        <f>+Territorio[[#This Row],[id]]</f>
        <v>1168</v>
      </c>
    </row>
    <row r="1179" spans="2:9" hidden="1" x14ac:dyDescent="0.3">
      <c r="B1179">
        <v>1169</v>
      </c>
      <c r="C1179" s="1" t="s">
        <v>3355</v>
      </c>
      <c r="D1179" s="1" t="s">
        <v>2726</v>
      </c>
      <c r="E1179" s="1" t="s">
        <v>2321</v>
      </c>
      <c r="F1179" s="1" t="s">
        <v>258</v>
      </c>
      <c r="G1179" s="1" t="s">
        <v>2091</v>
      </c>
      <c r="H1179" s="1" t="s">
        <v>3356</v>
      </c>
      <c r="I1179" s="1">
        <f>+Territorio[[#This Row],[id]]</f>
        <v>1169</v>
      </c>
    </row>
    <row r="1180" spans="2:9" hidden="1" x14ac:dyDescent="0.3">
      <c r="B1180">
        <v>1170</v>
      </c>
      <c r="C1180" s="1" t="s">
        <v>3357</v>
      </c>
      <c r="D1180" s="1" t="s">
        <v>2729</v>
      </c>
      <c r="E1180" s="1" t="s">
        <v>2321</v>
      </c>
      <c r="F1180" s="1" t="s">
        <v>258</v>
      </c>
      <c r="G1180" s="1" t="s">
        <v>2091</v>
      </c>
      <c r="H1180" s="1" t="s">
        <v>3358</v>
      </c>
      <c r="I1180" s="1">
        <f>+Territorio[[#This Row],[id]]</f>
        <v>1170</v>
      </c>
    </row>
    <row r="1181" spans="2:9" hidden="1" x14ac:dyDescent="0.3">
      <c r="B1181">
        <v>1171</v>
      </c>
      <c r="C1181" s="1" t="s">
        <v>3359</v>
      </c>
      <c r="D1181" s="1" t="s">
        <v>2732</v>
      </c>
      <c r="E1181" s="1" t="s">
        <v>2321</v>
      </c>
      <c r="F1181" s="1" t="s">
        <v>258</v>
      </c>
      <c r="G1181" s="1" t="s">
        <v>2091</v>
      </c>
      <c r="H1181" s="1" t="s">
        <v>3360</v>
      </c>
      <c r="I1181" s="1">
        <f>+Territorio[[#This Row],[id]]</f>
        <v>1171</v>
      </c>
    </row>
    <row r="1182" spans="2:9" hidden="1" x14ac:dyDescent="0.3">
      <c r="B1182">
        <v>1172</v>
      </c>
      <c r="C1182" s="1" t="s">
        <v>3361</v>
      </c>
      <c r="D1182" s="1" t="s">
        <v>2735</v>
      </c>
      <c r="E1182" s="1" t="s">
        <v>2321</v>
      </c>
      <c r="F1182" s="1" t="s">
        <v>258</v>
      </c>
      <c r="G1182" s="1" t="s">
        <v>2091</v>
      </c>
      <c r="H1182" s="1" t="s">
        <v>3362</v>
      </c>
      <c r="I1182" s="1">
        <f>+Territorio[[#This Row],[id]]</f>
        <v>1172</v>
      </c>
    </row>
    <row r="1183" spans="2:9" hidden="1" x14ac:dyDescent="0.3">
      <c r="B1183">
        <v>1173</v>
      </c>
      <c r="C1183" s="1" t="s">
        <v>3363</v>
      </c>
      <c r="D1183" s="1" t="s">
        <v>3364</v>
      </c>
      <c r="E1183" s="1" t="s">
        <v>2321</v>
      </c>
      <c r="F1183" s="1" t="s">
        <v>258</v>
      </c>
      <c r="G1183" s="1" t="s">
        <v>2091</v>
      </c>
      <c r="H1183" s="1" t="s">
        <v>3365</v>
      </c>
      <c r="I1183" s="1">
        <f>+Territorio[[#This Row],[id]]</f>
        <v>1173</v>
      </c>
    </row>
    <row r="1184" spans="2:9" hidden="1" x14ac:dyDescent="0.3">
      <c r="B1184">
        <v>1174</v>
      </c>
      <c r="C1184" s="1" t="s">
        <v>3366</v>
      </c>
      <c r="D1184" s="1" t="s">
        <v>3367</v>
      </c>
      <c r="E1184" s="1" t="s">
        <v>2321</v>
      </c>
      <c r="F1184" s="1" t="s">
        <v>258</v>
      </c>
      <c r="G1184" s="1" t="s">
        <v>2091</v>
      </c>
      <c r="H1184" s="1" t="s">
        <v>3368</v>
      </c>
      <c r="I1184" s="1">
        <f>+Territorio[[#This Row],[id]]</f>
        <v>1174</v>
      </c>
    </row>
    <row r="1185" spans="2:9" hidden="1" x14ac:dyDescent="0.3">
      <c r="B1185">
        <v>1175</v>
      </c>
      <c r="C1185" s="1" t="s">
        <v>3369</v>
      </c>
      <c r="D1185" s="1" t="s">
        <v>3370</v>
      </c>
      <c r="E1185" s="1" t="s">
        <v>2321</v>
      </c>
      <c r="F1185" s="1" t="s">
        <v>258</v>
      </c>
      <c r="G1185" s="1" t="s">
        <v>2091</v>
      </c>
      <c r="H1185" s="1" t="s">
        <v>3371</v>
      </c>
      <c r="I1185" s="1">
        <f>+Territorio[[#This Row],[id]]</f>
        <v>1175</v>
      </c>
    </row>
    <row r="1186" spans="2:9" hidden="1" x14ac:dyDescent="0.3">
      <c r="B1186">
        <v>1176</v>
      </c>
      <c r="C1186" s="1" t="s">
        <v>3372</v>
      </c>
      <c r="D1186" s="1" t="s">
        <v>3373</v>
      </c>
      <c r="E1186" s="1" t="s">
        <v>2321</v>
      </c>
      <c r="F1186" s="1" t="s">
        <v>258</v>
      </c>
      <c r="G1186" s="1" t="s">
        <v>2091</v>
      </c>
      <c r="H1186" s="1" t="s">
        <v>3374</v>
      </c>
      <c r="I1186" s="1">
        <f>+Territorio[[#This Row],[id]]</f>
        <v>1176</v>
      </c>
    </row>
    <row r="1187" spans="2:9" hidden="1" x14ac:dyDescent="0.3">
      <c r="B1187">
        <v>1177</v>
      </c>
      <c r="C1187" s="1" t="s">
        <v>3375</v>
      </c>
      <c r="D1187" s="1" t="s">
        <v>3376</v>
      </c>
      <c r="E1187" s="1" t="s">
        <v>2321</v>
      </c>
      <c r="F1187" s="1" t="s">
        <v>258</v>
      </c>
      <c r="G1187" s="1" t="s">
        <v>2091</v>
      </c>
      <c r="H1187" s="1" t="s">
        <v>3377</v>
      </c>
      <c r="I1187" s="1">
        <f>+Territorio[[#This Row],[id]]</f>
        <v>1177</v>
      </c>
    </row>
    <row r="1188" spans="2:9" hidden="1" x14ac:dyDescent="0.3">
      <c r="B1188">
        <v>1178</v>
      </c>
      <c r="C1188" s="1" t="s">
        <v>3378</v>
      </c>
      <c r="D1188" s="1" t="s">
        <v>3379</v>
      </c>
      <c r="E1188" s="1" t="s">
        <v>2321</v>
      </c>
      <c r="F1188" s="1" t="s">
        <v>258</v>
      </c>
      <c r="G1188" s="1" t="s">
        <v>2091</v>
      </c>
      <c r="H1188" s="1" t="s">
        <v>3380</v>
      </c>
      <c r="I1188" s="1">
        <f>+Territorio[[#This Row],[id]]</f>
        <v>1178</v>
      </c>
    </row>
    <row r="1189" spans="2:9" hidden="1" x14ac:dyDescent="0.3">
      <c r="B1189">
        <v>1179</v>
      </c>
      <c r="C1189" s="1" t="s">
        <v>3381</v>
      </c>
      <c r="D1189" s="1" t="s">
        <v>3382</v>
      </c>
      <c r="E1189" s="1" t="s">
        <v>2321</v>
      </c>
      <c r="F1189" s="1" t="s">
        <v>258</v>
      </c>
      <c r="G1189" s="1" t="s">
        <v>2091</v>
      </c>
      <c r="H1189" s="1" t="s">
        <v>3383</v>
      </c>
      <c r="I1189" s="1">
        <f>+Territorio[[#This Row],[id]]</f>
        <v>1179</v>
      </c>
    </row>
    <row r="1190" spans="2:9" hidden="1" x14ac:dyDescent="0.3">
      <c r="B1190">
        <v>1180</v>
      </c>
      <c r="C1190" s="1" t="s">
        <v>3384</v>
      </c>
      <c r="D1190" s="1" t="s">
        <v>1069</v>
      </c>
      <c r="E1190" s="1" t="s">
        <v>2321</v>
      </c>
      <c r="F1190" s="1" t="s">
        <v>258</v>
      </c>
      <c r="G1190" s="1" t="s">
        <v>2091</v>
      </c>
      <c r="H1190" s="1" t="s">
        <v>3385</v>
      </c>
      <c r="I1190" s="1">
        <f>+Territorio[[#This Row],[id]]</f>
        <v>1180</v>
      </c>
    </row>
    <row r="1191" spans="2:9" hidden="1" x14ac:dyDescent="0.3">
      <c r="B1191">
        <v>1181</v>
      </c>
      <c r="C1191" s="1" t="s">
        <v>3386</v>
      </c>
      <c r="D1191" s="1" t="s">
        <v>1072</v>
      </c>
      <c r="E1191" s="1" t="s">
        <v>2321</v>
      </c>
      <c r="F1191" s="1" t="s">
        <v>258</v>
      </c>
      <c r="G1191" s="1" t="s">
        <v>2091</v>
      </c>
      <c r="H1191" s="1" t="s">
        <v>3387</v>
      </c>
      <c r="I1191" s="1">
        <f>+Territorio[[#This Row],[id]]</f>
        <v>1181</v>
      </c>
    </row>
    <row r="1192" spans="2:9" hidden="1" x14ac:dyDescent="0.3">
      <c r="B1192">
        <v>1182</v>
      </c>
      <c r="C1192" s="1" t="s">
        <v>3388</v>
      </c>
      <c r="D1192" s="1" t="s">
        <v>1075</v>
      </c>
      <c r="E1192" s="1" t="s">
        <v>2321</v>
      </c>
      <c r="F1192" s="1" t="s">
        <v>258</v>
      </c>
      <c r="G1192" s="1" t="s">
        <v>2091</v>
      </c>
      <c r="H1192" s="1" t="s">
        <v>3389</v>
      </c>
      <c r="I1192" s="1">
        <f>+Territorio[[#This Row],[id]]</f>
        <v>1182</v>
      </c>
    </row>
    <row r="1193" spans="2:9" hidden="1" x14ac:dyDescent="0.3">
      <c r="B1193">
        <v>1183</v>
      </c>
      <c r="C1193" s="1" t="s">
        <v>3390</v>
      </c>
      <c r="D1193" s="1" t="s">
        <v>1078</v>
      </c>
      <c r="E1193" s="1" t="s">
        <v>2321</v>
      </c>
      <c r="F1193" s="1" t="s">
        <v>258</v>
      </c>
      <c r="G1193" s="1" t="s">
        <v>2091</v>
      </c>
      <c r="H1193" s="1" t="s">
        <v>3391</v>
      </c>
      <c r="I1193" s="1">
        <f>+Territorio[[#This Row],[id]]</f>
        <v>1183</v>
      </c>
    </row>
    <row r="1194" spans="2:9" hidden="1" x14ac:dyDescent="0.3">
      <c r="B1194">
        <v>1184</v>
      </c>
      <c r="C1194" s="1" t="s">
        <v>3392</v>
      </c>
      <c r="D1194" s="1" t="s">
        <v>1081</v>
      </c>
      <c r="E1194" s="1" t="s">
        <v>2321</v>
      </c>
      <c r="F1194" s="1" t="s">
        <v>258</v>
      </c>
      <c r="G1194" s="1" t="s">
        <v>2091</v>
      </c>
      <c r="H1194" s="1" t="s">
        <v>3393</v>
      </c>
      <c r="I1194" s="1">
        <f>+Territorio[[#This Row],[id]]</f>
        <v>1184</v>
      </c>
    </row>
    <row r="1195" spans="2:9" hidden="1" x14ac:dyDescent="0.3">
      <c r="B1195">
        <v>1185</v>
      </c>
      <c r="C1195" s="1" t="s">
        <v>3394</v>
      </c>
      <c r="D1195" s="1" t="s">
        <v>2746</v>
      </c>
      <c r="E1195" s="1" t="s">
        <v>2321</v>
      </c>
      <c r="F1195" s="1" t="s">
        <v>258</v>
      </c>
      <c r="G1195" s="1" t="s">
        <v>2091</v>
      </c>
      <c r="H1195" s="1" t="s">
        <v>3395</v>
      </c>
      <c r="I1195" s="1">
        <f>+Territorio[[#This Row],[id]]</f>
        <v>1185</v>
      </c>
    </row>
    <row r="1196" spans="2:9" hidden="1" x14ac:dyDescent="0.3">
      <c r="B1196">
        <v>1186</v>
      </c>
      <c r="C1196" s="1" t="s">
        <v>3396</v>
      </c>
      <c r="D1196" s="1" t="s">
        <v>2749</v>
      </c>
      <c r="E1196" s="1" t="s">
        <v>2321</v>
      </c>
      <c r="F1196" s="1" t="s">
        <v>258</v>
      </c>
      <c r="G1196" s="1" t="s">
        <v>2091</v>
      </c>
      <c r="H1196" s="1" t="s">
        <v>3397</v>
      </c>
      <c r="I1196" s="1">
        <f>+Territorio[[#This Row],[id]]</f>
        <v>1186</v>
      </c>
    </row>
    <row r="1197" spans="2:9" hidden="1" x14ac:dyDescent="0.3">
      <c r="B1197">
        <v>1187</v>
      </c>
      <c r="C1197" s="1" t="s">
        <v>3398</v>
      </c>
      <c r="D1197" s="1" t="s">
        <v>2751</v>
      </c>
      <c r="E1197" s="1" t="s">
        <v>2321</v>
      </c>
      <c r="F1197" s="1" t="s">
        <v>258</v>
      </c>
      <c r="G1197" s="1" t="s">
        <v>2091</v>
      </c>
      <c r="H1197" s="1" t="s">
        <v>3399</v>
      </c>
      <c r="I1197" s="1">
        <f>+Territorio[[#This Row],[id]]</f>
        <v>1187</v>
      </c>
    </row>
    <row r="1198" spans="2:9" hidden="1" x14ac:dyDescent="0.3">
      <c r="B1198">
        <v>1188</v>
      </c>
      <c r="C1198" s="1" t="s">
        <v>3400</v>
      </c>
      <c r="D1198" s="1" t="s">
        <v>3401</v>
      </c>
      <c r="E1198" s="1" t="s">
        <v>2321</v>
      </c>
      <c r="F1198" s="1" t="s">
        <v>258</v>
      </c>
      <c r="G1198" s="1" t="s">
        <v>2091</v>
      </c>
      <c r="H1198" s="1" t="s">
        <v>3402</v>
      </c>
      <c r="I1198" s="1">
        <f>+Territorio[[#This Row],[id]]</f>
        <v>1188</v>
      </c>
    </row>
    <row r="1199" spans="2:9" hidden="1" x14ac:dyDescent="0.3">
      <c r="B1199">
        <v>1189</v>
      </c>
      <c r="C1199" s="1" t="s">
        <v>3403</v>
      </c>
      <c r="D1199" s="1" t="s">
        <v>2754</v>
      </c>
      <c r="E1199" s="1" t="s">
        <v>2321</v>
      </c>
      <c r="F1199" s="1" t="s">
        <v>258</v>
      </c>
      <c r="G1199" s="1" t="s">
        <v>2091</v>
      </c>
      <c r="H1199" s="1" t="s">
        <v>3404</v>
      </c>
      <c r="I1199" s="1">
        <f>+Territorio[[#This Row],[id]]</f>
        <v>1189</v>
      </c>
    </row>
    <row r="1200" spans="2:9" hidden="1" x14ac:dyDescent="0.3">
      <c r="B1200">
        <v>1190</v>
      </c>
      <c r="C1200" s="1" t="s">
        <v>3405</v>
      </c>
      <c r="D1200" s="1" t="s">
        <v>2757</v>
      </c>
      <c r="E1200" s="1" t="s">
        <v>2321</v>
      </c>
      <c r="F1200" s="1" t="s">
        <v>258</v>
      </c>
      <c r="G1200" s="1" t="s">
        <v>2091</v>
      </c>
      <c r="H1200" s="1" t="s">
        <v>3406</v>
      </c>
      <c r="I1200" s="1">
        <f>+Territorio[[#This Row],[id]]</f>
        <v>1190</v>
      </c>
    </row>
    <row r="1201" spans="2:9" hidden="1" x14ac:dyDescent="0.3">
      <c r="B1201">
        <v>1191</v>
      </c>
      <c r="C1201" s="1" t="s">
        <v>3407</v>
      </c>
      <c r="D1201" s="1" t="s">
        <v>2760</v>
      </c>
      <c r="E1201" s="1" t="s">
        <v>2321</v>
      </c>
      <c r="F1201" s="1" t="s">
        <v>258</v>
      </c>
      <c r="G1201" s="1" t="s">
        <v>2091</v>
      </c>
      <c r="H1201" s="1" t="s">
        <v>3408</v>
      </c>
      <c r="I1201" s="1">
        <f>+Territorio[[#This Row],[id]]</f>
        <v>1191</v>
      </c>
    </row>
    <row r="1202" spans="2:9" hidden="1" x14ac:dyDescent="0.3">
      <c r="B1202">
        <v>1192</v>
      </c>
      <c r="C1202" s="1" t="s">
        <v>3409</v>
      </c>
      <c r="D1202" s="1" t="s">
        <v>2763</v>
      </c>
      <c r="E1202" s="1" t="s">
        <v>2321</v>
      </c>
      <c r="F1202" s="1" t="s">
        <v>258</v>
      </c>
      <c r="G1202" s="1" t="s">
        <v>2091</v>
      </c>
      <c r="H1202" s="1" t="s">
        <v>3410</v>
      </c>
      <c r="I1202" s="1">
        <f>+Territorio[[#This Row],[id]]</f>
        <v>1192</v>
      </c>
    </row>
    <row r="1203" spans="2:9" hidden="1" x14ac:dyDescent="0.3">
      <c r="B1203">
        <v>1193</v>
      </c>
      <c r="C1203" s="1" t="s">
        <v>3411</v>
      </c>
      <c r="D1203" s="1" t="s">
        <v>3412</v>
      </c>
      <c r="E1203" s="1" t="s">
        <v>2321</v>
      </c>
      <c r="F1203" s="1" t="s">
        <v>258</v>
      </c>
      <c r="G1203" s="1" t="s">
        <v>2091</v>
      </c>
      <c r="H1203" s="1" t="s">
        <v>3413</v>
      </c>
      <c r="I1203" s="1">
        <f>+Territorio[[#This Row],[id]]</f>
        <v>1193</v>
      </c>
    </row>
    <row r="1204" spans="2:9" hidden="1" x14ac:dyDescent="0.3">
      <c r="B1204">
        <v>1194</v>
      </c>
      <c r="C1204" s="1" t="s">
        <v>3414</v>
      </c>
      <c r="D1204" s="1" t="s">
        <v>2766</v>
      </c>
      <c r="E1204" s="1" t="s">
        <v>2321</v>
      </c>
      <c r="F1204" s="1" t="s">
        <v>258</v>
      </c>
      <c r="G1204" s="1" t="s">
        <v>2091</v>
      </c>
      <c r="H1204" s="1" t="s">
        <v>3415</v>
      </c>
      <c r="I1204" s="1">
        <f>+Territorio[[#This Row],[id]]</f>
        <v>1194</v>
      </c>
    </row>
    <row r="1205" spans="2:9" hidden="1" x14ac:dyDescent="0.3">
      <c r="B1205">
        <v>1195</v>
      </c>
      <c r="C1205" s="1" t="s">
        <v>3416</v>
      </c>
      <c r="D1205" s="1" t="s">
        <v>2769</v>
      </c>
      <c r="E1205" s="1" t="s">
        <v>2321</v>
      </c>
      <c r="F1205" s="1" t="s">
        <v>258</v>
      </c>
      <c r="G1205" s="1" t="s">
        <v>2091</v>
      </c>
      <c r="H1205" s="1" t="s">
        <v>3417</v>
      </c>
      <c r="I1205" s="1">
        <f>+Territorio[[#This Row],[id]]</f>
        <v>1195</v>
      </c>
    </row>
    <row r="1206" spans="2:9" hidden="1" x14ac:dyDescent="0.3">
      <c r="B1206">
        <v>1196</v>
      </c>
      <c r="C1206" s="1" t="s">
        <v>3418</v>
      </c>
      <c r="D1206" s="1" t="s">
        <v>3419</v>
      </c>
      <c r="E1206" s="1" t="s">
        <v>2321</v>
      </c>
      <c r="F1206" s="1" t="s">
        <v>258</v>
      </c>
      <c r="G1206" s="1" t="s">
        <v>2091</v>
      </c>
      <c r="H1206" s="1" t="s">
        <v>3420</v>
      </c>
      <c r="I1206" s="1">
        <f>+Territorio[[#This Row],[id]]</f>
        <v>1196</v>
      </c>
    </row>
    <row r="1207" spans="2:9" hidden="1" x14ac:dyDescent="0.3">
      <c r="B1207">
        <v>1197</v>
      </c>
      <c r="C1207" s="1" t="s">
        <v>3421</v>
      </c>
      <c r="D1207" s="1" t="s">
        <v>2772</v>
      </c>
      <c r="E1207" s="1" t="s">
        <v>2321</v>
      </c>
      <c r="F1207" s="1" t="s">
        <v>258</v>
      </c>
      <c r="G1207" s="1" t="s">
        <v>2091</v>
      </c>
      <c r="H1207" s="1" t="s">
        <v>3422</v>
      </c>
      <c r="I1207" s="1">
        <f>+Territorio[[#This Row],[id]]</f>
        <v>1197</v>
      </c>
    </row>
    <row r="1208" spans="2:9" hidden="1" x14ac:dyDescent="0.3">
      <c r="B1208">
        <v>1198</v>
      </c>
      <c r="C1208" s="1" t="s">
        <v>3423</v>
      </c>
      <c r="D1208" s="1" t="s">
        <v>3424</v>
      </c>
      <c r="E1208" s="1" t="s">
        <v>2321</v>
      </c>
      <c r="F1208" s="1" t="s">
        <v>258</v>
      </c>
      <c r="G1208" s="1" t="s">
        <v>2091</v>
      </c>
      <c r="H1208" s="1" t="s">
        <v>3425</v>
      </c>
      <c r="I1208" s="1">
        <f>+Territorio[[#This Row],[id]]</f>
        <v>1198</v>
      </c>
    </row>
    <row r="1209" spans="2:9" hidden="1" x14ac:dyDescent="0.3">
      <c r="B1209">
        <v>1199</v>
      </c>
      <c r="C1209" s="1" t="s">
        <v>3426</v>
      </c>
      <c r="D1209" s="1" t="s">
        <v>3427</v>
      </c>
      <c r="E1209" s="1" t="s">
        <v>2321</v>
      </c>
      <c r="F1209" s="1" t="s">
        <v>258</v>
      </c>
      <c r="G1209" s="1" t="s">
        <v>2091</v>
      </c>
      <c r="H1209" s="1" t="s">
        <v>3428</v>
      </c>
      <c r="I1209" s="1">
        <f>+Territorio[[#This Row],[id]]</f>
        <v>1199</v>
      </c>
    </row>
    <row r="1210" spans="2:9" hidden="1" x14ac:dyDescent="0.3">
      <c r="B1210">
        <v>1200</v>
      </c>
      <c r="C1210" s="1" t="s">
        <v>3429</v>
      </c>
      <c r="D1210" s="1" t="s">
        <v>3430</v>
      </c>
      <c r="E1210" s="1" t="s">
        <v>2321</v>
      </c>
      <c r="F1210" s="1" t="s">
        <v>258</v>
      </c>
      <c r="G1210" s="1" t="s">
        <v>2091</v>
      </c>
      <c r="H1210" s="1" t="s">
        <v>3431</v>
      </c>
      <c r="I1210" s="1">
        <f>+Territorio[[#This Row],[id]]</f>
        <v>1200</v>
      </c>
    </row>
    <row r="1211" spans="2:9" hidden="1" x14ac:dyDescent="0.3">
      <c r="B1211">
        <v>1201</v>
      </c>
      <c r="C1211" s="1" t="s">
        <v>3432</v>
      </c>
      <c r="D1211" s="1" t="s">
        <v>3433</v>
      </c>
      <c r="E1211" s="1" t="s">
        <v>2321</v>
      </c>
      <c r="F1211" s="1" t="s">
        <v>258</v>
      </c>
      <c r="G1211" s="1" t="s">
        <v>2091</v>
      </c>
      <c r="H1211" s="1" t="s">
        <v>3434</v>
      </c>
      <c r="I1211" s="1">
        <f>+Territorio[[#This Row],[id]]</f>
        <v>1201</v>
      </c>
    </row>
    <row r="1212" spans="2:9" hidden="1" x14ac:dyDescent="0.3">
      <c r="B1212">
        <v>1202</v>
      </c>
      <c r="C1212" s="1" t="s">
        <v>3435</v>
      </c>
      <c r="D1212" s="1" t="s">
        <v>3436</v>
      </c>
      <c r="E1212" s="1" t="s">
        <v>2321</v>
      </c>
      <c r="F1212" s="1" t="s">
        <v>258</v>
      </c>
      <c r="G1212" s="1" t="s">
        <v>2091</v>
      </c>
      <c r="H1212" s="1" t="s">
        <v>3437</v>
      </c>
      <c r="I1212" s="1">
        <f>+Territorio[[#This Row],[id]]</f>
        <v>1202</v>
      </c>
    </row>
    <row r="1213" spans="2:9" hidden="1" x14ac:dyDescent="0.3">
      <c r="B1213">
        <v>1203</v>
      </c>
      <c r="C1213" s="1" t="s">
        <v>3438</v>
      </c>
      <c r="D1213" s="1" t="s">
        <v>3439</v>
      </c>
      <c r="E1213" s="1" t="s">
        <v>2321</v>
      </c>
      <c r="F1213" s="1" t="s">
        <v>258</v>
      </c>
      <c r="G1213" s="1" t="s">
        <v>2091</v>
      </c>
      <c r="H1213" s="1" t="s">
        <v>3440</v>
      </c>
      <c r="I1213" s="1">
        <f>+Territorio[[#This Row],[id]]</f>
        <v>1203</v>
      </c>
    </row>
    <row r="1214" spans="2:9" hidden="1" x14ac:dyDescent="0.3">
      <c r="B1214">
        <v>1204</v>
      </c>
      <c r="C1214" s="1" t="s">
        <v>3441</v>
      </c>
      <c r="D1214" s="1" t="s">
        <v>3442</v>
      </c>
      <c r="E1214" s="1" t="s">
        <v>2321</v>
      </c>
      <c r="F1214" s="1" t="s">
        <v>258</v>
      </c>
      <c r="G1214" s="1" t="s">
        <v>2091</v>
      </c>
      <c r="H1214" s="1" t="s">
        <v>3443</v>
      </c>
      <c r="I1214" s="1">
        <f>+Territorio[[#This Row],[id]]</f>
        <v>1204</v>
      </c>
    </row>
    <row r="1215" spans="2:9" hidden="1" x14ac:dyDescent="0.3">
      <c r="B1215">
        <v>1205</v>
      </c>
      <c r="C1215" s="1" t="s">
        <v>3444</v>
      </c>
      <c r="D1215" s="1" t="s">
        <v>3445</v>
      </c>
      <c r="E1215" s="1" t="s">
        <v>2321</v>
      </c>
      <c r="F1215" s="1" t="s">
        <v>258</v>
      </c>
      <c r="G1215" s="1" t="s">
        <v>2091</v>
      </c>
      <c r="H1215" s="1" t="s">
        <v>3446</v>
      </c>
      <c r="I1215" s="1">
        <f>+Territorio[[#This Row],[id]]</f>
        <v>1205</v>
      </c>
    </row>
    <row r="1216" spans="2:9" hidden="1" x14ac:dyDescent="0.3">
      <c r="B1216">
        <v>1206</v>
      </c>
      <c r="C1216" s="1" t="s">
        <v>3447</v>
      </c>
      <c r="D1216" s="1" t="s">
        <v>3448</v>
      </c>
      <c r="E1216" s="1" t="s">
        <v>2321</v>
      </c>
      <c r="F1216" s="1" t="s">
        <v>258</v>
      </c>
      <c r="G1216" s="1" t="s">
        <v>2091</v>
      </c>
      <c r="H1216" s="1" t="s">
        <v>3449</v>
      </c>
      <c r="I1216" s="1">
        <f>+Territorio[[#This Row],[id]]</f>
        <v>1206</v>
      </c>
    </row>
    <row r="1217" spans="2:9" hidden="1" x14ac:dyDescent="0.3">
      <c r="B1217">
        <v>1207</v>
      </c>
      <c r="C1217" s="1" t="s">
        <v>3450</v>
      </c>
      <c r="D1217" s="1" t="s">
        <v>3451</v>
      </c>
      <c r="E1217" s="1" t="s">
        <v>2321</v>
      </c>
      <c r="F1217" s="1" t="s">
        <v>258</v>
      </c>
      <c r="G1217" s="1" t="s">
        <v>2091</v>
      </c>
      <c r="H1217" s="1" t="s">
        <v>3452</v>
      </c>
      <c r="I1217" s="1">
        <f>+Territorio[[#This Row],[id]]</f>
        <v>1207</v>
      </c>
    </row>
    <row r="1218" spans="2:9" hidden="1" x14ac:dyDescent="0.3">
      <c r="B1218">
        <v>1208</v>
      </c>
      <c r="C1218" s="1" t="s">
        <v>3453</v>
      </c>
      <c r="D1218" s="1" t="s">
        <v>3454</v>
      </c>
      <c r="E1218" s="1" t="s">
        <v>2321</v>
      </c>
      <c r="F1218" s="1" t="s">
        <v>258</v>
      </c>
      <c r="G1218" s="1" t="s">
        <v>2091</v>
      </c>
      <c r="H1218" s="1" t="s">
        <v>3455</v>
      </c>
      <c r="I1218" s="1">
        <f>+Territorio[[#This Row],[id]]</f>
        <v>1208</v>
      </c>
    </row>
    <row r="1219" spans="2:9" hidden="1" x14ac:dyDescent="0.3">
      <c r="B1219">
        <v>1209</v>
      </c>
      <c r="C1219" s="1" t="s">
        <v>3456</v>
      </c>
      <c r="D1219" s="1" t="s">
        <v>3457</v>
      </c>
      <c r="E1219" s="1" t="s">
        <v>2321</v>
      </c>
      <c r="F1219" s="1" t="s">
        <v>258</v>
      </c>
      <c r="G1219" s="1" t="s">
        <v>2091</v>
      </c>
      <c r="H1219" s="1" t="s">
        <v>3458</v>
      </c>
      <c r="I1219" s="1">
        <f>+Territorio[[#This Row],[id]]</f>
        <v>1209</v>
      </c>
    </row>
    <row r="1220" spans="2:9" hidden="1" x14ac:dyDescent="0.3">
      <c r="B1220">
        <v>1210</v>
      </c>
      <c r="C1220" s="1" t="s">
        <v>3459</v>
      </c>
      <c r="D1220" s="1" t="s">
        <v>3460</v>
      </c>
      <c r="E1220" s="1" t="s">
        <v>2321</v>
      </c>
      <c r="F1220" s="1" t="s">
        <v>258</v>
      </c>
      <c r="G1220" s="1" t="s">
        <v>2091</v>
      </c>
      <c r="H1220" s="1" t="s">
        <v>3461</v>
      </c>
      <c r="I1220" s="1">
        <f>+Territorio[[#This Row],[id]]</f>
        <v>1210</v>
      </c>
    </row>
    <row r="1221" spans="2:9" hidden="1" x14ac:dyDescent="0.3">
      <c r="B1221">
        <v>1211</v>
      </c>
      <c r="C1221" s="1" t="s">
        <v>3462</v>
      </c>
      <c r="D1221" s="1" t="s">
        <v>3463</v>
      </c>
      <c r="E1221" s="1" t="s">
        <v>2321</v>
      </c>
      <c r="F1221" s="1" t="s">
        <v>258</v>
      </c>
      <c r="G1221" s="1" t="s">
        <v>2091</v>
      </c>
      <c r="H1221" s="1" t="s">
        <v>3464</v>
      </c>
      <c r="I1221" s="1">
        <f>+Territorio[[#This Row],[id]]</f>
        <v>1211</v>
      </c>
    </row>
    <row r="1222" spans="2:9" hidden="1" x14ac:dyDescent="0.3">
      <c r="B1222">
        <v>1212</v>
      </c>
      <c r="C1222" s="1" t="s">
        <v>3465</v>
      </c>
      <c r="D1222" s="1" t="s">
        <v>3466</v>
      </c>
      <c r="E1222" s="1" t="s">
        <v>2321</v>
      </c>
      <c r="F1222" s="1" t="s">
        <v>258</v>
      </c>
      <c r="G1222" s="1" t="s">
        <v>2091</v>
      </c>
      <c r="H1222" s="1" t="s">
        <v>3467</v>
      </c>
      <c r="I1222" s="1">
        <f>+Territorio[[#This Row],[id]]</f>
        <v>1212</v>
      </c>
    </row>
    <row r="1223" spans="2:9" hidden="1" x14ac:dyDescent="0.3">
      <c r="B1223">
        <v>1213</v>
      </c>
      <c r="C1223" s="1" t="s">
        <v>3468</v>
      </c>
      <c r="D1223" s="1" t="s">
        <v>3469</v>
      </c>
      <c r="E1223" s="1" t="s">
        <v>2321</v>
      </c>
      <c r="F1223" s="1" t="s">
        <v>258</v>
      </c>
      <c r="G1223" s="1" t="s">
        <v>2091</v>
      </c>
      <c r="H1223" s="1" t="s">
        <v>3470</v>
      </c>
      <c r="I1223" s="1">
        <f>+Territorio[[#This Row],[id]]</f>
        <v>1213</v>
      </c>
    </row>
    <row r="1224" spans="2:9" hidden="1" x14ac:dyDescent="0.3">
      <c r="B1224">
        <v>1214</v>
      </c>
      <c r="C1224" s="1" t="s">
        <v>3471</v>
      </c>
      <c r="D1224" s="1" t="s">
        <v>3472</v>
      </c>
      <c r="E1224" s="1" t="s">
        <v>2321</v>
      </c>
      <c r="F1224" s="1" t="s">
        <v>258</v>
      </c>
      <c r="G1224" s="1" t="s">
        <v>2091</v>
      </c>
      <c r="H1224" s="1" t="s">
        <v>3473</v>
      </c>
      <c r="I1224" s="1">
        <f>+Territorio[[#This Row],[id]]</f>
        <v>1214</v>
      </c>
    </row>
    <row r="1225" spans="2:9" hidden="1" x14ac:dyDescent="0.3">
      <c r="B1225">
        <v>1215</v>
      </c>
      <c r="C1225" s="1" t="s">
        <v>3474</v>
      </c>
      <c r="D1225" s="1" t="s">
        <v>3475</v>
      </c>
      <c r="E1225" s="1" t="s">
        <v>2321</v>
      </c>
      <c r="F1225" s="1" t="s">
        <v>258</v>
      </c>
      <c r="G1225" s="1" t="s">
        <v>2091</v>
      </c>
      <c r="H1225" s="1" t="s">
        <v>3476</v>
      </c>
      <c r="I1225" s="1">
        <f>+Territorio[[#This Row],[id]]</f>
        <v>1215</v>
      </c>
    </row>
    <row r="1226" spans="2:9" hidden="1" x14ac:dyDescent="0.3">
      <c r="B1226">
        <v>1216</v>
      </c>
      <c r="C1226" s="1" t="s">
        <v>3477</v>
      </c>
      <c r="D1226" s="1" t="s">
        <v>3478</v>
      </c>
      <c r="E1226" s="1" t="s">
        <v>2321</v>
      </c>
      <c r="F1226" s="1" t="s">
        <v>258</v>
      </c>
      <c r="G1226" s="1" t="s">
        <v>2091</v>
      </c>
      <c r="H1226" s="1" t="s">
        <v>3479</v>
      </c>
      <c r="I1226" s="1">
        <f>+Territorio[[#This Row],[id]]</f>
        <v>1216</v>
      </c>
    </row>
    <row r="1227" spans="2:9" hidden="1" x14ac:dyDescent="0.3">
      <c r="B1227">
        <v>1217</v>
      </c>
      <c r="C1227" s="1" t="s">
        <v>3480</v>
      </c>
      <c r="D1227" s="1" t="s">
        <v>3481</v>
      </c>
      <c r="E1227" s="1" t="s">
        <v>2321</v>
      </c>
      <c r="F1227" s="1" t="s">
        <v>258</v>
      </c>
      <c r="G1227" s="1" t="s">
        <v>2091</v>
      </c>
      <c r="H1227" s="1" t="s">
        <v>3482</v>
      </c>
      <c r="I1227" s="1">
        <f>+Territorio[[#This Row],[id]]</f>
        <v>1217</v>
      </c>
    </row>
    <row r="1228" spans="2:9" hidden="1" x14ac:dyDescent="0.3">
      <c r="B1228">
        <v>1218</v>
      </c>
      <c r="C1228" s="1" t="s">
        <v>3483</v>
      </c>
      <c r="D1228" s="1" t="s">
        <v>3484</v>
      </c>
      <c r="E1228" s="1" t="s">
        <v>2321</v>
      </c>
      <c r="F1228" s="1" t="s">
        <v>258</v>
      </c>
      <c r="G1228" s="1" t="s">
        <v>2091</v>
      </c>
      <c r="H1228" s="1" t="s">
        <v>3485</v>
      </c>
      <c r="I1228" s="1">
        <f>+Territorio[[#This Row],[id]]</f>
        <v>1218</v>
      </c>
    </row>
    <row r="1229" spans="2:9" hidden="1" x14ac:dyDescent="0.3">
      <c r="B1229">
        <v>1219</v>
      </c>
      <c r="C1229" s="1" t="s">
        <v>3486</v>
      </c>
      <c r="D1229" s="1" t="s">
        <v>3487</v>
      </c>
      <c r="E1229" s="1" t="s">
        <v>2321</v>
      </c>
      <c r="F1229" s="1" t="s">
        <v>258</v>
      </c>
      <c r="G1229" s="1" t="s">
        <v>2091</v>
      </c>
      <c r="H1229" s="1" t="s">
        <v>3488</v>
      </c>
      <c r="I1229" s="1">
        <f>+Territorio[[#This Row],[id]]</f>
        <v>1219</v>
      </c>
    </row>
    <row r="1230" spans="2:9" hidden="1" x14ac:dyDescent="0.3">
      <c r="B1230">
        <v>1220</v>
      </c>
      <c r="C1230" s="1" t="s">
        <v>3489</v>
      </c>
      <c r="D1230" s="1" t="s">
        <v>3490</v>
      </c>
      <c r="E1230" s="1" t="s">
        <v>2321</v>
      </c>
      <c r="F1230" s="1" t="s">
        <v>258</v>
      </c>
      <c r="G1230" s="1" t="s">
        <v>2091</v>
      </c>
      <c r="H1230" s="1" t="s">
        <v>3491</v>
      </c>
      <c r="I1230" s="1">
        <f>+Territorio[[#This Row],[id]]</f>
        <v>1220</v>
      </c>
    </row>
    <row r="1231" spans="2:9" hidden="1" x14ac:dyDescent="0.3">
      <c r="B1231">
        <v>1221</v>
      </c>
      <c r="C1231" s="1" t="s">
        <v>3492</v>
      </c>
      <c r="D1231" s="1" t="s">
        <v>3493</v>
      </c>
      <c r="E1231" s="1" t="s">
        <v>2321</v>
      </c>
      <c r="F1231" s="1" t="s">
        <v>258</v>
      </c>
      <c r="G1231" s="1" t="s">
        <v>2091</v>
      </c>
      <c r="H1231" s="1" t="s">
        <v>3494</v>
      </c>
      <c r="I1231" s="1">
        <f>+Territorio[[#This Row],[id]]</f>
        <v>1221</v>
      </c>
    </row>
    <row r="1232" spans="2:9" hidden="1" x14ac:dyDescent="0.3">
      <c r="B1232">
        <v>1222</v>
      </c>
      <c r="C1232" s="1" t="s">
        <v>3495</v>
      </c>
      <c r="D1232" s="1" t="s">
        <v>3496</v>
      </c>
      <c r="E1232" s="1" t="s">
        <v>2321</v>
      </c>
      <c r="F1232" s="1" t="s">
        <v>258</v>
      </c>
      <c r="G1232" s="1" t="s">
        <v>2091</v>
      </c>
      <c r="H1232" s="1" t="s">
        <v>3497</v>
      </c>
      <c r="I1232" s="1">
        <f>+Territorio[[#This Row],[id]]</f>
        <v>1222</v>
      </c>
    </row>
    <row r="1233" spans="2:9" hidden="1" x14ac:dyDescent="0.3">
      <c r="B1233">
        <v>1223</v>
      </c>
      <c r="C1233" s="1" t="s">
        <v>3498</v>
      </c>
      <c r="D1233" s="1" t="s">
        <v>3499</v>
      </c>
      <c r="E1233" s="1" t="s">
        <v>2321</v>
      </c>
      <c r="F1233" s="1" t="s">
        <v>258</v>
      </c>
      <c r="G1233" s="1" t="s">
        <v>2091</v>
      </c>
      <c r="H1233" s="1" t="s">
        <v>3500</v>
      </c>
      <c r="I1233" s="1">
        <f>+Territorio[[#This Row],[id]]</f>
        <v>1223</v>
      </c>
    </row>
    <row r="1234" spans="2:9" hidden="1" x14ac:dyDescent="0.3">
      <c r="B1234">
        <v>1224</v>
      </c>
      <c r="C1234" s="1" t="s">
        <v>3501</v>
      </c>
      <c r="D1234" s="1" t="s">
        <v>3502</v>
      </c>
      <c r="E1234" s="1" t="s">
        <v>2321</v>
      </c>
      <c r="F1234" s="1" t="s">
        <v>258</v>
      </c>
      <c r="G1234" s="1" t="s">
        <v>2091</v>
      </c>
      <c r="H1234" s="1" t="s">
        <v>3503</v>
      </c>
      <c r="I1234" s="1">
        <f>+Territorio[[#This Row],[id]]</f>
        <v>1224</v>
      </c>
    </row>
    <row r="1235" spans="2:9" hidden="1" x14ac:dyDescent="0.3">
      <c r="B1235">
        <v>1225</v>
      </c>
      <c r="C1235" s="1" t="s">
        <v>3504</v>
      </c>
      <c r="D1235" s="1" t="s">
        <v>3505</v>
      </c>
      <c r="E1235" s="1" t="s">
        <v>2321</v>
      </c>
      <c r="F1235" s="1" t="s">
        <v>258</v>
      </c>
      <c r="G1235" s="1" t="s">
        <v>2091</v>
      </c>
      <c r="H1235" s="1" t="s">
        <v>3506</v>
      </c>
      <c r="I1235" s="1">
        <f>+Territorio[[#This Row],[id]]</f>
        <v>1225</v>
      </c>
    </row>
    <row r="1236" spans="2:9" hidden="1" x14ac:dyDescent="0.3">
      <c r="B1236">
        <v>1226</v>
      </c>
      <c r="C1236" s="1" t="s">
        <v>2234</v>
      </c>
      <c r="D1236" s="1" t="s">
        <v>3507</v>
      </c>
      <c r="E1236" s="1" t="s">
        <v>2321</v>
      </c>
      <c r="F1236" s="1" t="s">
        <v>258</v>
      </c>
      <c r="G1236" s="1" t="s">
        <v>2091</v>
      </c>
      <c r="H1236" s="1" t="s">
        <v>3508</v>
      </c>
      <c r="I1236" s="1">
        <f>+Territorio[[#This Row],[id]]</f>
        <v>1226</v>
      </c>
    </row>
    <row r="1237" spans="2:9" hidden="1" x14ac:dyDescent="0.3">
      <c r="B1237">
        <v>1227</v>
      </c>
      <c r="C1237" s="1" t="s">
        <v>2088</v>
      </c>
      <c r="D1237" s="1" t="s">
        <v>3509</v>
      </c>
      <c r="E1237" s="1" t="s">
        <v>2321</v>
      </c>
      <c r="F1237" s="1" t="s">
        <v>258</v>
      </c>
      <c r="G1237" s="1" t="s">
        <v>2091</v>
      </c>
      <c r="H1237" s="1" t="s">
        <v>3510</v>
      </c>
      <c r="I1237" s="1">
        <f>+Territorio[[#This Row],[id]]</f>
        <v>1227</v>
      </c>
    </row>
    <row r="1238" spans="2:9" hidden="1" x14ac:dyDescent="0.3">
      <c r="B1238">
        <v>1228</v>
      </c>
      <c r="C1238" s="1" t="s">
        <v>3511</v>
      </c>
      <c r="D1238" s="1" t="s">
        <v>3512</v>
      </c>
      <c r="E1238" s="1" t="s">
        <v>2321</v>
      </c>
      <c r="F1238" s="1" t="s">
        <v>258</v>
      </c>
      <c r="G1238" s="1" t="s">
        <v>2091</v>
      </c>
      <c r="H1238" s="1" t="s">
        <v>3513</v>
      </c>
      <c r="I1238" s="1">
        <f>+Territorio[[#This Row],[id]]</f>
        <v>1228</v>
      </c>
    </row>
    <row r="1239" spans="2:9" hidden="1" x14ac:dyDescent="0.3">
      <c r="B1239">
        <v>1229</v>
      </c>
      <c r="C1239" s="1" t="s">
        <v>3514</v>
      </c>
      <c r="D1239" s="1" t="s">
        <v>3515</v>
      </c>
      <c r="E1239" s="1" t="s">
        <v>2321</v>
      </c>
      <c r="F1239" s="1" t="s">
        <v>258</v>
      </c>
      <c r="G1239" s="1" t="s">
        <v>2091</v>
      </c>
      <c r="H1239" s="1" t="s">
        <v>3516</v>
      </c>
      <c r="I1239" s="1">
        <f>+Territorio[[#This Row],[id]]</f>
        <v>1229</v>
      </c>
    </row>
    <row r="1240" spans="2:9" hidden="1" x14ac:dyDescent="0.3">
      <c r="B1240">
        <v>1230</v>
      </c>
      <c r="C1240" s="1" t="s">
        <v>1019</v>
      </c>
      <c r="D1240" s="1" t="s">
        <v>3517</v>
      </c>
      <c r="E1240" s="1" t="s">
        <v>2321</v>
      </c>
      <c r="F1240" s="1" t="s">
        <v>258</v>
      </c>
      <c r="G1240" s="1" t="s">
        <v>2091</v>
      </c>
      <c r="H1240" s="1" t="s">
        <v>3518</v>
      </c>
      <c r="I1240" s="1">
        <f>+Territorio[[#This Row],[id]]</f>
        <v>1230</v>
      </c>
    </row>
    <row r="1241" spans="2:9" hidden="1" x14ac:dyDescent="0.3">
      <c r="B1241">
        <v>1231</v>
      </c>
      <c r="C1241" s="1" t="s">
        <v>3519</v>
      </c>
      <c r="D1241" s="1" t="s">
        <v>3520</v>
      </c>
      <c r="E1241" s="1" t="s">
        <v>2321</v>
      </c>
      <c r="F1241" s="1" t="s">
        <v>258</v>
      </c>
      <c r="G1241" s="1" t="s">
        <v>2091</v>
      </c>
      <c r="H1241" s="1" t="s">
        <v>3521</v>
      </c>
      <c r="I1241" s="1">
        <f>+Territorio[[#This Row],[id]]</f>
        <v>1231</v>
      </c>
    </row>
    <row r="1242" spans="2:9" hidden="1" x14ac:dyDescent="0.3">
      <c r="B1242">
        <v>1232</v>
      </c>
      <c r="C1242" s="1" t="s">
        <v>1039</v>
      </c>
      <c r="D1242" s="1" t="s">
        <v>3522</v>
      </c>
      <c r="E1242" s="1" t="s">
        <v>2321</v>
      </c>
      <c r="F1242" s="1" t="s">
        <v>258</v>
      </c>
      <c r="G1242" s="1" t="s">
        <v>2091</v>
      </c>
      <c r="H1242" s="1" t="s">
        <v>3523</v>
      </c>
      <c r="I1242" s="1">
        <f>+Territorio[[#This Row],[id]]</f>
        <v>1232</v>
      </c>
    </row>
    <row r="1243" spans="2:9" hidden="1" x14ac:dyDescent="0.3">
      <c r="B1243">
        <v>1233</v>
      </c>
      <c r="C1243" s="1" t="s">
        <v>3524</v>
      </c>
      <c r="D1243" s="1" t="s">
        <v>3525</v>
      </c>
      <c r="E1243" s="1" t="s">
        <v>2321</v>
      </c>
      <c r="F1243" s="1" t="s">
        <v>258</v>
      </c>
      <c r="G1243" s="1" t="s">
        <v>2091</v>
      </c>
      <c r="H1243" s="1" t="s">
        <v>3526</v>
      </c>
      <c r="I1243" s="1">
        <f>+Territorio[[#This Row],[id]]</f>
        <v>1233</v>
      </c>
    </row>
    <row r="1244" spans="2:9" hidden="1" x14ac:dyDescent="0.3">
      <c r="B1244">
        <v>1234</v>
      </c>
      <c r="C1244" s="1" t="s">
        <v>3527</v>
      </c>
      <c r="D1244" s="1" t="s">
        <v>3528</v>
      </c>
      <c r="E1244" s="1" t="s">
        <v>2321</v>
      </c>
      <c r="F1244" s="1" t="s">
        <v>258</v>
      </c>
      <c r="G1244" s="1" t="s">
        <v>2091</v>
      </c>
      <c r="H1244" s="1" t="s">
        <v>3529</v>
      </c>
      <c r="I1244" s="1">
        <f>+Territorio[[#This Row],[id]]</f>
        <v>1234</v>
      </c>
    </row>
    <row r="1245" spans="2:9" hidden="1" x14ac:dyDescent="0.3">
      <c r="B1245">
        <v>1235</v>
      </c>
      <c r="C1245" s="1" t="s">
        <v>3530</v>
      </c>
      <c r="D1245" s="1" t="s">
        <v>3531</v>
      </c>
      <c r="E1245" s="1" t="s">
        <v>2321</v>
      </c>
      <c r="F1245" s="1" t="s">
        <v>258</v>
      </c>
      <c r="G1245" s="1" t="s">
        <v>2091</v>
      </c>
      <c r="H1245" s="1" t="s">
        <v>3532</v>
      </c>
      <c r="I1245" s="1">
        <f>+Territorio[[#This Row],[id]]</f>
        <v>1235</v>
      </c>
    </row>
    <row r="1246" spans="2:9" hidden="1" x14ac:dyDescent="0.3">
      <c r="B1246">
        <v>1236</v>
      </c>
      <c r="C1246" s="1" t="s">
        <v>3533</v>
      </c>
      <c r="D1246" s="1" t="s">
        <v>3534</v>
      </c>
      <c r="E1246" s="1" t="s">
        <v>2321</v>
      </c>
      <c r="F1246" s="1" t="s">
        <v>258</v>
      </c>
      <c r="G1246" s="1" t="s">
        <v>2091</v>
      </c>
      <c r="H1246" s="1" t="s">
        <v>3535</v>
      </c>
      <c r="I1246" s="1">
        <f>+Territorio[[#This Row],[id]]</f>
        <v>1236</v>
      </c>
    </row>
    <row r="1247" spans="2:9" hidden="1" x14ac:dyDescent="0.3">
      <c r="B1247">
        <v>1237</v>
      </c>
      <c r="C1247" s="1" t="s">
        <v>3536</v>
      </c>
      <c r="D1247" s="1" t="s">
        <v>3537</v>
      </c>
      <c r="E1247" s="1" t="s">
        <v>2321</v>
      </c>
      <c r="F1247" s="1" t="s">
        <v>258</v>
      </c>
      <c r="G1247" s="1" t="s">
        <v>2091</v>
      </c>
      <c r="H1247" s="1" t="s">
        <v>3538</v>
      </c>
      <c r="I1247" s="1">
        <f>+Territorio[[#This Row],[id]]</f>
        <v>1237</v>
      </c>
    </row>
    <row r="1248" spans="2:9" hidden="1" x14ac:dyDescent="0.3">
      <c r="B1248">
        <v>1238</v>
      </c>
      <c r="C1248" s="1" t="s">
        <v>3539</v>
      </c>
      <c r="D1248" s="1" t="s">
        <v>3540</v>
      </c>
      <c r="E1248" s="1" t="s">
        <v>2321</v>
      </c>
      <c r="F1248" s="1" t="s">
        <v>258</v>
      </c>
      <c r="G1248" s="1" t="s">
        <v>2091</v>
      </c>
      <c r="H1248" s="1" t="s">
        <v>3541</v>
      </c>
      <c r="I1248" s="1">
        <f>+Territorio[[#This Row],[id]]</f>
        <v>1238</v>
      </c>
    </row>
    <row r="1249" spans="2:9" hidden="1" x14ac:dyDescent="0.3">
      <c r="B1249">
        <v>1239</v>
      </c>
      <c r="C1249" s="1" t="s">
        <v>3542</v>
      </c>
      <c r="D1249" s="1" t="s">
        <v>3543</v>
      </c>
      <c r="E1249" s="1" t="s">
        <v>2321</v>
      </c>
      <c r="F1249" s="1" t="s">
        <v>258</v>
      </c>
      <c r="G1249" s="1" t="s">
        <v>2091</v>
      </c>
      <c r="H1249" s="1" t="s">
        <v>3544</v>
      </c>
      <c r="I1249" s="1">
        <f>+Territorio[[#This Row],[id]]</f>
        <v>1239</v>
      </c>
    </row>
    <row r="1250" spans="2:9" hidden="1" x14ac:dyDescent="0.3">
      <c r="B1250">
        <v>1240</v>
      </c>
      <c r="C1250" s="1" t="s">
        <v>3545</v>
      </c>
      <c r="D1250" s="1" t="s">
        <v>3546</v>
      </c>
      <c r="E1250" s="1" t="s">
        <v>2321</v>
      </c>
      <c r="F1250" s="1" t="s">
        <v>258</v>
      </c>
      <c r="G1250" s="1" t="s">
        <v>2091</v>
      </c>
      <c r="H1250" s="1" t="s">
        <v>3547</v>
      </c>
      <c r="I1250" s="1">
        <f>+Territorio[[#This Row],[id]]</f>
        <v>1240</v>
      </c>
    </row>
    <row r="1251" spans="2:9" hidden="1" x14ac:dyDescent="0.3">
      <c r="B1251">
        <v>1241</v>
      </c>
      <c r="C1251" s="1" t="s">
        <v>3548</v>
      </c>
      <c r="D1251" s="1" t="s">
        <v>3549</v>
      </c>
      <c r="E1251" s="1" t="s">
        <v>2321</v>
      </c>
      <c r="F1251" s="1" t="s">
        <v>258</v>
      </c>
      <c r="G1251" s="1" t="s">
        <v>2091</v>
      </c>
      <c r="H1251" s="1" t="s">
        <v>3550</v>
      </c>
      <c r="I1251" s="1">
        <f>+Territorio[[#This Row],[id]]</f>
        <v>1241</v>
      </c>
    </row>
    <row r="1252" spans="2:9" hidden="1" x14ac:dyDescent="0.3">
      <c r="B1252">
        <v>1242</v>
      </c>
      <c r="C1252" s="1" t="s">
        <v>3551</v>
      </c>
      <c r="D1252" s="1" t="s">
        <v>3552</v>
      </c>
      <c r="E1252" s="1" t="s">
        <v>2321</v>
      </c>
      <c r="F1252" s="1" t="s">
        <v>258</v>
      </c>
      <c r="G1252" s="1" t="s">
        <v>2091</v>
      </c>
      <c r="H1252" s="1" t="s">
        <v>3553</v>
      </c>
      <c r="I1252" s="1">
        <f>+Territorio[[#This Row],[id]]</f>
        <v>1242</v>
      </c>
    </row>
    <row r="1253" spans="2:9" hidden="1" x14ac:dyDescent="0.3">
      <c r="B1253">
        <v>1243</v>
      </c>
      <c r="C1253" s="1" t="s">
        <v>3554</v>
      </c>
      <c r="D1253" s="1" t="s">
        <v>3555</v>
      </c>
      <c r="E1253" s="1" t="s">
        <v>2321</v>
      </c>
      <c r="F1253" s="1" t="s">
        <v>258</v>
      </c>
      <c r="G1253" s="1" t="s">
        <v>2091</v>
      </c>
      <c r="H1253" s="1" t="s">
        <v>3556</v>
      </c>
      <c r="I1253" s="1">
        <f>+Territorio[[#This Row],[id]]</f>
        <v>1243</v>
      </c>
    </row>
    <row r="1254" spans="2:9" hidden="1" x14ac:dyDescent="0.3">
      <c r="B1254">
        <v>1244</v>
      </c>
      <c r="C1254" s="1" t="s">
        <v>3557</v>
      </c>
      <c r="D1254" s="1" t="s">
        <v>3558</v>
      </c>
      <c r="E1254" s="1" t="s">
        <v>2321</v>
      </c>
      <c r="F1254" s="1" t="s">
        <v>258</v>
      </c>
      <c r="G1254" s="1" t="s">
        <v>2091</v>
      </c>
      <c r="H1254" s="1" t="s">
        <v>3559</v>
      </c>
      <c r="I1254" s="1">
        <f>+Territorio[[#This Row],[id]]</f>
        <v>1244</v>
      </c>
    </row>
    <row r="1255" spans="2:9" hidden="1" x14ac:dyDescent="0.3">
      <c r="B1255">
        <v>1245</v>
      </c>
      <c r="C1255" s="1" t="s">
        <v>750</v>
      </c>
      <c r="D1255" s="1" t="s">
        <v>3560</v>
      </c>
      <c r="E1255" s="1" t="s">
        <v>2321</v>
      </c>
      <c r="F1255" s="1" t="s">
        <v>258</v>
      </c>
      <c r="G1255" s="1" t="s">
        <v>2091</v>
      </c>
      <c r="H1255" s="1" t="s">
        <v>3561</v>
      </c>
      <c r="I1255" s="1">
        <f>+Territorio[[#This Row],[id]]</f>
        <v>1245</v>
      </c>
    </row>
    <row r="1256" spans="2:9" hidden="1" x14ac:dyDescent="0.3">
      <c r="B1256">
        <v>1246</v>
      </c>
      <c r="C1256" s="1" t="s">
        <v>3562</v>
      </c>
      <c r="D1256" s="1" t="s">
        <v>3563</v>
      </c>
      <c r="E1256" s="1" t="s">
        <v>2321</v>
      </c>
      <c r="F1256" s="1" t="s">
        <v>258</v>
      </c>
      <c r="G1256" s="1" t="s">
        <v>2091</v>
      </c>
      <c r="H1256" s="1" t="s">
        <v>3564</v>
      </c>
      <c r="I1256" s="1">
        <f>+Territorio[[#This Row],[id]]</f>
        <v>1246</v>
      </c>
    </row>
    <row r="1257" spans="2:9" hidden="1" x14ac:dyDescent="0.3">
      <c r="B1257">
        <v>1247</v>
      </c>
      <c r="C1257" s="1" t="s">
        <v>3565</v>
      </c>
      <c r="D1257" s="1" t="s">
        <v>3566</v>
      </c>
      <c r="E1257" s="1" t="s">
        <v>2321</v>
      </c>
      <c r="F1257" s="1" t="s">
        <v>258</v>
      </c>
      <c r="G1257" s="1" t="s">
        <v>2091</v>
      </c>
      <c r="H1257" s="1" t="s">
        <v>3567</v>
      </c>
      <c r="I1257" s="1">
        <f>+Territorio[[#This Row],[id]]</f>
        <v>1247</v>
      </c>
    </row>
    <row r="1258" spans="2:9" hidden="1" x14ac:dyDescent="0.3">
      <c r="B1258">
        <v>1248</v>
      </c>
      <c r="C1258" s="1" t="s">
        <v>3568</v>
      </c>
      <c r="D1258" s="1" t="s">
        <v>3569</v>
      </c>
      <c r="E1258" s="1" t="s">
        <v>2321</v>
      </c>
      <c r="F1258" s="1" t="s">
        <v>258</v>
      </c>
      <c r="G1258" s="1" t="s">
        <v>2091</v>
      </c>
      <c r="H1258" s="1" t="s">
        <v>3570</v>
      </c>
      <c r="I1258" s="1">
        <f>+Territorio[[#This Row],[id]]</f>
        <v>1248</v>
      </c>
    </row>
    <row r="1259" spans="2:9" hidden="1" x14ac:dyDescent="0.3">
      <c r="B1259">
        <v>1249</v>
      </c>
      <c r="C1259" s="1" t="s">
        <v>3571</v>
      </c>
      <c r="D1259" s="1" t="s">
        <v>3572</v>
      </c>
      <c r="E1259" s="1" t="s">
        <v>2321</v>
      </c>
      <c r="F1259" s="1" t="s">
        <v>258</v>
      </c>
      <c r="G1259" s="1" t="s">
        <v>2091</v>
      </c>
      <c r="H1259" s="1" t="s">
        <v>3573</v>
      </c>
      <c r="I1259" s="1">
        <f>+Territorio[[#This Row],[id]]</f>
        <v>1249</v>
      </c>
    </row>
    <row r="1260" spans="2:9" hidden="1" x14ac:dyDescent="0.3">
      <c r="B1260">
        <v>1250</v>
      </c>
      <c r="C1260" s="1" t="s">
        <v>3574</v>
      </c>
      <c r="D1260" s="1" t="s">
        <v>3575</v>
      </c>
      <c r="E1260" s="1" t="s">
        <v>2321</v>
      </c>
      <c r="F1260" s="1" t="s">
        <v>258</v>
      </c>
      <c r="G1260" s="1" t="s">
        <v>2091</v>
      </c>
      <c r="H1260" s="1" t="s">
        <v>3576</v>
      </c>
      <c r="I1260" s="1">
        <f>+Territorio[[#This Row],[id]]</f>
        <v>1250</v>
      </c>
    </row>
    <row r="1261" spans="2:9" hidden="1" x14ac:dyDescent="0.3">
      <c r="B1261">
        <v>1251</v>
      </c>
      <c r="C1261" s="1" t="s">
        <v>1010</v>
      </c>
      <c r="D1261" s="1" t="s">
        <v>3577</v>
      </c>
      <c r="E1261" s="1" t="s">
        <v>2321</v>
      </c>
      <c r="F1261" s="1" t="s">
        <v>258</v>
      </c>
      <c r="G1261" s="1" t="s">
        <v>2091</v>
      </c>
      <c r="H1261" s="1" t="s">
        <v>3578</v>
      </c>
      <c r="I1261" s="1">
        <f>+Territorio[[#This Row],[id]]</f>
        <v>1251</v>
      </c>
    </row>
    <row r="1262" spans="2:9" hidden="1" x14ac:dyDescent="0.3">
      <c r="B1262">
        <v>1252</v>
      </c>
      <c r="C1262" s="1" t="s">
        <v>3579</v>
      </c>
      <c r="D1262" s="1" t="s">
        <v>3580</v>
      </c>
      <c r="E1262" s="1" t="s">
        <v>2321</v>
      </c>
      <c r="F1262" s="1" t="s">
        <v>258</v>
      </c>
      <c r="G1262" s="1" t="s">
        <v>2091</v>
      </c>
      <c r="H1262" s="1" t="s">
        <v>3581</v>
      </c>
      <c r="I1262" s="1">
        <f>+Territorio[[#This Row],[id]]</f>
        <v>1252</v>
      </c>
    </row>
    <row r="1263" spans="2:9" hidden="1" x14ac:dyDescent="0.3">
      <c r="B1263">
        <v>1253</v>
      </c>
      <c r="C1263" s="1" t="s">
        <v>1024</v>
      </c>
      <c r="D1263" s="1" t="s">
        <v>3582</v>
      </c>
      <c r="E1263" s="1" t="s">
        <v>2321</v>
      </c>
      <c r="F1263" s="1" t="s">
        <v>258</v>
      </c>
      <c r="G1263" s="1" t="s">
        <v>2091</v>
      </c>
      <c r="H1263" s="1" t="s">
        <v>3583</v>
      </c>
      <c r="I1263" s="1">
        <f>+Territorio[[#This Row],[id]]</f>
        <v>1253</v>
      </c>
    </row>
    <row r="1264" spans="2:9" hidden="1" x14ac:dyDescent="0.3">
      <c r="B1264">
        <v>1254</v>
      </c>
      <c r="C1264" s="1" t="s">
        <v>3584</v>
      </c>
      <c r="D1264" s="1" t="s">
        <v>3585</v>
      </c>
      <c r="E1264" s="1" t="s">
        <v>2321</v>
      </c>
      <c r="F1264" s="1" t="s">
        <v>258</v>
      </c>
      <c r="G1264" s="1" t="s">
        <v>2091</v>
      </c>
      <c r="H1264" s="1" t="s">
        <v>3586</v>
      </c>
      <c r="I1264" s="1">
        <f>+Territorio[[#This Row],[id]]</f>
        <v>1254</v>
      </c>
    </row>
    <row r="1265" spans="2:9" hidden="1" x14ac:dyDescent="0.3">
      <c r="B1265">
        <v>1255</v>
      </c>
      <c r="C1265" s="1" t="s">
        <v>2657</v>
      </c>
      <c r="D1265" s="1" t="s">
        <v>3587</v>
      </c>
      <c r="E1265" s="1" t="s">
        <v>2321</v>
      </c>
      <c r="F1265" s="1" t="s">
        <v>258</v>
      </c>
      <c r="G1265" s="1" t="s">
        <v>2091</v>
      </c>
      <c r="H1265" s="1" t="s">
        <v>3588</v>
      </c>
      <c r="I1265" s="1">
        <f>+Territorio[[#This Row],[id]]</f>
        <v>1255</v>
      </c>
    </row>
    <row r="1266" spans="2:9" hidden="1" x14ac:dyDescent="0.3">
      <c r="B1266">
        <v>1256</v>
      </c>
      <c r="C1266" s="1" t="s">
        <v>697</v>
      </c>
      <c r="D1266" s="1" t="s">
        <v>3589</v>
      </c>
      <c r="E1266" s="1" t="s">
        <v>2321</v>
      </c>
      <c r="F1266" s="1" t="s">
        <v>258</v>
      </c>
      <c r="G1266" s="1" t="s">
        <v>2091</v>
      </c>
      <c r="H1266" s="1" t="s">
        <v>3590</v>
      </c>
      <c r="I1266" s="1">
        <f>+Territorio[[#This Row],[id]]</f>
        <v>1256</v>
      </c>
    </row>
    <row r="1267" spans="2:9" hidden="1" x14ac:dyDescent="0.3">
      <c r="B1267">
        <v>1257</v>
      </c>
      <c r="C1267" s="1" t="s">
        <v>3591</v>
      </c>
      <c r="D1267" s="1" t="s">
        <v>3592</v>
      </c>
      <c r="E1267" s="1" t="s">
        <v>2321</v>
      </c>
      <c r="F1267" s="1" t="s">
        <v>258</v>
      </c>
      <c r="G1267" s="1" t="s">
        <v>2091</v>
      </c>
      <c r="H1267" s="1" t="s">
        <v>3593</v>
      </c>
      <c r="I1267" s="1">
        <f>+Territorio[[#This Row],[id]]</f>
        <v>1257</v>
      </c>
    </row>
    <row r="1268" spans="2:9" hidden="1" x14ac:dyDescent="0.3">
      <c r="B1268">
        <v>1258</v>
      </c>
      <c r="C1268" s="1" t="s">
        <v>3594</v>
      </c>
      <c r="D1268" s="1" t="s">
        <v>3595</v>
      </c>
      <c r="E1268" s="1" t="s">
        <v>2321</v>
      </c>
      <c r="F1268" s="1" t="s">
        <v>258</v>
      </c>
      <c r="G1268" s="1" t="s">
        <v>2091</v>
      </c>
      <c r="H1268" s="1" t="s">
        <v>3596</v>
      </c>
      <c r="I1268" s="1">
        <f>+Territorio[[#This Row],[id]]</f>
        <v>1258</v>
      </c>
    </row>
    <row r="1269" spans="2:9" hidden="1" x14ac:dyDescent="0.3">
      <c r="B1269">
        <v>1259</v>
      </c>
      <c r="C1269" s="1" t="s">
        <v>3597</v>
      </c>
      <c r="D1269" s="1" t="s">
        <v>3598</v>
      </c>
      <c r="E1269" s="1" t="s">
        <v>2321</v>
      </c>
      <c r="F1269" s="1" t="s">
        <v>258</v>
      </c>
      <c r="G1269" s="1" t="s">
        <v>2091</v>
      </c>
      <c r="H1269" s="1" t="s">
        <v>3599</v>
      </c>
      <c r="I1269" s="1">
        <f>+Territorio[[#This Row],[id]]</f>
        <v>1259</v>
      </c>
    </row>
    <row r="1270" spans="2:9" hidden="1" x14ac:dyDescent="0.3">
      <c r="B1270">
        <v>1260</v>
      </c>
      <c r="C1270" s="1" t="s">
        <v>3600</v>
      </c>
      <c r="D1270" s="1" t="s">
        <v>3601</v>
      </c>
      <c r="E1270" s="1" t="s">
        <v>2321</v>
      </c>
      <c r="F1270" s="1" t="s">
        <v>258</v>
      </c>
      <c r="G1270" s="1" t="s">
        <v>2091</v>
      </c>
      <c r="H1270" s="1" t="s">
        <v>3602</v>
      </c>
      <c r="I1270" s="1">
        <f>+Territorio[[#This Row],[id]]</f>
        <v>1260</v>
      </c>
    </row>
    <row r="1271" spans="2:9" hidden="1" x14ac:dyDescent="0.3">
      <c r="B1271">
        <v>1261</v>
      </c>
      <c r="C1271" s="1" t="s">
        <v>3603</v>
      </c>
      <c r="D1271" s="1" t="s">
        <v>3604</v>
      </c>
      <c r="E1271" s="1" t="s">
        <v>2321</v>
      </c>
      <c r="F1271" s="1" t="s">
        <v>258</v>
      </c>
      <c r="G1271" s="1" t="s">
        <v>2091</v>
      </c>
      <c r="H1271" s="1" t="s">
        <v>3605</v>
      </c>
      <c r="I1271" s="1">
        <f>+Territorio[[#This Row],[id]]</f>
        <v>1261</v>
      </c>
    </row>
    <row r="1272" spans="2:9" hidden="1" x14ac:dyDescent="0.3">
      <c r="B1272">
        <v>1262</v>
      </c>
      <c r="C1272" s="1" t="s">
        <v>3606</v>
      </c>
      <c r="D1272" s="1" t="s">
        <v>3607</v>
      </c>
      <c r="E1272" s="1" t="s">
        <v>2321</v>
      </c>
      <c r="F1272" s="1" t="s">
        <v>258</v>
      </c>
      <c r="G1272" s="1" t="s">
        <v>2091</v>
      </c>
      <c r="H1272" s="1" t="s">
        <v>3608</v>
      </c>
      <c r="I1272" s="1">
        <f>+Territorio[[#This Row],[id]]</f>
        <v>1262</v>
      </c>
    </row>
    <row r="1273" spans="2:9" hidden="1" x14ac:dyDescent="0.3">
      <c r="B1273">
        <v>1263</v>
      </c>
      <c r="C1273" s="1" t="s">
        <v>3609</v>
      </c>
      <c r="D1273" s="1" t="s">
        <v>3610</v>
      </c>
      <c r="E1273" s="1" t="s">
        <v>2321</v>
      </c>
      <c r="F1273" s="1" t="s">
        <v>258</v>
      </c>
      <c r="G1273" s="1" t="s">
        <v>2091</v>
      </c>
      <c r="H1273" s="1" t="s">
        <v>3611</v>
      </c>
      <c r="I1273" s="1">
        <f>+Territorio[[#This Row],[id]]</f>
        <v>1263</v>
      </c>
    </row>
    <row r="1274" spans="2:9" hidden="1" x14ac:dyDescent="0.3">
      <c r="B1274">
        <v>1264</v>
      </c>
      <c r="C1274" s="1" t="s">
        <v>2451</v>
      </c>
      <c r="D1274" s="1" t="s">
        <v>3612</v>
      </c>
      <c r="E1274" s="1" t="s">
        <v>2321</v>
      </c>
      <c r="F1274" s="1" t="s">
        <v>258</v>
      </c>
      <c r="G1274" s="1" t="s">
        <v>2091</v>
      </c>
      <c r="H1274" s="1" t="s">
        <v>3613</v>
      </c>
      <c r="I1274" s="1">
        <f>+Territorio[[#This Row],[id]]</f>
        <v>1264</v>
      </c>
    </row>
    <row r="1275" spans="2:9" hidden="1" x14ac:dyDescent="0.3">
      <c r="B1275">
        <v>1265</v>
      </c>
      <c r="C1275" s="1" t="s">
        <v>3614</v>
      </c>
      <c r="D1275" s="1" t="s">
        <v>3615</v>
      </c>
      <c r="E1275" s="1" t="s">
        <v>2321</v>
      </c>
      <c r="F1275" s="1" t="s">
        <v>258</v>
      </c>
      <c r="G1275" s="1" t="s">
        <v>2091</v>
      </c>
      <c r="H1275" s="1" t="s">
        <v>3616</v>
      </c>
      <c r="I1275" s="1">
        <f>+Territorio[[#This Row],[id]]</f>
        <v>1265</v>
      </c>
    </row>
    <row r="1276" spans="2:9" hidden="1" x14ac:dyDescent="0.3">
      <c r="B1276">
        <v>1266</v>
      </c>
      <c r="C1276" s="1" t="s">
        <v>3617</v>
      </c>
      <c r="D1276" s="1" t="s">
        <v>3618</v>
      </c>
      <c r="E1276" s="1" t="s">
        <v>2321</v>
      </c>
      <c r="F1276" s="1" t="s">
        <v>258</v>
      </c>
      <c r="G1276" s="1" t="s">
        <v>2091</v>
      </c>
      <c r="H1276" s="1" t="s">
        <v>3619</v>
      </c>
      <c r="I1276" s="1">
        <f>+Territorio[[#This Row],[id]]</f>
        <v>1266</v>
      </c>
    </row>
    <row r="1277" spans="2:9" hidden="1" x14ac:dyDescent="0.3">
      <c r="B1277">
        <v>1267</v>
      </c>
      <c r="C1277" s="1" t="s">
        <v>714</v>
      </c>
      <c r="D1277" s="1" t="s">
        <v>1083</v>
      </c>
      <c r="E1277" s="1" t="s">
        <v>2321</v>
      </c>
      <c r="F1277" s="1" t="s">
        <v>258</v>
      </c>
      <c r="G1277" s="1" t="s">
        <v>2091</v>
      </c>
      <c r="H1277" s="1" t="s">
        <v>3620</v>
      </c>
      <c r="I1277" s="1">
        <f>+Territorio[[#This Row],[id]]</f>
        <v>1267</v>
      </c>
    </row>
    <row r="1278" spans="2:9" hidden="1" x14ac:dyDescent="0.3">
      <c r="B1278">
        <v>1268</v>
      </c>
      <c r="C1278" s="1" t="s">
        <v>3621</v>
      </c>
      <c r="D1278" s="1" t="s">
        <v>1086</v>
      </c>
      <c r="E1278" s="1" t="s">
        <v>2321</v>
      </c>
      <c r="F1278" s="1" t="s">
        <v>258</v>
      </c>
      <c r="G1278" s="1" t="s">
        <v>2091</v>
      </c>
      <c r="H1278" s="1" t="s">
        <v>3622</v>
      </c>
      <c r="I1278" s="1">
        <f>+Territorio[[#This Row],[id]]</f>
        <v>1268</v>
      </c>
    </row>
    <row r="1279" spans="2:9" hidden="1" x14ac:dyDescent="0.3">
      <c r="B1279">
        <v>1269</v>
      </c>
      <c r="C1279" s="1" t="s">
        <v>3623</v>
      </c>
      <c r="D1279" s="1" t="s">
        <v>1089</v>
      </c>
      <c r="E1279" s="1" t="s">
        <v>2321</v>
      </c>
      <c r="F1279" s="1" t="s">
        <v>258</v>
      </c>
      <c r="G1279" s="1" t="s">
        <v>2091</v>
      </c>
      <c r="H1279" s="1" t="s">
        <v>3624</v>
      </c>
      <c r="I1279" s="1">
        <f>+Territorio[[#This Row],[id]]</f>
        <v>1269</v>
      </c>
    </row>
    <row r="1280" spans="2:9" hidden="1" x14ac:dyDescent="0.3">
      <c r="B1280">
        <v>1270</v>
      </c>
      <c r="C1280" s="1" t="s">
        <v>3625</v>
      </c>
      <c r="D1280" s="1" t="s">
        <v>1092</v>
      </c>
      <c r="E1280" s="1" t="s">
        <v>2321</v>
      </c>
      <c r="F1280" s="1" t="s">
        <v>258</v>
      </c>
      <c r="G1280" s="1" t="s">
        <v>2091</v>
      </c>
      <c r="H1280" s="1" t="s">
        <v>3626</v>
      </c>
      <c r="I1280" s="1">
        <f>+Territorio[[#This Row],[id]]</f>
        <v>1270</v>
      </c>
    </row>
    <row r="1281" spans="2:9" hidden="1" x14ac:dyDescent="0.3">
      <c r="B1281">
        <v>1271</v>
      </c>
      <c r="C1281" s="1" t="s">
        <v>3627</v>
      </c>
      <c r="D1281" s="1" t="s">
        <v>3628</v>
      </c>
      <c r="E1281" s="1" t="s">
        <v>2321</v>
      </c>
      <c r="F1281" s="1" t="s">
        <v>258</v>
      </c>
      <c r="G1281" s="1" t="s">
        <v>2091</v>
      </c>
      <c r="H1281" s="1" t="s">
        <v>3629</v>
      </c>
      <c r="I1281" s="1">
        <f>+Territorio[[#This Row],[id]]</f>
        <v>1271</v>
      </c>
    </row>
    <row r="1282" spans="2:9" hidden="1" x14ac:dyDescent="0.3">
      <c r="B1282">
        <v>1272</v>
      </c>
      <c r="C1282" s="1" t="s">
        <v>3630</v>
      </c>
      <c r="D1282" s="1" t="s">
        <v>3631</v>
      </c>
      <c r="E1282" s="1" t="s">
        <v>2321</v>
      </c>
      <c r="F1282" s="1" t="s">
        <v>258</v>
      </c>
      <c r="G1282" s="1" t="s">
        <v>2091</v>
      </c>
      <c r="H1282" s="1" t="s">
        <v>3632</v>
      </c>
      <c r="I1282" s="1">
        <f>+Territorio[[#This Row],[id]]</f>
        <v>1272</v>
      </c>
    </row>
    <row r="1283" spans="2:9" hidden="1" x14ac:dyDescent="0.3">
      <c r="B1283">
        <v>1273</v>
      </c>
      <c r="C1283" s="1" t="s">
        <v>3633</v>
      </c>
      <c r="D1283" s="1" t="s">
        <v>3634</v>
      </c>
      <c r="E1283" s="1" t="s">
        <v>2321</v>
      </c>
      <c r="F1283" s="1" t="s">
        <v>258</v>
      </c>
      <c r="G1283" s="1" t="s">
        <v>2091</v>
      </c>
      <c r="H1283" s="1" t="s">
        <v>3635</v>
      </c>
      <c r="I1283" s="1">
        <f>+Territorio[[#This Row],[id]]</f>
        <v>1273</v>
      </c>
    </row>
    <row r="1284" spans="2:9" hidden="1" x14ac:dyDescent="0.3">
      <c r="B1284">
        <v>1274</v>
      </c>
      <c r="C1284" s="1" t="s">
        <v>717</v>
      </c>
      <c r="D1284" s="1" t="s">
        <v>1095</v>
      </c>
      <c r="E1284" s="1" t="s">
        <v>2321</v>
      </c>
      <c r="F1284" s="1" t="s">
        <v>258</v>
      </c>
      <c r="G1284" s="1" t="s">
        <v>2091</v>
      </c>
      <c r="H1284" s="1" t="s">
        <v>3636</v>
      </c>
      <c r="I1284" s="1">
        <f>+Territorio[[#This Row],[id]]</f>
        <v>1274</v>
      </c>
    </row>
    <row r="1285" spans="2:9" hidden="1" x14ac:dyDescent="0.3">
      <c r="B1285">
        <v>1275</v>
      </c>
      <c r="C1285" s="1" t="s">
        <v>700</v>
      </c>
      <c r="D1285" s="1" t="s">
        <v>1098</v>
      </c>
      <c r="E1285" s="1" t="s">
        <v>2321</v>
      </c>
      <c r="F1285" s="1" t="s">
        <v>258</v>
      </c>
      <c r="G1285" s="1" t="s">
        <v>2091</v>
      </c>
      <c r="H1285" s="1" t="s">
        <v>3637</v>
      </c>
      <c r="I1285" s="1">
        <f>+Territorio[[#This Row],[id]]</f>
        <v>1275</v>
      </c>
    </row>
    <row r="1286" spans="2:9" hidden="1" x14ac:dyDescent="0.3">
      <c r="B1286">
        <v>1276</v>
      </c>
      <c r="C1286" s="1" t="s">
        <v>3638</v>
      </c>
      <c r="D1286" s="1" t="s">
        <v>1101</v>
      </c>
      <c r="E1286" s="1" t="s">
        <v>2321</v>
      </c>
      <c r="F1286" s="1" t="s">
        <v>258</v>
      </c>
      <c r="G1286" s="1" t="s">
        <v>2091</v>
      </c>
      <c r="H1286" s="1" t="s">
        <v>3639</v>
      </c>
      <c r="I1286" s="1">
        <f>+Territorio[[#This Row],[id]]</f>
        <v>1276</v>
      </c>
    </row>
    <row r="1287" spans="2:9" hidden="1" x14ac:dyDescent="0.3">
      <c r="B1287">
        <v>1277</v>
      </c>
      <c r="C1287" s="1" t="s">
        <v>3640</v>
      </c>
      <c r="D1287" s="1" t="s">
        <v>3641</v>
      </c>
      <c r="E1287" s="1" t="s">
        <v>2321</v>
      </c>
      <c r="F1287" s="1" t="s">
        <v>258</v>
      </c>
      <c r="G1287" s="1" t="s">
        <v>2091</v>
      </c>
      <c r="H1287" s="1" t="s">
        <v>3642</v>
      </c>
      <c r="I1287" s="1">
        <f>+Territorio[[#This Row],[id]]</f>
        <v>1277</v>
      </c>
    </row>
    <row r="1288" spans="2:9" hidden="1" x14ac:dyDescent="0.3">
      <c r="B1288">
        <v>1278</v>
      </c>
      <c r="C1288" s="1" t="s">
        <v>3643</v>
      </c>
      <c r="D1288" s="1" t="s">
        <v>3644</v>
      </c>
      <c r="E1288" s="1" t="s">
        <v>2321</v>
      </c>
      <c r="F1288" s="1" t="s">
        <v>258</v>
      </c>
      <c r="G1288" s="1" t="s">
        <v>2091</v>
      </c>
      <c r="H1288" s="1" t="s">
        <v>3645</v>
      </c>
      <c r="I1288" s="1">
        <f>+Territorio[[#This Row],[id]]</f>
        <v>1278</v>
      </c>
    </row>
    <row r="1289" spans="2:9" hidden="1" x14ac:dyDescent="0.3">
      <c r="B1289">
        <v>1279</v>
      </c>
      <c r="C1289" s="1" t="s">
        <v>3646</v>
      </c>
      <c r="D1289" s="1" t="s">
        <v>3647</v>
      </c>
      <c r="E1289" s="1" t="s">
        <v>2321</v>
      </c>
      <c r="F1289" s="1" t="s">
        <v>258</v>
      </c>
      <c r="G1289" s="1" t="s">
        <v>2091</v>
      </c>
      <c r="H1289" s="1" t="s">
        <v>3648</v>
      </c>
      <c r="I1289" s="1">
        <f>+Territorio[[#This Row],[id]]</f>
        <v>1279</v>
      </c>
    </row>
    <row r="1290" spans="2:9" hidden="1" x14ac:dyDescent="0.3">
      <c r="B1290">
        <v>1280</v>
      </c>
      <c r="C1290" s="1" t="s">
        <v>3649</v>
      </c>
      <c r="D1290" s="1" t="s">
        <v>3650</v>
      </c>
      <c r="E1290" s="1" t="s">
        <v>2321</v>
      </c>
      <c r="F1290" s="1" t="s">
        <v>258</v>
      </c>
      <c r="G1290" s="1" t="s">
        <v>2091</v>
      </c>
      <c r="H1290" s="1" t="s">
        <v>3651</v>
      </c>
      <c r="I1290" s="1">
        <f>+Territorio[[#This Row],[id]]</f>
        <v>1280</v>
      </c>
    </row>
    <row r="1291" spans="2:9" hidden="1" x14ac:dyDescent="0.3">
      <c r="B1291">
        <v>1281</v>
      </c>
      <c r="C1291" s="1" t="s">
        <v>3652</v>
      </c>
      <c r="D1291" s="1" t="s">
        <v>3653</v>
      </c>
      <c r="E1291" s="1" t="s">
        <v>2321</v>
      </c>
      <c r="F1291" s="1" t="s">
        <v>258</v>
      </c>
      <c r="G1291" s="1" t="s">
        <v>2091</v>
      </c>
      <c r="H1291" s="1" t="s">
        <v>3654</v>
      </c>
      <c r="I1291" s="1">
        <f>+Territorio[[#This Row],[id]]</f>
        <v>1281</v>
      </c>
    </row>
    <row r="1292" spans="2:9" hidden="1" x14ac:dyDescent="0.3">
      <c r="B1292">
        <v>1282</v>
      </c>
      <c r="C1292" s="1" t="s">
        <v>3655</v>
      </c>
      <c r="D1292" s="1" t="s">
        <v>3656</v>
      </c>
      <c r="E1292" s="1" t="s">
        <v>2321</v>
      </c>
      <c r="F1292" s="1" t="s">
        <v>258</v>
      </c>
      <c r="G1292" s="1" t="s">
        <v>2091</v>
      </c>
      <c r="H1292" s="1" t="s">
        <v>3657</v>
      </c>
      <c r="I1292" s="1">
        <f>+Territorio[[#This Row],[id]]</f>
        <v>1282</v>
      </c>
    </row>
    <row r="1293" spans="2:9" hidden="1" x14ac:dyDescent="0.3">
      <c r="B1293">
        <v>1283</v>
      </c>
      <c r="C1293" s="1" t="s">
        <v>3658</v>
      </c>
      <c r="D1293" s="1" t="s">
        <v>3659</v>
      </c>
      <c r="E1293" s="1" t="s">
        <v>2321</v>
      </c>
      <c r="F1293" s="1" t="s">
        <v>258</v>
      </c>
      <c r="G1293" s="1" t="s">
        <v>2091</v>
      </c>
      <c r="H1293" s="1" t="s">
        <v>3660</v>
      </c>
      <c r="I1293" s="1">
        <f>+Territorio[[#This Row],[id]]</f>
        <v>1283</v>
      </c>
    </row>
    <row r="1294" spans="2:9" hidden="1" x14ac:dyDescent="0.3">
      <c r="B1294">
        <v>1284</v>
      </c>
      <c r="C1294" s="1" t="s">
        <v>3661</v>
      </c>
      <c r="D1294" s="1" t="s">
        <v>3662</v>
      </c>
      <c r="E1294" s="1" t="s">
        <v>2321</v>
      </c>
      <c r="F1294" s="1" t="s">
        <v>258</v>
      </c>
      <c r="G1294" s="1" t="s">
        <v>2091</v>
      </c>
      <c r="H1294" s="1" t="s">
        <v>3663</v>
      </c>
      <c r="I1294" s="1">
        <f>+Territorio[[#This Row],[id]]</f>
        <v>1284</v>
      </c>
    </row>
    <row r="1295" spans="2:9" hidden="1" x14ac:dyDescent="0.3">
      <c r="B1295">
        <v>1285</v>
      </c>
      <c r="C1295" s="1" t="s">
        <v>3664</v>
      </c>
      <c r="D1295" s="1" t="s">
        <v>3665</v>
      </c>
      <c r="E1295" s="1" t="s">
        <v>2321</v>
      </c>
      <c r="F1295" s="1" t="s">
        <v>258</v>
      </c>
      <c r="G1295" s="1" t="s">
        <v>2091</v>
      </c>
      <c r="H1295" s="1" t="s">
        <v>3666</v>
      </c>
      <c r="I1295" s="1">
        <f>+Territorio[[#This Row],[id]]</f>
        <v>1285</v>
      </c>
    </row>
    <row r="1296" spans="2:9" hidden="1" x14ac:dyDescent="0.3">
      <c r="B1296">
        <v>1286</v>
      </c>
      <c r="C1296" s="1" t="s">
        <v>3667</v>
      </c>
      <c r="D1296" s="1" t="s">
        <v>3668</v>
      </c>
      <c r="E1296" s="1" t="s">
        <v>2321</v>
      </c>
      <c r="F1296" s="1" t="s">
        <v>258</v>
      </c>
      <c r="G1296" s="1" t="s">
        <v>2091</v>
      </c>
      <c r="H1296" s="1" t="s">
        <v>3669</v>
      </c>
      <c r="I1296" s="1">
        <f>+Territorio[[#This Row],[id]]</f>
        <v>1286</v>
      </c>
    </row>
    <row r="1297" spans="2:9" hidden="1" x14ac:dyDescent="0.3">
      <c r="B1297">
        <v>1287</v>
      </c>
      <c r="C1297" s="1" t="s">
        <v>3670</v>
      </c>
      <c r="D1297" s="1" t="s">
        <v>3671</v>
      </c>
      <c r="E1297" s="1" t="s">
        <v>2321</v>
      </c>
      <c r="F1297" s="1" t="s">
        <v>258</v>
      </c>
      <c r="G1297" s="1" t="s">
        <v>2091</v>
      </c>
      <c r="H1297" s="1" t="s">
        <v>3672</v>
      </c>
      <c r="I1297" s="1">
        <f>+Territorio[[#This Row],[id]]</f>
        <v>1287</v>
      </c>
    </row>
    <row r="1298" spans="2:9" hidden="1" x14ac:dyDescent="0.3">
      <c r="B1298">
        <v>1288</v>
      </c>
      <c r="C1298" s="1" t="s">
        <v>3673</v>
      </c>
      <c r="D1298" s="1" t="s">
        <v>3674</v>
      </c>
      <c r="E1298" s="1" t="s">
        <v>2321</v>
      </c>
      <c r="F1298" s="1" t="s">
        <v>258</v>
      </c>
      <c r="G1298" s="1" t="s">
        <v>2091</v>
      </c>
      <c r="H1298" s="1" t="s">
        <v>3675</v>
      </c>
      <c r="I1298" s="1">
        <f>+Territorio[[#This Row],[id]]</f>
        <v>1288</v>
      </c>
    </row>
    <row r="1299" spans="2:9" hidden="1" x14ac:dyDescent="0.3">
      <c r="B1299">
        <v>1289</v>
      </c>
      <c r="C1299" s="1" t="s">
        <v>3676</v>
      </c>
      <c r="D1299" s="1" t="s">
        <v>3677</v>
      </c>
      <c r="E1299" s="1" t="s">
        <v>2321</v>
      </c>
      <c r="F1299" s="1" t="s">
        <v>258</v>
      </c>
      <c r="G1299" s="1" t="s">
        <v>2091</v>
      </c>
      <c r="H1299" s="1" t="s">
        <v>3678</v>
      </c>
      <c r="I1299" s="1">
        <f>+Territorio[[#This Row],[id]]</f>
        <v>1289</v>
      </c>
    </row>
    <row r="1300" spans="2:9" hidden="1" x14ac:dyDescent="0.3">
      <c r="B1300">
        <v>1290</v>
      </c>
      <c r="C1300" s="1" t="s">
        <v>3679</v>
      </c>
      <c r="D1300" s="1" t="s">
        <v>3680</v>
      </c>
      <c r="E1300" s="1" t="s">
        <v>2321</v>
      </c>
      <c r="F1300" s="1" t="s">
        <v>258</v>
      </c>
      <c r="G1300" s="1" t="s">
        <v>2091</v>
      </c>
      <c r="H1300" s="1" t="s">
        <v>3681</v>
      </c>
      <c r="I1300" s="1">
        <f>+Territorio[[#This Row],[id]]</f>
        <v>1290</v>
      </c>
    </row>
    <row r="1301" spans="2:9" hidden="1" x14ac:dyDescent="0.3">
      <c r="B1301">
        <v>1291</v>
      </c>
      <c r="C1301" s="1" t="s">
        <v>3682</v>
      </c>
      <c r="D1301" s="1" t="s">
        <v>2774</v>
      </c>
      <c r="E1301" s="1" t="s">
        <v>2321</v>
      </c>
      <c r="F1301" s="1" t="s">
        <v>276</v>
      </c>
      <c r="G1301" s="1" t="s">
        <v>2091</v>
      </c>
      <c r="H1301" s="1" t="s">
        <v>3683</v>
      </c>
      <c r="I1301" s="1">
        <f>+Territorio[[#This Row],[id]]</f>
        <v>1291</v>
      </c>
    </row>
    <row r="1302" spans="2:9" hidden="1" x14ac:dyDescent="0.3">
      <c r="B1302">
        <v>1292</v>
      </c>
      <c r="C1302" s="1" t="s">
        <v>3684</v>
      </c>
      <c r="D1302" s="1" t="s">
        <v>2777</v>
      </c>
      <c r="E1302" s="1" t="s">
        <v>2321</v>
      </c>
      <c r="F1302" s="1" t="s">
        <v>276</v>
      </c>
      <c r="G1302" s="1" t="s">
        <v>2091</v>
      </c>
      <c r="H1302" s="1" t="s">
        <v>3685</v>
      </c>
      <c r="I1302" s="1">
        <f>+Territorio[[#This Row],[id]]</f>
        <v>1292</v>
      </c>
    </row>
    <row r="1303" spans="2:9" hidden="1" x14ac:dyDescent="0.3">
      <c r="B1303">
        <v>1293</v>
      </c>
      <c r="C1303" s="1" t="s">
        <v>3686</v>
      </c>
      <c r="D1303" s="1" t="s">
        <v>2780</v>
      </c>
      <c r="E1303" s="1" t="s">
        <v>2321</v>
      </c>
      <c r="F1303" s="1" t="s">
        <v>276</v>
      </c>
      <c r="G1303" s="1" t="s">
        <v>2091</v>
      </c>
      <c r="H1303" s="1" t="s">
        <v>3687</v>
      </c>
      <c r="I1303" s="1">
        <f>+Territorio[[#This Row],[id]]</f>
        <v>1293</v>
      </c>
    </row>
    <row r="1304" spans="2:9" hidden="1" x14ac:dyDescent="0.3">
      <c r="B1304">
        <v>1294</v>
      </c>
      <c r="C1304" s="1" t="s">
        <v>717</v>
      </c>
      <c r="D1304" s="1" t="s">
        <v>2783</v>
      </c>
      <c r="E1304" s="1" t="s">
        <v>2321</v>
      </c>
      <c r="F1304" s="1" t="s">
        <v>276</v>
      </c>
      <c r="G1304" s="1" t="s">
        <v>2091</v>
      </c>
      <c r="H1304" s="1" t="s">
        <v>3688</v>
      </c>
      <c r="I1304" s="1">
        <f>+Territorio[[#This Row],[id]]</f>
        <v>1294</v>
      </c>
    </row>
    <row r="1305" spans="2:9" hidden="1" x14ac:dyDescent="0.3">
      <c r="B1305">
        <v>1295</v>
      </c>
      <c r="C1305" s="1" t="s">
        <v>3689</v>
      </c>
      <c r="D1305" s="1" t="s">
        <v>2786</v>
      </c>
      <c r="E1305" s="1" t="s">
        <v>2321</v>
      </c>
      <c r="F1305" s="1" t="s">
        <v>276</v>
      </c>
      <c r="G1305" s="1" t="s">
        <v>2091</v>
      </c>
      <c r="H1305" s="1" t="s">
        <v>3690</v>
      </c>
      <c r="I1305" s="1">
        <f>+Territorio[[#This Row],[id]]</f>
        <v>1295</v>
      </c>
    </row>
    <row r="1306" spans="2:9" hidden="1" x14ac:dyDescent="0.3">
      <c r="B1306">
        <v>1296</v>
      </c>
      <c r="C1306" s="1" t="s">
        <v>3519</v>
      </c>
      <c r="D1306" s="1" t="s">
        <v>2789</v>
      </c>
      <c r="E1306" s="1" t="s">
        <v>2321</v>
      </c>
      <c r="F1306" s="1" t="s">
        <v>276</v>
      </c>
      <c r="G1306" s="1" t="s">
        <v>2091</v>
      </c>
      <c r="H1306" s="1" t="s">
        <v>3691</v>
      </c>
      <c r="I1306" s="1">
        <f>+Territorio[[#This Row],[id]]</f>
        <v>1296</v>
      </c>
    </row>
    <row r="1307" spans="2:9" hidden="1" x14ac:dyDescent="0.3">
      <c r="B1307">
        <v>1297</v>
      </c>
      <c r="C1307" s="1" t="s">
        <v>3692</v>
      </c>
      <c r="D1307" s="1" t="s">
        <v>2792</v>
      </c>
      <c r="E1307" s="1" t="s">
        <v>2321</v>
      </c>
      <c r="F1307" s="1" t="s">
        <v>276</v>
      </c>
      <c r="G1307" s="1" t="s">
        <v>2091</v>
      </c>
      <c r="H1307" s="1" t="s">
        <v>3693</v>
      </c>
      <c r="I1307" s="1">
        <f>+Territorio[[#This Row],[id]]</f>
        <v>1297</v>
      </c>
    </row>
    <row r="1308" spans="2:9" hidden="1" x14ac:dyDescent="0.3">
      <c r="B1308">
        <v>1298</v>
      </c>
      <c r="C1308" s="1" t="s">
        <v>3694</v>
      </c>
      <c r="D1308" s="1" t="s">
        <v>2795</v>
      </c>
      <c r="E1308" s="1" t="s">
        <v>2321</v>
      </c>
      <c r="F1308" s="1" t="s">
        <v>276</v>
      </c>
      <c r="G1308" s="1" t="s">
        <v>2091</v>
      </c>
      <c r="H1308" s="1" t="s">
        <v>3695</v>
      </c>
      <c r="I1308" s="1">
        <f>+Territorio[[#This Row],[id]]</f>
        <v>1298</v>
      </c>
    </row>
    <row r="1309" spans="2:9" hidden="1" x14ac:dyDescent="0.3">
      <c r="B1309">
        <v>1299</v>
      </c>
      <c r="C1309" s="1" t="s">
        <v>3696</v>
      </c>
      <c r="D1309" s="1" t="s">
        <v>2825</v>
      </c>
      <c r="E1309" s="1" t="s">
        <v>2321</v>
      </c>
      <c r="F1309" s="1" t="s">
        <v>276</v>
      </c>
      <c r="G1309" s="1" t="s">
        <v>2091</v>
      </c>
      <c r="H1309" s="1" t="s">
        <v>3697</v>
      </c>
      <c r="I1309" s="1">
        <f>+Territorio[[#This Row],[id]]</f>
        <v>1299</v>
      </c>
    </row>
    <row r="1310" spans="2:9" hidden="1" x14ac:dyDescent="0.3">
      <c r="B1310">
        <v>1300</v>
      </c>
      <c r="C1310" s="1" t="s">
        <v>3698</v>
      </c>
      <c r="D1310" s="1" t="s">
        <v>2827</v>
      </c>
      <c r="E1310" s="1" t="s">
        <v>2321</v>
      </c>
      <c r="F1310" s="1" t="s">
        <v>276</v>
      </c>
      <c r="G1310" s="1" t="s">
        <v>2091</v>
      </c>
      <c r="H1310" s="1" t="s">
        <v>3699</v>
      </c>
      <c r="I1310" s="1">
        <f>+Territorio[[#This Row],[id]]</f>
        <v>1300</v>
      </c>
    </row>
    <row r="1311" spans="2:9" hidden="1" x14ac:dyDescent="0.3">
      <c r="B1311">
        <v>1301</v>
      </c>
      <c r="C1311" s="1" t="s">
        <v>3700</v>
      </c>
      <c r="D1311" s="1" t="s">
        <v>2830</v>
      </c>
      <c r="E1311" s="1" t="s">
        <v>2321</v>
      </c>
      <c r="F1311" s="1" t="s">
        <v>276</v>
      </c>
      <c r="G1311" s="1" t="s">
        <v>2091</v>
      </c>
      <c r="H1311" s="1" t="s">
        <v>3701</v>
      </c>
      <c r="I1311" s="1">
        <f>+Territorio[[#This Row],[id]]</f>
        <v>1301</v>
      </c>
    </row>
    <row r="1312" spans="2:9" hidden="1" x14ac:dyDescent="0.3">
      <c r="B1312">
        <v>1302</v>
      </c>
      <c r="C1312" s="1" t="s">
        <v>818</v>
      </c>
      <c r="D1312" s="1" t="s">
        <v>2833</v>
      </c>
      <c r="E1312" s="1" t="s">
        <v>2321</v>
      </c>
      <c r="F1312" s="1" t="s">
        <v>276</v>
      </c>
      <c r="G1312" s="1" t="s">
        <v>2091</v>
      </c>
      <c r="H1312" s="1" t="s">
        <v>3702</v>
      </c>
      <c r="I1312" s="1">
        <f>+Territorio[[#This Row],[id]]</f>
        <v>1302</v>
      </c>
    </row>
    <row r="1313" spans="2:9" hidden="1" x14ac:dyDescent="0.3">
      <c r="B1313">
        <v>1303</v>
      </c>
      <c r="C1313" s="1" t="s">
        <v>3703</v>
      </c>
      <c r="D1313" s="1" t="s">
        <v>2836</v>
      </c>
      <c r="E1313" s="1" t="s">
        <v>2321</v>
      </c>
      <c r="F1313" s="1" t="s">
        <v>276</v>
      </c>
      <c r="G1313" s="1" t="s">
        <v>2091</v>
      </c>
      <c r="H1313" s="1" t="s">
        <v>3704</v>
      </c>
      <c r="I1313" s="1">
        <f>+Territorio[[#This Row],[id]]</f>
        <v>1303</v>
      </c>
    </row>
    <row r="1314" spans="2:9" hidden="1" x14ac:dyDescent="0.3">
      <c r="B1314">
        <v>1304</v>
      </c>
      <c r="C1314" s="1" t="s">
        <v>3705</v>
      </c>
      <c r="D1314" s="1" t="s">
        <v>2839</v>
      </c>
      <c r="E1314" s="1" t="s">
        <v>2321</v>
      </c>
      <c r="F1314" s="1" t="s">
        <v>276</v>
      </c>
      <c r="G1314" s="1" t="s">
        <v>2091</v>
      </c>
      <c r="H1314" s="1" t="s">
        <v>3706</v>
      </c>
      <c r="I1314" s="1">
        <f>+Territorio[[#This Row],[id]]</f>
        <v>1304</v>
      </c>
    </row>
    <row r="1315" spans="2:9" hidden="1" x14ac:dyDescent="0.3">
      <c r="B1315">
        <v>1305</v>
      </c>
      <c r="C1315" s="1" t="s">
        <v>3707</v>
      </c>
      <c r="D1315" s="1" t="s">
        <v>2842</v>
      </c>
      <c r="E1315" s="1" t="s">
        <v>2321</v>
      </c>
      <c r="F1315" s="1" t="s">
        <v>276</v>
      </c>
      <c r="G1315" s="1" t="s">
        <v>2091</v>
      </c>
      <c r="H1315" s="1" t="s">
        <v>3708</v>
      </c>
      <c r="I1315" s="1">
        <f>+Territorio[[#This Row],[id]]</f>
        <v>1305</v>
      </c>
    </row>
    <row r="1316" spans="2:9" hidden="1" x14ac:dyDescent="0.3">
      <c r="B1316">
        <v>1306</v>
      </c>
      <c r="C1316" s="1" t="s">
        <v>3709</v>
      </c>
      <c r="D1316" s="1" t="s">
        <v>2845</v>
      </c>
      <c r="E1316" s="1" t="s">
        <v>2321</v>
      </c>
      <c r="F1316" s="1" t="s">
        <v>276</v>
      </c>
      <c r="G1316" s="1" t="s">
        <v>2091</v>
      </c>
      <c r="H1316" s="1" t="s">
        <v>3710</v>
      </c>
      <c r="I1316" s="1">
        <f>+Territorio[[#This Row],[id]]</f>
        <v>1306</v>
      </c>
    </row>
    <row r="1317" spans="2:9" hidden="1" x14ac:dyDescent="0.3">
      <c r="B1317">
        <v>1307</v>
      </c>
      <c r="C1317" s="1" t="s">
        <v>3711</v>
      </c>
      <c r="D1317" s="1" t="s">
        <v>3712</v>
      </c>
      <c r="E1317" s="1" t="s">
        <v>2321</v>
      </c>
      <c r="F1317" s="1" t="s">
        <v>276</v>
      </c>
      <c r="G1317" s="1" t="s">
        <v>2091</v>
      </c>
      <c r="H1317" s="1" t="s">
        <v>3713</v>
      </c>
      <c r="I1317" s="1">
        <f>+Territorio[[#This Row],[id]]</f>
        <v>1307</v>
      </c>
    </row>
    <row r="1318" spans="2:9" hidden="1" x14ac:dyDescent="0.3">
      <c r="B1318">
        <v>1308</v>
      </c>
      <c r="C1318" s="1" t="s">
        <v>3714</v>
      </c>
      <c r="D1318" s="1" t="s">
        <v>3715</v>
      </c>
      <c r="E1318" s="1" t="s">
        <v>2321</v>
      </c>
      <c r="F1318" s="1" t="s">
        <v>276</v>
      </c>
      <c r="G1318" s="1" t="s">
        <v>2091</v>
      </c>
      <c r="H1318" s="1" t="s">
        <v>3716</v>
      </c>
      <c r="I1318" s="1">
        <f>+Territorio[[#This Row],[id]]</f>
        <v>1308</v>
      </c>
    </row>
    <row r="1319" spans="2:9" hidden="1" x14ac:dyDescent="0.3">
      <c r="B1319">
        <v>1309</v>
      </c>
      <c r="C1319" s="1" t="s">
        <v>640</v>
      </c>
      <c r="D1319" s="1" t="s">
        <v>2848</v>
      </c>
      <c r="E1319" s="1" t="s">
        <v>2321</v>
      </c>
      <c r="F1319" s="1" t="s">
        <v>276</v>
      </c>
      <c r="G1319" s="1" t="s">
        <v>2091</v>
      </c>
      <c r="H1319" s="1" t="s">
        <v>3717</v>
      </c>
      <c r="I1319" s="1">
        <f>+Territorio[[#This Row],[id]]</f>
        <v>1309</v>
      </c>
    </row>
    <row r="1320" spans="2:9" hidden="1" x14ac:dyDescent="0.3">
      <c r="B1320">
        <v>1310</v>
      </c>
      <c r="C1320" s="1" t="s">
        <v>3718</v>
      </c>
      <c r="D1320" s="1" t="s">
        <v>2851</v>
      </c>
      <c r="E1320" s="1" t="s">
        <v>2321</v>
      </c>
      <c r="F1320" s="1" t="s">
        <v>276</v>
      </c>
      <c r="G1320" s="1" t="s">
        <v>2091</v>
      </c>
      <c r="H1320" s="1" t="s">
        <v>3719</v>
      </c>
      <c r="I1320" s="1">
        <f>+Territorio[[#This Row],[id]]</f>
        <v>1310</v>
      </c>
    </row>
    <row r="1321" spans="2:9" hidden="1" x14ac:dyDescent="0.3">
      <c r="B1321">
        <v>1311</v>
      </c>
      <c r="C1321" s="1" t="s">
        <v>2533</v>
      </c>
      <c r="D1321" s="1" t="s">
        <v>2854</v>
      </c>
      <c r="E1321" s="1" t="s">
        <v>2321</v>
      </c>
      <c r="F1321" s="1" t="s">
        <v>276</v>
      </c>
      <c r="G1321" s="1" t="s">
        <v>2091</v>
      </c>
      <c r="H1321" s="1" t="s">
        <v>3720</v>
      </c>
      <c r="I1321" s="1">
        <f>+Territorio[[#This Row],[id]]</f>
        <v>1311</v>
      </c>
    </row>
    <row r="1322" spans="2:9" hidden="1" x14ac:dyDescent="0.3">
      <c r="B1322">
        <v>1312</v>
      </c>
      <c r="C1322" s="1" t="s">
        <v>3721</v>
      </c>
      <c r="D1322" s="1" t="s">
        <v>2857</v>
      </c>
      <c r="E1322" s="1" t="s">
        <v>2321</v>
      </c>
      <c r="F1322" s="1" t="s">
        <v>276</v>
      </c>
      <c r="G1322" s="1" t="s">
        <v>2091</v>
      </c>
      <c r="H1322" s="1" t="s">
        <v>3722</v>
      </c>
      <c r="I1322" s="1">
        <f>+Territorio[[#This Row],[id]]</f>
        <v>1312</v>
      </c>
    </row>
    <row r="1323" spans="2:9" hidden="1" x14ac:dyDescent="0.3">
      <c r="B1323">
        <v>1313</v>
      </c>
      <c r="C1323" s="1" t="s">
        <v>3723</v>
      </c>
      <c r="D1323" s="1" t="s">
        <v>2860</v>
      </c>
      <c r="E1323" s="1" t="s">
        <v>2321</v>
      </c>
      <c r="F1323" s="1" t="s">
        <v>276</v>
      </c>
      <c r="G1323" s="1" t="s">
        <v>2091</v>
      </c>
      <c r="H1323" s="1" t="s">
        <v>3724</v>
      </c>
      <c r="I1323" s="1">
        <f>+Territorio[[#This Row],[id]]</f>
        <v>1313</v>
      </c>
    </row>
    <row r="1324" spans="2:9" hidden="1" x14ac:dyDescent="0.3">
      <c r="B1324">
        <v>1314</v>
      </c>
      <c r="C1324" s="1" t="s">
        <v>1019</v>
      </c>
      <c r="D1324" s="1" t="s">
        <v>2863</v>
      </c>
      <c r="E1324" s="1" t="s">
        <v>2321</v>
      </c>
      <c r="F1324" s="1" t="s">
        <v>276</v>
      </c>
      <c r="G1324" s="1" t="s">
        <v>2091</v>
      </c>
      <c r="H1324" s="1" t="s">
        <v>3725</v>
      </c>
      <c r="I1324" s="1">
        <f>+Territorio[[#This Row],[id]]</f>
        <v>1314</v>
      </c>
    </row>
    <row r="1325" spans="2:9" hidden="1" x14ac:dyDescent="0.3">
      <c r="B1325">
        <v>1315</v>
      </c>
      <c r="C1325" s="1" t="s">
        <v>3726</v>
      </c>
      <c r="D1325" s="1" t="s">
        <v>2866</v>
      </c>
      <c r="E1325" s="1" t="s">
        <v>2321</v>
      </c>
      <c r="F1325" s="1" t="s">
        <v>276</v>
      </c>
      <c r="G1325" s="1" t="s">
        <v>2091</v>
      </c>
      <c r="H1325" s="1" t="s">
        <v>3727</v>
      </c>
      <c r="I1325" s="1">
        <f>+Territorio[[#This Row],[id]]</f>
        <v>1315</v>
      </c>
    </row>
    <row r="1326" spans="2:9" hidden="1" x14ac:dyDescent="0.3">
      <c r="B1326">
        <v>1316</v>
      </c>
      <c r="C1326" s="1" t="s">
        <v>3728</v>
      </c>
      <c r="D1326" s="1" t="s">
        <v>2869</v>
      </c>
      <c r="E1326" s="1" t="s">
        <v>2321</v>
      </c>
      <c r="F1326" s="1" t="s">
        <v>276</v>
      </c>
      <c r="G1326" s="1" t="s">
        <v>2091</v>
      </c>
      <c r="H1326" s="1" t="s">
        <v>3729</v>
      </c>
      <c r="I1326" s="1">
        <f>+Territorio[[#This Row],[id]]</f>
        <v>1316</v>
      </c>
    </row>
    <row r="1327" spans="2:9" hidden="1" x14ac:dyDescent="0.3">
      <c r="B1327">
        <v>1317</v>
      </c>
      <c r="C1327" s="1" t="s">
        <v>3730</v>
      </c>
      <c r="D1327" s="1" t="s">
        <v>2872</v>
      </c>
      <c r="E1327" s="1" t="s">
        <v>2321</v>
      </c>
      <c r="F1327" s="1" t="s">
        <v>276</v>
      </c>
      <c r="G1327" s="1" t="s">
        <v>2091</v>
      </c>
      <c r="H1327" s="1" t="s">
        <v>3731</v>
      </c>
      <c r="I1327" s="1">
        <f>+Territorio[[#This Row],[id]]</f>
        <v>1317</v>
      </c>
    </row>
    <row r="1328" spans="2:9" hidden="1" x14ac:dyDescent="0.3">
      <c r="B1328">
        <v>1318</v>
      </c>
      <c r="C1328" s="1" t="s">
        <v>3732</v>
      </c>
      <c r="D1328" s="1" t="s">
        <v>2875</v>
      </c>
      <c r="E1328" s="1" t="s">
        <v>2321</v>
      </c>
      <c r="F1328" s="1" t="s">
        <v>276</v>
      </c>
      <c r="G1328" s="1" t="s">
        <v>2091</v>
      </c>
      <c r="H1328" s="1" t="s">
        <v>3733</v>
      </c>
      <c r="I1328" s="1">
        <f>+Territorio[[#This Row],[id]]</f>
        <v>1318</v>
      </c>
    </row>
    <row r="1329" spans="2:9" hidden="1" x14ac:dyDescent="0.3">
      <c r="B1329">
        <v>1319</v>
      </c>
      <c r="C1329" s="1" t="s">
        <v>3734</v>
      </c>
      <c r="D1329" s="1" t="s">
        <v>2878</v>
      </c>
      <c r="E1329" s="1" t="s">
        <v>2321</v>
      </c>
      <c r="F1329" s="1" t="s">
        <v>276</v>
      </c>
      <c r="G1329" s="1" t="s">
        <v>2091</v>
      </c>
      <c r="H1329" s="1" t="s">
        <v>3735</v>
      </c>
      <c r="I1329" s="1">
        <f>+Territorio[[#This Row],[id]]</f>
        <v>1319</v>
      </c>
    </row>
    <row r="1330" spans="2:9" hidden="1" x14ac:dyDescent="0.3">
      <c r="B1330">
        <v>1320</v>
      </c>
      <c r="C1330" s="1" t="s">
        <v>3736</v>
      </c>
      <c r="D1330" s="1" t="s">
        <v>2881</v>
      </c>
      <c r="E1330" s="1" t="s">
        <v>2321</v>
      </c>
      <c r="F1330" s="1" t="s">
        <v>276</v>
      </c>
      <c r="G1330" s="1" t="s">
        <v>2091</v>
      </c>
      <c r="H1330" s="1" t="s">
        <v>3737</v>
      </c>
      <c r="I1330" s="1">
        <f>+Territorio[[#This Row],[id]]</f>
        <v>1320</v>
      </c>
    </row>
    <row r="1331" spans="2:9" hidden="1" x14ac:dyDescent="0.3">
      <c r="B1331">
        <v>1321</v>
      </c>
      <c r="C1331" s="1" t="s">
        <v>3450</v>
      </c>
      <c r="D1331" s="1" t="s">
        <v>2884</v>
      </c>
      <c r="E1331" s="1" t="s">
        <v>2321</v>
      </c>
      <c r="F1331" s="1" t="s">
        <v>276</v>
      </c>
      <c r="G1331" s="1" t="s">
        <v>2091</v>
      </c>
      <c r="H1331" s="1" t="s">
        <v>3738</v>
      </c>
      <c r="I1331" s="1">
        <f>+Territorio[[#This Row],[id]]</f>
        <v>1321</v>
      </c>
    </row>
    <row r="1332" spans="2:9" hidden="1" x14ac:dyDescent="0.3">
      <c r="B1332">
        <v>1322</v>
      </c>
      <c r="C1332" s="1" t="s">
        <v>3739</v>
      </c>
      <c r="D1332" s="1" t="s">
        <v>2887</v>
      </c>
      <c r="E1332" s="1" t="s">
        <v>2321</v>
      </c>
      <c r="F1332" s="1" t="s">
        <v>276</v>
      </c>
      <c r="G1332" s="1" t="s">
        <v>2091</v>
      </c>
      <c r="H1332" s="1" t="s">
        <v>3740</v>
      </c>
      <c r="I1332" s="1">
        <f>+Territorio[[#This Row],[id]]</f>
        <v>1322</v>
      </c>
    </row>
    <row r="1333" spans="2:9" hidden="1" x14ac:dyDescent="0.3">
      <c r="B1333">
        <v>1323</v>
      </c>
      <c r="C1333" s="1" t="s">
        <v>3741</v>
      </c>
      <c r="D1333" s="1" t="s">
        <v>2890</v>
      </c>
      <c r="E1333" s="1" t="s">
        <v>2321</v>
      </c>
      <c r="F1333" s="1" t="s">
        <v>276</v>
      </c>
      <c r="G1333" s="1" t="s">
        <v>2091</v>
      </c>
      <c r="H1333" s="1" t="s">
        <v>3742</v>
      </c>
      <c r="I1333" s="1">
        <f>+Territorio[[#This Row],[id]]</f>
        <v>1323</v>
      </c>
    </row>
    <row r="1334" spans="2:9" hidden="1" x14ac:dyDescent="0.3">
      <c r="B1334">
        <v>1324</v>
      </c>
      <c r="C1334" s="1" t="s">
        <v>3527</v>
      </c>
      <c r="D1334" s="1" t="s">
        <v>2893</v>
      </c>
      <c r="E1334" s="1" t="s">
        <v>2321</v>
      </c>
      <c r="F1334" s="1" t="s">
        <v>276</v>
      </c>
      <c r="G1334" s="1" t="s">
        <v>2091</v>
      </c>
      <c r="H1334" s="1" t="s">
        <v>3743</v>
      </c>
      <c r="I1334" s="1">
        <f>+Territorio[[#This Row],[id]]</f>
        <v>1324</v>
      </c>
    </row>
    <row r="1335" spans="2:9" hidden="1" x14ac:dyDescent="0.3">
      <c r="B1335">
        <v>1325</v>
      </c>
      <c r="C1335" s="1" t="s">
        <v>3228</v>
      </c>
      <c r="D1335" s="1" t="s">
        <v>3744</v>
      </c>
      <c r="E1335" s="1" t="s">
        <v>2321</v>
      </c>
      <c r="F1335" s="1" t="s">
        <v>276</v>
      </c>
      <c r="G1335" s="1" t="s">
        <v>2091</v>
      </c>
      <c r="H1335" s="1" t="s">
        <v>3745</v>
      </c>
      <c r="I1335" s="1">
        <f>+Territorio[[#This Row],[id]]</f>
        <v>1325</v>
      </c>
    </row>
    <row r="1336" spans="2:9" hidden="1" x14ac:dyDescent="0.3">
      <c r="B1336">
        <v>1326</v>
      </c>
      <c r="C1336" s="1" t="s">
        <v>3746</v>
      </c>
      <c r="D1336" s="1" t="s">
        <v>3747</v>
      </c>
      <c r="E1336" s="1" t="s">
        <v>2321</v>
      </c>
      <c r="F1336" s="1" t="s">
        <v>276</v>
      </c>
      <c r="G1336" s="1" t="s">
        <v>2091</v>
      </c>
      <c r="H1336" s="1" t="s">
        <v>3748</v>
      </c>
      <c r="I1336" s="1">
        <f>+Territorio[[#This Row],[id]]</f>
        <v>1326</v>
      </c>
    </row>
    <row r="1337" spans="2:9" hidden="1" x14ac:dyDescent="0.3">
      <c r="B1337">
        <v>1327</v>
      </c>
      <c r="C1337" s="1" t="s">
        <v>3749</v>
      </c>
      <c r="D1337" s="1" t="s">
        <v>3750</v>
      </c>
      <c r="E1337" s="1" t="s">
        <v>2321</v>
      </c>
      <c r="F1337" s="1" t="s">
        <v>276</v>
      </c>
      <c r="G1337" s="1" t="s">
        <v>2091</v>
      </c>
      <c r="H1337" s="1" t="s">
        <v>3751</v>
      </c>
      <c r="I1337" s="1">
        <f>+Territorio[[#This Row],[id]]</f>
        <v>1327</v>
      </c>
    </row>
    <row r="1338" spans="2:9" hidden="1" x14ac:dyDescent="0.3">
      <c r="B1338">
        <v>1328</v>
      </c>
      <c r="C1338" s="1" t="s">
        <v>3752</v>
      </c>
      <c r="D1338" s="1" t="s">
        <v>3753</v>
      </c>
      <c r="E1338" s="1" t="s">
        <v>2321</v>
      </c>
      <c r="F1338" s="1" t="s">
        <v>276</v>
      </c>
      <c r="G1338" s="1" t="s">
        <v>2091</v>
      </c>
      <c r="H1338" s="1" t="s">
        <v>3754</v>
      </c>
      <c r="I1338" s="1">
        <f>+Territorio[[#This Row],[id]]</f>
        <v>1328</v>
      </c>
    </row>
    <row r="1339" spans="2:9" hidden="1" x14ac:dyDescent="0.3">
      <c r="B1339">
        <v>1329</v>
      </c>
      <c r="C1339" s="1" t="s">
        <v>3755</v>
      </c>
      <c r="D1339" s="1" t="s">
        <v>3756</v>
      </c>
      <c r="E1339" s="1" t="s">
        <v>2321</v>
      </c>
      <c r="F1339" s="1" t="s">
        <v>276</v>
      </c>
      <c r="G1339" s="1" t="s">
        <v>2091</v>
      </c>
      <c r="H1339" s="1" t="s">
        <v>3757</v>
      </c>
      <c r="I1339" s="1">
        <f>+Territorio[[#This Row],[id]]</f>
        <v>1329</v>
      </c>
    </row>
    <row r="1340" spans="2:9" hidden="1" x14ac:dyDescent="0.3">
      <c r="B1340">
        <v>1330</v>
      </c>
      <c r="C1340" s="1" t="s">
        <v>3758</v>
      </c>
      <c r="D1340" s="1" t="s">
        <v>2895</v>
      </c>
      <c r="E1340" s="1" t="s">
        <v>2321</v>
      </c>
      <c r="F1340" s="1" t="s">
        <v>276</v>
      </c>
      <c r="G1340" s="1" t="s">
        <v>2091</v>
      </c>
      <c r="H1340" s="1" t="s">
        <v>3759</v>
      </c>
      <c r="I1340" s="1">
        <f>+Territorio[[#This Row],[id]]</f>
        <v>1330</v>
      </c>
    </row>
    <row r="1341" spans="2:9" hidden="1" x14ac:dyDescent="0.3">
      <c r="B1341">
        <v>1331</v>
      </c>
      <c r="C1341" s="1" t="s">
        <v>1010</v>
      </c>
      <c r="D1341" s="1" t="s">
        <v>2898</v>
      </c>
      <c r="E1341" s="1" t="s">
        <v>2321</v>
      </c>
      <c r="F1341" s="1" t="s">
        <v>276</v>
      </c>
      <c r="G1341" s="1" t="s">
        <v>2091</v>
      </c>
      <c r="H1341" s="1" t="s">
        <v>3760</v>
      </c>
      <c r="I1341" s="1">
        <f>+Territorio[[#This Row],[id]]</f>
        <v>1331</v>
      </c>
    </row>
    <row r="1342" spans="2:9" hidden="1" x14ac:dyDescent="0.3">
      <c r="B1342">
        <v>1332</v>
      </c>
      <c r="C1342" s="1" t="s">
        <v>1480</v>
      </c>
      <c r="D1342" s="1" t="s">
        <v>2901</v>
      </c>
      <c r="E1342" s="1" t="s">
        <v>2321</v>
      </c>
      <c r="F1342" s="1" t="s">
        <v>276</v>
      </c>
      <c r="G1342" s="1" t="s">
        <v>2091</v>
      </c>
      <c r="H1342" s="1" t="s">
        <v>3761</v>
      </c>
      <c r="I1342" s="1">
        <f>+Territorio[[#This Row],[id]]</f>
        <v>1332</v>
      </c>
    </row>
    <row r="1343" spans="2:9" hidden="1" x14ac:dyDescent="0.3">
      <c r="B1343">
        <v>1333</v>
      </c>
      <c r="C1343" s="1" t="s">
        <v>3762</v>
      </c>
      <c r="D1343" s="1" t="s">
        <v>2903</v>
      </c>
      <c r="E1343" s="1" t="s">
        <v>2321</v>
      </c>
      <c r="F1343" s="1" t="s">
        <v>276</v>
      </c>
      <c r="G1343" s="1" t="s">
        <v>2091</v>
      </c>
      <c r="H1343" s="1" t="s">
        <v>3763</v>
      </c>
      <c r="I1343" s="1">
        <f>+Territorio[[#This Row],[id]]</f>
        <v>1333</v>
      </c>
    </row>
    <row r="1344" spans="2:9" hidden="1" x14ac:dyDescent="0.3">
      <c r="B1344">
        <v>1334</v>
      </c>
      <c r="C1344" s="1" t="s">
        <v>3764</v>
      </c>
      <c r="D1344" s="1" t="s">
        <v>2906</v>
      </c>
      <c r="E1344" s="1" t="s">
        <v>2321</v>
      </c>
      <c r="F1344" s="1" t="s">
        <v>276</v>
      </c>
      <c r="G1344" s="1" t="s">
        <v>2091</v>
      </c>
      <c r="H1344" s="1" t="s">
        <v>3765</v>
      </c>
      <c r="I1344" s="1">
        <f>+Territorio[[#This Row],[id]]</f>
        <v>1334</v>
      </c>
    </row>
    <row r="1345" spans="2:9" hidden="1" x14ac:dyDescent="0.3">
      <c r="B1345">
        <v>1335</v>
      </c>
      <c r="C1345" s="1" t="s">
        <v>3766</v>
      </c>
      <c r="D1345" s="1" t="s">
        <v>2909</v>
      </c>
      <c r="E1345" s="1" t="s">
        <v>2321</v>
      </c>
      <c r="F1345" s="1" t="s">
        <v>276</v>
      </c>
      <c r="G1345" s="1" t="s">
        <v>2091</v>
      </c>
      <c r="H1345" s="1" t="s">
        <v>3767</v>
      </c>
      <c r="I1345" s="1">
        <f>+Territorio[[#This Row],[id]]</f>
        <v>1335</v>
      </c>
    </row>
    <row r="1346" spans="2:9" hidden="1" x14ac:dyDescent="0.3">
      <c r="B1346">
        <v>1336</v>
      </c>
      <c r="C1346" s="1" t="s">
        <v>3524</v>
      </c>
      <c r="D1346" s="1" t="s">
        <v>2912</v>
      </c>
      <c r="E1346" s="1" t="s">
        <v>2321</v>
      </c>
      <c r="F1346" s="1" t="s">
        <v>276</v>
      </c>
      <c r="G1346" s="1" t="s">
        <v>2091</v>
      </c>
      <c r="H1346" s="1" t="s">
        <v>3768</v>
      </c>
      <c r="I1346" s="1">
        <f>+Territorio[[#This Row],[id]]</f>
        <v>1336</v>
      </c>
    </row>
    <row r="1347" spans="2:9" hidden="1" x14ac:dyDescent="0.3">
      <c r="B1347">
        <v>1337</v>
      </c>
      <c r="C1347" s="1" t="s">
        <v>3769</v>
      </c>
      <c r="D1347" s="1" t="s">
        <v>2915</v>
      </c>
      <c r="E1347" s="1" t="s">
        <v>2321</v>
      </c>
      <c r="F1347" s="1" t="s">
        <v>276</v>
      </c>
      <c r="G1347" s="1" t="s">
        <v>2091</v>
      </c>
      <c r="H1347" s="1" t="s">
        <v>3770</v>
      </c>
      <c r="I1347" s="1">
        <f>+Territorio[[#This Row],[id]]</f>
        <v>1337</v>
      </c>
    </row>
    <row r="1348" spans="2:9" hidden="1" x14ac:dyDescent="0.3">
      <c r="B1348">
        <v>1338</v>
      </c>
      <c r="C1348" s="1" t="s">
        <v>652</v>
      </c>
      <c r="D1348" s="1" t="s">
        <v>2918</v>
      </c>
      <c r="E1348" s="1" t="s">
        <v>2321</v>
      </c>
      <c r="F1348" s="1" t="s">
        <v>276</v>
      </c>
      <c r="G1348" s="1" t="s">
        <v>2091</v>
      </c>
      <c r="H1348" s="1" t="s">
        <v>3771</v>
      </c>
      <c r="I1348" s="1">
        <f>+Territorio[[#This Row],[id]]</f>
        <v>1338</v>
      </c>
    </row>
    <row r="1349" spans="2:9" hidden="1" x14ac:dyDescent="0.3">
      <c r="B1349">
        <v>1339</v>
      </c>
      <c r="C1349" s="1" t="s">
        <v>1489</v>
      </c>
      <c r="D1349" s="1" t="s">
        <v>2921</v>
      </c>
      <c r="E1349" s="1" t="s">
        <v>2321</v>
      </c>
      <c r="F1349" s="1" t="s">
        <v>276</v>
      </c>
      <c r="G1349" s="1" t="s">
        <v>2091</v>
      </c>
      <c r="H1349" s="1" t="s">
        <v>3772</v>
      </c>
      <c r="I1349" s="1">
        <f>+Territorio[[#This Row],[id]]</f>
        <v>1339</v>
      </c>
    </row>
    <row r="1350" spans="2:9" hidden="1" x14ac:dyDescent="0.3">
      <c r="B1350">
        <v>1340</v>
      </c>
      <c r="C1350" s="1" t="s">
        <v>3773</v>
      </c>
      <c r="D1350" s="1" t="s">
        <v>2924</v>
      </c>
      <c r="E1350" s="1" t="s">
        <v>2321</v>
      </c>
      <c r="F1350" s="1" t="s">
        <v>276</v>
      </c>
      <c r="G1350" s="1" t="s">
        <v>2091</v>
      </c>
      <c r="H1350" s="1" t="s">
        <v>3774</v>
      </c>
      <c r="I1350" s="1">
        <f>+Territorio[[#This Row],[id]]</f>
        <v>1340</v>
      </c>
    </row>
    <row r="1351" spans="2:9" hidden="1" x14ac:dyDescent="0.3">
      <c r="B1351">
        <v>1341</v>
      </c>
      <c r="C1351" s="1" t="s">
        <v>1024</v>
      </c>
      <c r="D1351" s="1" t="s">
        <v>2927</v>
      </c>
      <c r="E1351" s="1" t="s">
        <v>2321</v>
      </c>
      <c r="F1351" s="1" t="s">
        <v>276</v>
      </c>
      <c r="G1351" s="1" t="s">
        <v>2091</v>
      </c>
      <c r="H1351" s="1" t="s">
        <v>3775</v>
      </c>
      <c r="I1351" s="1">
        <f>+Territorio[[#This Row],[id]]</f>
        <v>1341</v>
      </c>
    </row>
    <row r="1352" spans="2:9" hidden="1" x14ac:dyDescent="0.3">
      <c r="B1352">
        <v>1342</v>
      </c>
      <c r="C1352" s="1" t="s">
        <v>3776</v>
      </c>
      <c r="D1352" s="1" t="s">
        <v>2930</v>
      </c>
      <c r="E1352" s="1" t="s">
        <v>2321</v>
      </c>
      <c r="F1352" s="1" t="s">
        <v>276</v>
      </c>
      <c r="G1352" s="1" t="s">
        <v>2091</v>
      </c>
      <c r="H1352" s="1" t="s">
        <v>3777</v>
      </c>
      <c r="I1352" s="1">
        <f>+Territorio[[#This Row],[id]]</f>
        <v>1342</v>
      </c>
    </row>
    <row r="1353" spans="2:9" hidden="1" x14ac:dyDescent="0.3">
      <c r="B1353">
        <v>1343</v>
      </c>
      <c r="C1353" s="1" t="s">
        <v>3778</v>
      </c>
      <c r="D1353" s="1" t="s">
        <v>2933</v>
      </c>
      <c r="E1353" s="1" t="s">
        <v>2321</v>
      </c>
      <c r="F1353" s="1" t="s">
        <v>276</v>
      </c>
      <c r="G1353" s="1" t="s">
        <v>2091</v>
      </c>
      <c r="H1353" s="1" t="s">
        <v>3779</v>
      </c>
      <c r="I1353" s="1">
        <f>+Territorio[[#This Row],[id]]</f>
        <v>1343</v>
      </c>
    </row>
    <row r="1354" spans="2:9" hidden="1" x14ac:dyDescent="0.3">
      <c r="B1354">
        <v>1344</v>
      </c>
      <c r="C1354" s="1" t="s">
        <v>1245</v>
      </c>
      <c r="D1354" s="1" t="s">
        <v>2935</v>
      </c>
      <c r="E1354" s="1" t="s">
        <v>2321</v>
      </c>
      <c r="F1354" s="1" t="s">
        <v>276</v>
      </c>
      <c r="G1354" s="1" t="s">
        <v>2091</v>
      </c>
      <c r="H1354" s="1" t="s">
        <v>3780</v>
      </c>
      <c r="I1354" s="1">
        <f>+Territorio[[#This Row],[id]]</f>
        <v>1344</v>
      </c>
    </row>
    <row r="1355" spans="2:9" hidden="1" x14ac:dyDescent="0.3">
      <c r="B1355">
        <v>1345</v>
      </c>
      <c r="C1355" s="1" t="s">
        <v>3450</v>
      </c>
      <c r="D1355" s="1" t="s">
        <v>2938</v>
      </c>
      <c r="E1355" s="1" t="s">
        <v>2321</v>
      </c>
      <c r="F1355" s="1" t="s">
        <v>276</v>
      </c>
      <c r="G1355" s="1" t="s">
        <v>2091</v>
      </c>
      <c r="H1355" s="1" t="s">
        <v>3781</v>
      </c>
      <c r="I1355" s="1">
        <f>+Territorio[[#This Row],[id]]</f>
        <v>1345</v>
      </c>
    </row>
    <row r="1356" spans="2:9" hidden="1" x14ac:dyDescent="0.3">
      <c r="B1356">
        <v>1346</v>
      </c>
      <c r="C1356" s="1" t="s">
        <v>2088</v>
      </c>
      <c r="D1356" s="1" t="s">
        <v>3782</v>
      </c>
      <c r="E1356" s="1" t="s">
        <v>2321</v>
      </c>
      <c r="F1356" s="1" t="s">
        <v>276</v>
      </c>
      <c r="G1356" s="1" t="s">
        <v>2091</v>
      </c>
      <c r="H1356" s="1" t="s">
        <v>3783</v>
      </c>
      <c r="I1356" s="1">
        <f>+Territorio[[#This Row],[id]]</f>
        <v>1346</v>
      </c>
    </row>
    <row r="1357" spans="2:9" hidden="1" x14ac:dyDescent="0.3">
      <c r="B1357">
        <v>1347</v>
      </c>
      <c r="C1357" s="1" t="s">
        <v>3784</v>
      </c>
      <c r="D1357" s="1" t="s">
        <v>3785</v>
      </c>
      <c r="E1357" s="1" t="s">
        <v>2321</v>
      </c>
      <c r="F1357" s="1" t="s">
        <v>276</v>
      </c>
      <c r="G1357" s="1" t="s">
        <v>2091</v>
      </c>
      <c r="H1357" s="1" t="s">
        <v>3786</v>
      </c>
      <c r="I1357" s="1">
        <f>+Territorio[[#This Row],[id]]</f>
        <v>1347</v>
      </c>
    </row>
    <row r="1358" spans="2:9" hidden="1" x14ac:dyDescent="0.3">
      <c r="B1358">
        <v>1348</v>
      </c>
      <c r="C1358" s="1" t="s">
        <v>3787</v>
      </c>
      <c r="D1358" s="1" t="s">
        <v>3788</v>
      </c>
      <c r="E1358" s="1" t="s">
        <v>2321</v>
      </c>
      <c r="F1358" s="1" t="s">
        <v>276</v>
      </c>
      <c r="G1358" s="1" t="s">
        <v>2091</v>
      </c>
      <c r="H1358" s="1" t="s">
        <v>3789</v>
      </c>
      <c r="I1358" s="1">
        <f>+Territorio[[#This Row],[id]]</f>
        <v>1348</v>
      </c>
    </row>
    <row r="1359" spans="2:9" hidden="1" x14ac:dyDescent="0.3">
      <c r="B1359">
        <v>1349</v>
      </c>
      <c r="C1359" s="1" t="s">
        <v>1961</v>
      </c>
      <c r="D1359" s="1" t="s">
        <v>3790</v>
      </c>
      <c r="E1359" s="1" t="s">
        <v>2321</v>
      </c>
      <c r="F1359" s="1" t="s">
        <v>276</v>
      </c>
      <c r="G1359" s="1" t="s">
        <v>2091</v>
      </c>
      <c r="H1359" s="1" t="s">
        <v>3791</v>
      </c>
      <c r="I1359" s="1">
        <f>+Territorio[[#This Row],[id]]</f>
        <v>1349</v>
      </c>
    </row>
    <row r="1360" spans="2:9" hidden="1" x14ac:dyDescent="0.3">
      <c r="B1360">
        <v>1350</v>
      </c>
      <c r="C1360" s="1" t="s">
        <v>2428</v>
      </c>
      <c r="D1360" s="1" t="s">
        <v>3792</v>
      </c>
      <c r="E1360" s="1" t="s">
        <v>2321</v>
      </c>
      <c r="F1360" s="1" t="s">
        <v>276</v>
      </c>
      <c r="G1360" s="1" t="s">
        <v>2091</v>
      </c>
      <c r="H1360" s="1" t="s">
        <v>3793</v>
      </c>
      <c r="I1360" s="1">
        <f>+Territorio[[#This Row],[id]]</f>
        <v>1350</v>
      </c>
    </row>
    <row r="1361" spans="2:9" hidden="1" x14ac:dyDescent="0.3">
      <c r="B1361">
        <v>1351</v>
      </c>
      <c r="C1361" s="1" t="s">
        <v>3794</v>
      </c>
      <c r="D1361" s="1" t="s">
        <v>3795</v>
      </c>
      <c r="E1361" s="1" t="s">
        <v>2321</v>
      </c>
      <c r="F1361" s="1" t="s">
        <v>276</v>
      </c>
      <c r="G1361" s="1" t="s">
        <v>2091</v>
      </c>
      <c r="H1361" s="1" t="s">
        <v>3796</v>
      </c>
      <c r="I1361" s="1">
        <f>+Territorio[[#This Row],[id]]</f>
        <v>1351</v>
      </c>
    </row>
    <row r="1362" spans="2:9" hidden="1" x14ac:dyDescent="0.3">
      <c r="B1362">
        <v>1352</v>
      </c>
      <c r="C1362" s="1" t="s">
        <v>3797</v>
      </c>
      <c r="D1362" s="1" t="s">
        <v>3798</v>
      </c>
      <c r="E1362" s="1" t="s">
        <v>2321</v>
      </c>
      <c r="F1362" s="1" t="s">
        <v>276</v>
      </c>
      <c r="G1362" s="1" t="s">
        <v>2091</v>
      </c>
      <c r="H1362" s="1" t="s">
        <v>3799</v>
      </c>
      <c r="I1362" s="1">
        <f>+Territorio[[#This Row],[id]]</f>
        <v>1352</v>
      </c>
    </row>
    <row r="1363" spans="2:9" hidden="1" x14ac:dyDescent="0.3">
      <c r="B1363">
        <v>1353</v>
      </c>
      <c r="C1363" s="1" t="s">
        <v>3800</v>
      </c>
      <c r="D1363" s="1" t="s">
        <v>2940</v>
      </c>
      <c r="E1363" s="1" t="s">
        <v>2321</v>
      </c>
      <c r="F1363" s="1" t="s">
        <v>276</v>
      </c>
      <c r="G1363" s="1" t="s">
        <v>2091</v>
      </c>
      <c r="H1363" s="1" t="s">
        <v>3801</v>
      </c>
      <c r="I1363" s="1">
        <f>+Territorio[[#This Row],[id]]</f>
        <v>1353</v>
      </c>
    </row>
    <row r="1364" spans="2:9" hidden="1" x14ac:dyDescent="0.3">
      <c r="B1364">
        <v>1354</v>
      </c>
      <c r="C1364" s="1" t="s">
        <v>3802</v>
      </c>
      <c r="D1364" s="1" t="s">
        <v>2943</v>
      </c>
      <c r="E1364" s="1" t="s">
        <v>2321</v>
      </c>
      <c r="F1364" s="1" t="s">
        <v>276</v>
      </c>
      <c r="G1364" s="1" t="s">
        <v>2091</v>
      </c>
      <c r="H1364" s="1" t="s">
        <v>3803</v>
      </c>
      <c r="I1364" s="1">
        <f>+Territorio[[#This Row],[id]]</f>
        <v>1354</v>
      </c>
    </row>
    <row r="1365" spans="2:9" hidden="1" x14ac:dyDescent="0.3">
      <c r="B1365">
        <v>1355</v>
      </c>
      <c r="C1365" s="1" t="s">
        <v>3804</v>
      </c>
      <c r="D1365" s="1" t="s">
        <v>2946</v>
      </c>
      <c r="E1365" s="1" t="s">
        <v>2321</v>
      </c>
      <c r="F1365" s="1" t="s">
        <v>276</v>
      </c>
      <c r="G1365" s="1" t="s">
        <v>2091</v>
      </c>
      <c r="H1365" s="1" t="s">
        <v>3805</v>
      </c>
      <c r="I1365" s="1">
        <f>+Territorio[[#This Row],[id]]</f>
        <v>1355</v>
      </c>
    </row>
    <row r="1366" spans="2:9" hidden="1" x14ac:dyDescent="0.3">
      <c r="B1366">
        <v>1356</v>
      </c>
      <c r="C1366" s="1" t="s">
        <v>3806</v>
      </c>
      <c r="D1366" s="1" t="s">
        <v>2949</v>
      </c>
      <c r="E1366" s="1" t="s">
        <v>2321</v>
      </c>
      <c r="F1366" s="1" t="s">
        <v>276</v>
      </c>
      <c r="G1366" s="1" t="s">
        <v>2091</v>
      </c>
      <c r="H1366" s="1" t="s">
        <v>3807</v>
      </c>
      <c r="I1366" s="1">
        <f>+Territorio[[#This Row],[id]]</f>
        <v>1356</v>
      </c>
    </row>
    <row r="1367" spans="2:9" hidden="1" x14ac:dyDescent="0.3">
      <c r="B1367">
        <v>1357</v>
      </c>
      <c r="C1367" s="1" t="s">
        <v>3808</v>
      </c>
      <c r="D1367" s="1" t="s">
        <v>2952</v>
      </c>
      <c r="E1367" s="1" t="s">
        <v>2321</v>
      </c>
      <c r="F1367" s="1" t="s">
        <v>276</v>
      </c>
      <c r="G1367" s="1" t="s">
        <v>2091</v>
      </c>
      <c r="H1367" s="1" t="s">
        <v>3809</v>
      </c>
      <c r="I1367" s="1">
        <f>+Territorio[[#This Row],[id]]</f>
        <v>1357</v>
      </c>
    </row>
    <row r="1368" spans="2:9" hidden="1" x14ac:dyDescent="0.3">
      <c r="B1368">
        <v>1358</v>
      </c>
      <c r="C1368" s="1" t="s">
        <v>3810</v>
      </c>
      <c r="D1368" s="1" t="s">
        <v>2955</v>
      </c>
      <c r="E1368" s="1" t="s">
        <v>2321</v>
      </c>
      <c r="F1368" s="1" t="s">
        <v>276</v>
      </c>
      <c r="G1368" s="1" t="s">
        <v>2091</v>
      </c>
      <c r="H1368" s="1" t="s">
        <v>3811</v>
      </c>
      <c r="I1368" s="1">
        <f>+Territorio[[#This Row],[id]]</f>
        <v>1358</v>
      </c>
    </row>
    <row r="1369" spans="2:9" hidden="1" x14ac:dyDescent="0.3">
      <c r="B1369">
        <v>1359</v>
      </c>
      <c r="C1369" s="1" t="s">
        <v>3812</v>
      </c>
      <c r="D1369" s="1" t="s">
        <v>2958</v>
      </c>
      <c r="E1369" s="1" t="s">
        <v>2321</v>
      </c>
      <c r="F1369" s="1" t="s">
        <v>276</v>
      </c>
      <c r="G1369" s="1" t="s">
        <v>2091</v>
      </c>
      <c r="H1369" s="1" t="s">
        <v>3813</v>
      </c>
      <c r="I1369" s="1">
        <f>+Territorio[[#This Row],[id]]</f>
        <v>1359</v>
      </c>
    </row>
    <row r="1370" spans="2:9" hidden="1" x14ac:dyDescent="0.3">
      <c r="B1370">
        <v>1360</v>
      </c>
      <c r="C1370" s="1" t="s">
        <v>3814</v>
      </c>
      <c r="D1370" s="1" t="s">
        <v>2961</v>
      </c>
      <c r="E1370" s="1" t="s">
        <v>2321</v>
      </c>
      <c r="F1370" s="1" t="s">
        <v>276</v>
      </c>
      <c r="G1370" s="1" t="s">
        <v>2091</v>
      </c>
      <c r="H1370" s="1" t="s">
        <v>3815</v>
      </c>
      <c r="I1370" s="1">
        <f>+Territorio[[#This Row],[id]]</f>
        <v>1360</v>
      </c>
    </row>
    <row r="1371" spans="2:9" hidden="1" x14ac:dyDescent="0.3">
      <c r="B1371">
        <v>1361</v>
      </c>
      <c r="C1371" s="1" t="s">
        <v>3816</v>
      </c>
      <c r="D1371" s="1" t="s">
        <v>2963</v>
      </c>
      <c r="E1371" s="1" t="s">
        <v>2321</v>
      </c>
      <c r="F1371" s="1" t="s">
        <v>276</v>
      </c>
      <c r="G1371" s="1" t="s">
        <v>2091</v>
      </c>
      <c r="H1371" s="1" t="s">
        <v>3817</v>
      </c>
      <c r="I1371" s="1">
        <f>+Territorio[[#This Row],[id]]</f>
        <v>1361</v>
      </c>
    </row>
    <row r="1372" spans="2:9" hidden="1" x14ac:dyDescent="0.3">
      <c r="B1372">
        <v>1362</v>
      </c>
      <c r="C1372" s="1" t="s">
        <v>3818</v>
      </c>
      <c r="D1372" s="1" t="s">
        <v>2966</v>
      </c>
      <c r="E1372" s="1" t="s">
        <v>2321</v>
      </c>
      <c r="F1372" s="1" t="s">
        <v>276</v>
      </c>
      <c r="G1372" s="1" t="s">
        <v>2091</v>
      </c>
      <c r="H1372" s="1" t="s">
        <v>3819</v>
      </c>
      <c r="I1372" s="1">
        <f>+Territorio[[#This Row],[id]]</f>
        <v>1362</v>
      </c>
    </row>
    <row r="1373" spans="2:9" hidden="1" x14ac:dyDescent="0.3">
      <c r="B1373">
        <v>1363</v>
      </c>
      <c r="C1373" s="1" t="s">
        <v>3820</v>
      </c>
      <c r="D1373" s="1" t="s">
        <v>2969</v>
      </c>
      <c r="E1373" s="1" t="s">
        <v>2321</v>
      </c>
      <c r="F1373" s="1" t="s">
        <v>276</v>
      </c>
      <c r="G1373" s="1" t="s">
        <v>2091</v>
      </c>
      <c r="H1373" s="1" t="s">
        <v>3821</v>
      </c>
      <c r="I1373" s="1">
        <f>+Territorio[[#This Row],[id]]</f>
        <v>1363</v>
      </c>
    </row>
    <row r="1374" spans="2:9" hidden="1" x14ac:dyDescent="0.3">
      <c r="B1374">
        <v>1364</v>
      </c>
      <c r="C1374" s="1" t="s">
        <v>3822</v>
      </c>
      <c r="D1374" s="1" t="s">
        <v>2972</v>
      </c>
      <c r="E1374" s="1" t="s">
        <v>2321</v>
      </c>
      <c r="F1374" s="1" t="s">
        <v>276</v>
      </c>
      <c r="G1374" s="1" t="s">
        <v>2091</v>
      </c>
      <c r="H1374" s="1" t="s">
        <v>3823</v>
      </c>
      <c r="I1374" s="1">
        <f>+Territorio[[#This Row],[id]]</f>
        <v>1364</v>
      </c>
    </row>
    <row r="1375" spans="2:9" hidden="1" x14ac:dyDescent="0.3">
      <c r="B1375">
        <v>1365</v>
      </c>
      <c r="C1375" s="1" t="s">
        <v>649</v>
      </c>
      <c r="D1375" s="1" t="s">
        <v>2980</v>
      </c>
      <c r="E1375" s="1" t="s">
        <v>2321</v>
      </c>
      <c r="F1375" s="1" t="s">
        <v>276</v>
      </c>
      <c r="G1375" s="1" t="s">
        <v>2091</v>
      </c>
      <c r="H1375" s="1" t="s">
        <v>3824</v>
      </c>
      <c r="I1375" s="1">
        <f>+Territorio[[#This Row],[id]]</f>
        <v>1365</v>
      </c>
    </row>
    <row r="1376" spans="2:9" hidden="1" x14ac:dyDescent="0.3">
      <c r="B1376">
        <v>1366</v>
      </c>
      <c r="C1376" s="1" t="s">
        <v>3825</v>
      </c>
      <c r="D1376" s="1" t="s">
        <v>2983</v>
      </c>
      <c r="E1376" s="1" t="s">
        <v>2321</v>
      </c>
      <c r="F1376" s="1" t="s">
        <v>276</v>
      </c>
      <c r="G1376" s="1" t="s">
        <v>2091</v>
      </c>
      <c r="H1376" s="1" t="s">
        <v>3826</v>
      </c>
      <c r="I1376" s="1">
        <f>+Territorio[[#This Row],[id]]</f>
        <v>1366</v>
      </c>
    </row>
    <row r="1377" spans="2:9" hidden="1" x14ac:dyDescent="0.3">
      <c r="B1377">
        <v>1367</v>
      </c>
      <c r="C1377" s="1" t="s">
        <v>3827</v>
      </c>
      <c r="D1377" s="1" t="s">
        <v>2985</v>
      </c>
      <c r="E1377" s="1" t="s">
        <v>2321</v>
      </c>
      <c r="F1377" s="1" t="s">
        <v>276</v>
      </c>
      <c r="G1377" s="1" t="s">
        <v>2091</v>
      </c>
      <c r="H1377" s="1" t="s">
        <v>3828</v>
      </c>
      <c r="I1377" s="1">
        <f>+Territorio[[#This Row],[id]]</f>
        <v>1367</v>
      </c>
    </row>
    <row r="1378" spans="2:9" hidden="1" x14ac:dyDescent="0.3">
      <c r="B1378">
        <v>1368</v>
      </c>
      <c r="C1378" s="1" t="s">
        <v>3829</v>
      </c>
      <c r="D1378" s="1" t="s">
        <v>2988</v>
      </c>
      <c r="E1378" s="1" t="s">
        <v>2321</v>
      </c>
      <c r="F1378" s="1" t="s">
        <v>276</v>
      </c>
      <c r="G1378" s="1" t="s">
        <v>2091</v>
      </c>
      <c r="H1378" s="1" t="s">
        <v>3830</v>
      </c>
      <c r="I1378" s="1">
        <f>+Territorio[[#This Row],[id]]</f>
        <v>1368</v>
      </c>
    </row>
    <row r="1379" spans="2:9" hidden="1" x14ac:dyDescent="0.3">
      <c r="B1379">
        <v>1369</v>
      </c>
      <c r="C1379" s="1" t="s">
        <v>3831</v>
      </c>
      <c r="D1379" s="1" t="s">
        <v>2991</v>
      </c>
      <c r="E1379" s="1" t="s">
        <v>2321</v>
      </c>
      <c r="F1379" s="1" t="s">
        <v>276</v>
      </c>
      <c r="G1379" s="1" t="s">
        <v>2091</v>
      </c>
      <c r="H1379" s="1" t="s">
        <v>3832</v>
      </c>
      <c r="I1379" s="1">
        <f>+Territorio[[#This Row],[id]]</f>
        <v>1369</v>
      </c>
    </row>
    <row r="1380" spans="2:9" hidden="1" x14ac:dyDescent="0.3">
      <c r="B1380">
        <v>1370</v>
      </c>
      <c r="C1380" s="1" t="s">
        <v>3833</v>
      </c>
      <c r="D1380" s="1" t="s">
        <v>2994</v>
      </c>
      <c r="E1380" s="1" t="s">
        <v>2321</v>
      </c>
      <c r="F1380" s="1" t="s">
        <v>276</v>
      </c>
      <c r="G1380" s="1" t="s">
        <v>2091</v>
      </c>
      <c r="H1380" s="1" t="s">
        <v>3834</v>
      </c>
      <c r="I1380" s="1">
        <f>+Territorio[[#This Row],[id]]</f>
        <v>1370</v>
      </c>
    </row>
    <row r="1381" spans="2:9" hidden="1" x14ac:dyDescent="0.3">
      <c r="B1381">
        <v>1371</v>
      </c>
      <c r="C1381" s="1" t="s">
        <v>3835</v>
      </c>
      <c r="D1381" s="1" t="s">
        <v>2997</v>
      </c>
      <c r="E1381" s="1" t="s">
        <v>2321</v>
      </c>
      <c r="F1381" s="1" t="s">
        <v>276</v>
      </c>
      <c r="G1381" s="1" t="s">
        <v>2091</v>
      </c>
      <c r="H1381" s="1" t="s">
        <v>3836</v>
      </c>
      <c r="I1381" s="1">
        <f>+Territorio[[#This Row],[id]]</f>
        <v>1371</v>
      </c>
    </row>
    <row r="1382" spans="2:9" hidden="1" x14ac:dyDescent="0.3">
      <c r="B1382">
        <v>1372</v>
      </c>
      <c r="C1382" s="1" t="s">
        <v>3837</v>
      </c>
      <c r="D1382" s="1" t="s">
        <v>3000</v>
      </c>
      <c r="E1382" s="1" t="s">
        <v>2321</v>
      </c>
      <c r="F1382" s="1" t="s">
        <v>276</v>
      </c>
      <c r="G1382" s="1" t="s">
        <v>2091</v>
      </c>
      <c r="H1382" s="1" t="s">
        <v>3838</v>
      </c>
      <c r="I1382" s="1">
        <f>+Territorio[[#This Row],[id]]</f>
        <v>1372</v>
      </c>
    </row>
    <row r="1383" spans="2:9" hidden="1" x14ac:dyDescent="0.3">
      <c r="B1383">
        <v>1373</v>
      </c>
      <c r="C1383" s="1" t="s">
        <v>3839</v>
      </c>
      <c r="D1383" s="1" t="s">
        <v>3003</v>
      </c>
      <c r="E1383" s="1" t="s">
        <v>2321</v>
      </c>
      <c r="F1383" s="1" t="s">
        <v>276</v>
      </c>
      <c r="G1383" s="1" t="s">
        <v>2091</v>
      </c>
      <c r="H1383" s="1" t="s">
        <v>3840</v>
      </c>
      <c r="I1383" s="1">
        <f>+Territorio[[#This Row],[id]]</f>
        <v>1373</v>
      </c>
    </row>
    <row r="1384" spans="2:9" hidden="1" x14ac:dyDescent="0.3">
      <c r="B1384">
        <v>1374</v>
      </c>
      <c r="C1384" s="1" t="s">
        <v>3841</v>
      </c>
      <c r="D1384" s="1" t="s">
        <v>3006</v>
      </c>
      <c r="E1384" s="1" t="s">
        <v>2321</v>
      </c>
      <c r="F1384" s="1" t="s">
        <v>276</v>
      </c>
      <c r="G1384" s="1" t="s">
        <v>2091</v>
      </c>
      <c r="H1384" s="1" t="s">
        <v>3842</v>
      </c>
      <c r="I1384" s="1">
        <f>+Territorio[[#This Row],[id]]</f>
        <v>1374</v>
      </c>
    </row>
    <row r="1385" spans="2:9" hidden="1" x14ac:dyDescent="0.3">
      <c r="B1385">
        <v>1375</v>
      </c>
      <c r="C1385" s="1" t="s">
        <v>3843</v>
      </c>
      <c r="D1385" s="1" t="s">
        <v>3009</v>
      </c>
      <c r="E1385" s="1" t="s">
        <v>2321</v>
      </c>
      <c r="F1385" s="1" t="s">
        <v>276</v>
      </c>
      <c r="G1385" s="1" t="s">
        <v>2091</v>
      </c>
      <c r="H1385" s="1" t="s">
        <v>3844</v>
      </c>
      <c r="I1385" s="1">
        <f>+Territorio[[#This Row],[id]]</f>
        <v>1375</v>
      </c>
    </row>
    <row r="1386" spans="2:9" hidden="1" x14ac:dyDescent="0.3">
      <c r="B1386">
        <v>1376</v>
      </c>
      <c r="C1386" s="1" t="s">
        <v>3845</v>
      </c>
      <c r="D1386" s="1" t="s">
        <v>3012</v>
      </c>
      <c r="E1386" s="1" t="s">
        <v>2321</v>
      </c>
      <c r="F1386" s="1" t="s">
        <v>276</v>
      </c>
      <c r="G1386" s="1" t="s">
        <v>2091</v>
      </c>
      <c r="H1386" s="1" t="s">
        <v>3846</v>
      </c>
      <c r="I1386" s="1">
        <f>+Territorio[[#This Row],[id]]</f>
        <v>1376</v>
      </c>
    </row>
    <row r="1387" spans="2:9" hidden="1" x14ac:dyDescent="0.3">
      <c r="B1387">
        <v>1377</v>
      </c>
      <c r="C1387" s="1" t="s">
        <v>2228</v>
      </c>
      <c r="D1387" s="1" t="s">
        <v>3015</v>
      </c>
      <c r="E1387" s="1" t="s">
        <v>2321</v>
      </c>
      <c r="F1387" s="1" t="s">
        <v>276</v>
      </c>
      <c r="G1387" s="1" t="s">
        <v>2091</v>
      </c>
      <c r="H1387" s="1" t="s">
        <v>3847</v>
      </c>
      <c r="I1387" s="1">
        <f>+Territorio[[#This Row],[id]]</f>
        <v>1377</v>
      </c>
    </row>
    <row r="1388" spans="2:9" hidden="1" x14ac:dyDescent="0.3">
      <c r="B1388">
        <v>1378</v>
      </c>
      <c r="C1388" s="1" t="s">
        <v>2088</v>
      </c>
      <c r="D1388" s="1" t="s">
        <v>3018</v>
      </c>
      <c r="E1388" s="1" t="s">
        <v>2321</v>
      </c>
      <c r="F1388" s="1" t="s">
        <v>276</v>
      </c>
      <c r="G1388" s="1" t="s">
        <v>2091</v>
      </c>
      <c r="H1388" s="1" t="s">
        <v>3848</v>
      </c>
      <c r="I1388" s="1">
        <f>+Territorio[[#This Row],[id]]</f>
        <v>1378</v>
      </c>
    </row>
    <row r="1389" spans="2:9" hidden="1" x14ac:dyDescent="0.3">
      <c r="B1389">
        <v>1379</v>
      </c>
      <c r="C1389" s="1" t="s">
        <v>3849</v>
      </c>
      <c r="D1389" s="1" t="s">
        <v>3850</v>
      </c>
      <c r="E1389" s="1" t="s">
        <v>2321</v>
      </c>
      <c r="F1389" s="1" t="s">
        <v>276</v>
      </c>
      <c r="G1389" s="1" t="s">
        <v>2091</v>
      </c>
      <c r="H1389" s="1" t="s">
        <v>3851</v>
      </c>
      <c r="I1389" s="1">
        <f>+Territorio[[#This Row],[id]]</f>
        <v>1379</v>
      </c>
    </row>
    <row r="1390" spans="2:9" hidden="1" x14ac:dyDescent="0.3">
      <c r="B1390">
        <v>1380</v>
      </c>
      <c r="C1390" s="1" t="s">
        <v>3852</v>
      </c>
      <c r="D1390" s="1" t="s">
        <v>3853</v>
      </c>
      <c r="E1390" s="1" t="s">
        <v>2321</v>
      </c>
      <c r="F1390" s="1" t="s">
        <v>276</v>
      </c>
      <c r="G1390" s="1" t="s">
        <v>2091</v>
      </c>
      <c r="H1390" s="1" t="s">
        <v>3854</v>
      </c>
      <c r="I1390" s="1">
        <f>+Territorio[[#This Row],[id]]</f>
        <v>1380</v>
      </c>
    </row>
    <row r="1391" spans="2:9" hidden="1" x14ac:dyDescent="0.3">
      <c r="B1391">
        <v>1381</v>
      </c>
      <c r="C1391" s="1" t="s">
        <v>3855</v>
      </c>
      <c r="D1391" s="1" t="s">
        <v>3023</v>
      </c>
      <c r="E1391" s="1" t="s">
        <v>2321</v>
      </c>
      <c r="F1391" s="1" t="s">
        <v>276</v>
      </c>
      <c r="G1391" s="1" t="s">
        <v>2091</v>
      </c>
      <c r="H1391" s="1" t="s">
        <v>3856</v>
      </c>
      <c r="I1391" s="1">
        <f>+Territorio[[#This Row],[id]]</f>
        <v>1381</v>
      </c>
    </row>
    <row r="1392" spans="2:9" hidden="1" x14ac:dyDescent="0.3">
      <c r="B1392">
        <v>1382</v>
      </c>
      <c r="C1392" s="1" t="s">
        <v>3857</v>
      </c>
      <c r="D1392" s="1" t="s">
        <v>3026</v>
      </c>
      <c r="E1392" s="1" t="s">
        <v>2321</v>
      </c>
      <c r="F1392" s="1" t="s">
        <v>276</v>
      </c>
      <c r="G1392" s="1" t="s">
        <v>2091</v>
      </c>
      <c r="H1392" s="1" t="s">
        <v>3858</v>
      </c>
      <c r="I1392" s="1">
        <f>+Territorio[[#This Row],[id]]</f>
        <v>1382</v>
      </c>
    </row>
    <row r="1393" spans="2:9" hidden="1" x14ac:dyDescent="0.3">
      <c r="B1393">
        <v>1383</v>
      </c>
      <c r="C1393" s="1" t="s">
        <v>3859</v>
      </c>
      <c r="D1393" s="1" t="s">
        <v>3029</v>
      </c>
      <c r="E1393" s="1" t="s">
        <v>2321</v>
      </c>
      <c r="F1393" s="1" t="s">
        <v>276</v>
      </c>
      <c r="G1393" s="1" t="s">
        <v>2091</v>
      </c>
      <c r="H1393" s="1" t="s">
        <v>3860</v>
      </c>
      <c r="I1393" s="1">
        <f>+Territorio[[#This Row],[id]]</f>
        <v>1383</v>
      </c>
    </row>
    <row r="1394" spans="2:9" hidden="1" x14ac:dyDescent="0.3">
      <c r="B1394">
        <v>1384</v>
      </c>
      <c r="C1394" s="1" t="s">
        <v>652</v>
      </c>
      <c r="D1394" s="1" t="s">
        <v>3032</v>
      </c>
      <c r="E1394" s="1" t="s">
        <v>2321</v>
      </c>
      <c r="F1394" s="1" t="s">
        <v>276</v>
      </c>
      <c r="G1394" s="1" t="s">
        <v>2091</v>
      </c>
      <c r="H1394" s="1" t="s">
        <v>3861</v>
      </c>
      <c r="I1394" s="1">
        <f>+Territorio[[#This Row],[id]]</f>
        <v>1384</v>
      </c>
    </row>
    <row r="1395" spans="2:9" hidden="1" x14ac:dyDescent="0.3">
      <c r="B1395">
        <v>1385</v>
      </c>
      <c r="C1395" s="1" t="s">
        <v>3862</v>
      </c>
      <c r="D1395" s="1" t="s">
        <v>3035</v>
      </c>
      <c r="E1395" s="1" t="s">
        <v>2321</v>
      </c>
      <c r="F1395" s="1" t="s">
        <v>276</v>
      </c>
      <c r="G1395" s="1" t="s">
        <v>2091</v>
      </c>
      <c r="H1395" s="1" t="s">
        <v>3863</v>
      </c>
      <c r="I1395" s="1">
        <f>+Territorio[[#This Row],[id]]</f>
        <v>1385</v>
      </c>
    </row>
    <row r="1396" spans="2:9" hidden="1" x14ac:dyDescent="0.3">
      <c r="B1396">
        <v>1386</v>
      </c>
      <c r="C1396" s="1" t="s">
        <v>3864</v>
      </c>
      <c r="D1396" s="1" t="s">
        <v>3038</v>
      </c>
      <c r="E1396" s="1" t="s">
        <v>2321</v>
      </c>
      <c r="F1396" s="1" t="s">
        <v>276</v>
      </c>
      <c r="G1396" s="1" t="s">
        <v>2091</v>
      </c>
      <c r="H1396" s="1" t="s">
        <v>3865</v>
      </c>
      <c r="I1396" s="1">
        <f>+Territorio[[#This Row],[id]]</f>
        <v>1386</v>
      </c>
    </row>
    <row r="1397" spans="2:9" hidden="1" x14ac:dyDescent="0.3">
      <c r="B1397">
        <v>1387</v>
      </c>
      <c r="C1397" s="1" t="s">
        <v>3866</v>
      </c>
      <c r="D1397" s="1" t="s">
        <v>3041</v>
      </c>
      <c r="E1397" s="1" t="s">
        <v>2321</v>
      </c>
      <c r="F1397" s="1" t="s">
        <v>276</v>
      </c>
      <c r="G1397" s="1" t="s">
        <v>2091</v>
      </c>
      <c r="H1397" s="1" t="s">
        <v>3867</v>
      </c>
      <c r="I1397" s="1">
        <f>+Territorio[[#This Row],[id]]</f>
        <v>1387</v>
      </c>
    </row>
    <row r="1398" spans="2:9" hidden="1" x14ac:dyDescent="0.3">
      <c r="B1398">
        <v>1388</v>
      </c>
      <c r="C1398" s="1" t="s">
        <v>3868</v>
      </c>
      <c r="D1398" s="1" t="s">
        <v>3043</v>
      </c>
      <c r="E1398" s="1" t="s">
        <v>2321</v>
      </c>
      <c r="F1398" s="1" t="s">
        <v>276</v>
      </c>
      <c r="G1398" s="1" t="s">
        <v>2091</v>
      </c>
      <c r="H1398" s="1" t="s">
        <v>3869</v>
      </c>
      <c r="I1398" s="1">
        <f>+Territorio[[#This Row],[id]]</f>
        <v>1388</v>
      </c>
    </row>
    <row r="1399" spans="2:9" hidden="1" x14ac:dyDescent="0.3">
      <c r="B1399">
        <v>1389</v>
      </c>
      <c r="C1399" s="1" t="s">
        <v>3870</v>
      </c>
      <c r="D1399" s="1" t="s">
        <v>3046</v>
      </c>
      <c r="E1399" s="1" t="s">
        <v>2321</v>
      </c>
      <c r="F1399" s="1" t="s">
        <v>276</v>
      </c>
      <c r="G1399" s="1" t="s">
        <v>2091</v>
      </c>
      <c r="H1399" s="1" t="s">
        <v>3871</v>
      </c>
      <c r="I1399" s="1">
        <f>+Territorio[[#This Row],[id]]</f>
        <v>1389</v>
      </c>
    </row>
    <row r="1400" spans="2:9" hidden="1" x14ac:dyDescent="0.3">
      <c r="B1400">
        <v>1390</v>
      </c>
      <c r="C1400" s="1" t="s">
        <v>3808</v>
      </c>
      <c r="D1400" s="1" t="s">
        <v>3049</v>
      </c>
      <c r="E1400" s="1" t="s">
        <v>2321</v>
      </c>
      <c r="F1400" s="1" t="s">
        <v>276</v>
      </c>
      <c r="G1400" s="1" t="s">
        <v>2091</v>
      </c>
      <c r="H1400" s="1" t="s">
        <v>3872</v>
      </c>
      <c r="I1400" s="1">
        <f>+Territorio[[#This Row],[id]]</f>
        <v>1390</v>
      </c>
    </row>
    <row r="1401" spans="2:9" hidden="1" x14ac:dyDescent="0.3">
      <c r="B1401">
        <v>1391</v>
      </c>
      <c r="C1401" s="1" t="s">
        <v>3845</v>
      </c>
      <c r="D1401" s="1" t="s">
        <v>3052</v>
      </c>
      <c r="E1401" s="1" t="s">
        <v>2321</v>
      </c>
      <c r="F1401" s="1" t="s">
        <v>276</v>
      </c>
      <c r="G1401" s="1" t="s">
        <v>2091</v>
      </c>
      <c r="H1401" s="1" t="s">
        <v>3873</v>
      </c>
      <c r="I1401" s="1">
        <f>+Territorio[[#This Row],[id]]</f>
        <v>1391</v>
      </c>
    </row>
    <row r="1402" spans="2:9" hidden="1" x14ac:dyDescent="0.3">
      <c r="B1402">
        <v>1392</v>
      </c>
      <c r="C1402" s="1" t="s">
        <v>3874</v>
      </c>
      <c r="D1402" s="1" t="s">
        <v>3055</v>
      </c>
      <c r="E1402" s="1" t="s">
        <v>2321</v>
      </c>
      <c r="F1402" s="1" t="s">
        <v>276</v>
      </c>
      <c r="G1402" s="1" t="s">
        <v>2091</v>
      </c>
      <c r="H1402" s="1" t="s">
        <v>3875</v>
      </c>
      <c r="I1402" s="1">
        <f>+Territorio[[#This Row],[id]]</f>
        <v>1392</v>
      </c>
    </row>
    <row r="1403" spans="2:9" hidden="1" x14ac:dyDescent="0.3">
      <c r="B1403">
        <v>1393</v>
      </c>
      <c r="C1403" s="1" t="s">
        <v>3876</v>
      </c>
      <c r="D1403" s="1" t="s">
        <v>3058</v>
      </c>
      <c r="E1403" s="1" t="s">
        <v>2321</v>
      </c>
      <c r="F1403" s="1" t="s">
        <v>276</v>
      </c>
      <c r="G1403" s="1" t="s">
        <v>2091</v>
      </c>
      <c r="H1403" s="1" t="s">
        <v>3877</v>
      </c>
      <c r="I1403" s="1">
        <f>+Territorio[[#This Row],[id]]</f>
        <v>1393</v>
      </c>
    </row>
    <row r="1404" spans="2:9" hidden="1" x14ac:dyDescent="0.3">
      <c r="B1404">
        <v>1394</v>
      </c>
      <c r="C1404" s="1" t="s">
        <v>3878</v>
      </c>
      <c r="D1404" s="1" t="s">
        <v>3061</v>
      </c>
      <c r="E1404" s="1" t="s">
        <v>2321</v>
      </c>
      <c r="F1404" s="1" t="s">
        <v>276</v>
      </c>
      <c r="G1404" s="1" t="s">
        <v>2091</v>
      </c>
      <c r="H1404" s="1" t="s">
        <v>3879</v>
      </c>
      <c r="I1404" s="1">
        <f>+Territorio[[#This Row],[id]]</f>
        <v>1394</v>
      </c>
    </row>
    <row r="1405" spans="2:9" hidden="1" x14ac:dyDescent="0.3">
      <c r="B1405">
        <v>1395</v>
      </c>
      <c r="C1405" s="1" t="s">
        <v>3880</v>
      </c>
      <c r="D1405" s="1" t="s">
        <v>3064</v>
      </c>
      <c r="E1405" s="1" t="s">
        <v>2321</v>
      </c>
      <c r="F1405" s="1" t="s">
        <v>276</v>
      </c>
      <c r="G1405" s="1" t="s">
        <v>2091</v>
      </c>
      <c r="H1405" s="1" t="s">
        <v>3881</v>
      </c>
      <c r="I1405" s="1">
        <f>+Territorio[[#This Row],[id]]</f>
        <v>1395</v>
      </c>
    </row>
    <row r="1406" spans="2:9" hidden="1" x14ac:dyDescent="0.3">
      <c r="B1406">
        <v>1396</v>
      </c>
      <c r="C1406" s="1" t="s">
        <v>3882</v>
      </c>
      <c r="D1406" s="1" t="s">
        <v>3067</v>
      </c>
      <c r="E1406" s="1" t="s">
        <v>2321</v>
      </c>
      <c r="F1406" s="1" t="s">
        <v>276</v>
      </c>
      <c r="G1406" s="1" t="s">
        <v>2091</v>
      </c>
      <c r="H1406" s="1" t="s">
        <v>3883</v>
      </c>
      <c r="I1406" s="1">
        <f>+Territorio[[#This Row],[id]]</f>
        <v>1396</v>
      </c>
    </row>
    <row r="1407" spans="2:9" hidden="1" x14ac:dyDescent="0.3">
      <c r="B1407">
        <v>1397</v>
      </c>
      <c r="C1407" s="1" t="s">
        <v>3884</v>
      </c>
      <c r="D1407" s="1" t="s">
        <v>3070</v>
      </c>
      <c r="E1407" s="1" t="s">
        <v>2321</v>
      </c>
      <c r="F1407" s="1" t="s">
        <v>276</v>
      </c>
      <c r="G1407" s="1" t="s">
        <v>2091</v>
      </c>
      <c r="H1407" s="1" t="s">
        <v>3885</v>
      </c>
      <c r="I1407" s="1">
        <f>+Territorio[[#This Row],[id]]</f>
        <v>1397</v>
      </c>
    </row>
    <row r="1408" spans="2:9" hidden="1" x14ac:dyDescent="0.3">
      <c r="B1408">
        <v>1398</v>
      </c>
      <c r="C1408" s="1" t="s">
        <v>3886</v>
      </c>
      <c r="D1408" s="1" t="s">
        <v>3073</v>
      </c>
      <c r="E1408" s="1" t="s">
        <v>2321</v>
      </c>
      <c r="F1408" s="1" t="s">
        <v>276</v>
      </c>
      <c r="G1408" s="1" t="s">
        <v>2091</v>
      </c>
      <c r="H1408" s="1" t="s">
        <v>3887</v>
      </c>
      <c r="I1408" s="1">
        <f>+Territorio[[#This Row],[id]]</f>
        <v>1398</v>
      </c>
    </row>
    <row r="1409" spans="2:9" hidden="1" x14ac:dyDescent="0.3">
      <c r="B1409">
        <v>1399</v>
      </c>
      <c r="C1409" s="1" t="s">
        <v>3888</v>
      </c>
      <c r="D1409" s="1" t="s">
        <v>3076</v>
      </c>
      <c r="E1409" s="1" t="s">
        <v>2321</v>
      </c>
      <c r="F1409" s="1" t="s">
        <v>276</v>
      </c>
      <c r="G1409" s="1" t="s">
        <v>2091</v>
      </c>
      <c r="H1409" s="1" t="s">
        <v>3889</v>
      </c>
      <c r="I1409" s="1">
        <f>+Territorio[[#This Row],[id]]</f>
        <v>1399</v>
      </c>
    </row>
    <row r="1410" spans="2:9" hidden="1" x14ac:dyDescent="0.3">
      <c r="B1410">
        <v>1400</v>
      </c>
      <c r="C1410" s="1" t="s">
        <v>3890</v>
      </c>
      <c r="D1410" s="1" t="s">
        <v>3078</v>
      </c>
      <c r="E1410" s="1" t="s">
        <v>2321</v>
      </c>
      <c r="F1410" s="1" t="s">
        <v>276</v>
      </c>
      <c r="G1410" s="1" t="s">
        <v>2091</v>
      </c>
      <c r="H1410" s="1" t="s">
        <v>3891</v>
      </c>
      <c r="I1410" s="1">
        <f>+Territorio[[#This Row],[id]]</f>
        <v>1400</v>
      </c>
    </row>
    <row r="1411" spans="2:9" hidden="1" x14ac:dyDescent="0.3">
      <c r="B1411">
        <v>1401</v>
      </c>
      <c r="C1411" s="1" t="s">
        <v>3892</v>
      </c>
      <c r="D1411" s="1" t="s">
        <v>3081</v>
      </c>
      <c r="E1411" s="1" t="s">
        <v>2321</v>
      </c>
      <c r="F1411" s="1" t="s">
        <v>276</v>
      </c>
      <c r="G1411" s="1" t="s">
        <v>2091</v>
      </c>
      <c r="H1411" s="1" t="s">
        <v>3893</v>
      </c>
      <c r="I1411" s="1">
        <f>+Territorio[[#This Row],[id]]</f>
        <v>1401</v>
      </c>
    </row>
    <row r="1412" spans="2:9" hidden="1" x14ac:dyDescent="0.3">
      <c r="B1412">
        <v>1402</v>
      </c>
      <c r="C1412" s="1" t="s">
        <v>3894</v>
      </c>
      <c r="D1412" s="1" t="s">
        <v>3084</v>
      </c>
      <c r="E1412" s="1" t="s">
        <v>2321</v>
      </c>
      <c r="F1412" s="1" t="s">
        <v>276</v>
      </c>
      <c r="G1412" s="1" t="s">
        <v>2091</v>
      </c>
      <c r="H1412" s="1" t="s">
        <v>3895</v>
      </c>
      <c r="I1412" s="1">
        <f>+Territorio[[#This Row],[id]]</f>
        <v>1402</v>
      </c>
    </row>
    <row r="1413" spans="2:9" hidden="1" x14ac:dyDescent="0.3">
      <c r="B1413">
        <v>1403</v>
      </c>
      <c r="C1413" s="1" t="s">
        <v>3896</v>
      </c>
      <c r="D1413" s="1" t="s">
        <v>3087</v>
      </c>
      <c r="E1413" s="1" t="s">
        <v>2321</v>
      </c>
      <c r="F1413" s="1" t="s">
        <v>276</v>
      </c>
      <c r="G1413" s="1" t="s">
        <v>2091</v>
      </c>
      <c r="H1413" s="1" t="s">
        <v>3897</v>
      </c>
      <c r="I1413" s="1">
        <f>+Territorio[[#This Row],[id]]</f>
        <v>1403</v>
      </c>
    </row>
    <row r="1414" spans="2:9" hidden="1" x14ac:dyDescent="0.3">
      <c r="B1414">
        <v>1404</v>
      </c>
      <c r="C1414" s="1" t="s">
        <v>3684</v>
      </c>
      <c r="D1414" s="1" t="s">
        <v>3090</v>
      </c>
      <c r="E1414" s="1" t="s">
        <v>2321</v>
      </c>
      <c r="F1414" s="1" t="s">
        <v>276</v>
      </c>
      <c r="G1414" s="1" t="s">
        <v>2091</v>
      </c>
      <c r="H1414" s="1" t="s">
        <v>3898</v>
      </c>
      <c r="I1414" s="1">
        <f>+Territorio[[#This Row],[id]]</f>
        <v>1404</v>
      </c>
    </row>
    <row r="1415" spans="2:9" hidden="1" x14ac:dyDescent="0.3">
      <c r="B1415">
        <v>1405</v>
      </c>
      <c r="C1415" s="1" t="s">
        <v>3899</v>
      </c>
      <c r="D1415" s="1" t="s">
        <v>3093</v>
      </c>
      <c r="E1415" s="1" t="s">
        <v>2321</v>
      </c>
      <c r="F1415" s="1" t="s">
        <v>276</v>
      </c>
      <c r="G1415" s="1" t="s">
        <v>2091</v>
      </c>
      <c r="H1415" s="1" t="s">
        <v>3900</v>
      </c>
      <c r="I1415" s="1">
        <f>+Territorio[[#This Row],[id]]</f>
        <v>1405</v>
      </c>
    </row>
    <row r="1416" spans="2:9" hidden="1" x14ac:dyDescent="0.3">
      <c r="B1416">
        <v>1406</v>
      </c>
      <c r="C1416" s="1" t="s">
        <v>1019</v>
      </c>
      <c r="D1416" s="1" t="s">
        <v>3096</v>
      </c>
      <c r="E1416" s="1" t="s">
        <v>2321</v>
      </c>
      <c r="F1416" s="1" t="s">
        <v>276</v>
      </c>
      <c r="G1416" s="1" t="s">
        <v>2091</v>
      </c>
      <c r="H1416" s="1" t="s">
        <v>3901</v>
      </c>
      <c r="I1416" s="1">
        <f>+Territorio[[#This Row],[id]]</f>
        <v>1406</v>
      </c>
    </row>
    <row r="1417" spans="2:9" hidden="1" x14ac:dyDescent="0.3">
      <c r="B1417">
        <v>1407</v>
      </c>
      <c r="C1417" s="1" t="s">
        <v>3902</v>
      </c>
      <c r="D1417" s="1" t="s">
        <v>3099</v>
      </c>
      <c r="E1417" s="1" t="s">
        <v>2321</v>
      </c>
      <c r="F1417" s="1" t="s">
        <v>276</v>
      </c>
      <c r="G1417" s="1" t="s">
        <v>2091</v>
      </c>
      <c r="H1417" s="1" t="s">
        <v>3903</v>
      </c>
      <c r="I1417" s="1">
        <f>+Territorio[[#This Row],[id]]</f>
        <v>1407</v>
      </c>
    </row>
    <row r="1418" spans="2:9" hidden="1" x14ac:dyDescent="0.3">
      <c r="B1418">
        <v>1408</v>
      </c>
      <c r="C1418" s="1" t="s">
        <v>3904</v>
      </c>
      <c r="D1418" s="1" t="s">
        <v>3905</v>
      </c>
      <c r="E1418" s="1" t="s">
        <v>2321</v>
      </c>
      <c r="F1418" s="1" t="s">
        <v>276</v>
      </c>
      <c r="G1418" s="1" t="s">
        <v>2091</v>
      </c>
      <c r="H1418" s="1" t="s">
        <v>3906</v>
      </c>
      <c r="I1418" s="1">
        <f>+Territorio[[#This Row],[id]]</f>
        <v>1408</v>
      </c>
    </row>
    <row r="1419" spans="2:9" hidden="1" x14ac:dyDescent="0.3">
      <c r="B1419">
        <v>1409</v>
      </c>
      <c r="C1419" s="1" t="s">
        <v>3907</v>
      </c>
      <c r="D1419" s="1" t="s">
        <v>3908</v>
      </c>
      <c r="E1419" s="1" t="s">
        <v>2321</v>
      </c>
      <c r="F1419" s="1" t="s">
        <v>276</v>
      </c>
      <c r="G1419" s="1" t="s">
        <v>2091</v>
      </c>
      <c r="H1419" s="1" t="s">
        <v>3909</v>
      </c>
      <c r="I1419" s="1">
        <f>+Territorio[[#This Row],[id]]</f>
        <v>1409</v>
      </c>
    </row>
    <row r="1420" spans="2:9" hidden="1" x14ac:dyDescent="0.3">
      <c r="B1420">
        <v>1410</v>
      </c>
      <c r="C1420" s="1" t="s">
        <v>3910</v>
      </c>
      <c r="D1420" s="1" t="s">
        <v>3911</v>
      </c>
      <c r="E1420" s="1" t="s">
        <v>2321</v>
      </c>
      <c r="F1420" s="1" t="s">
        <v>276</v>
      </c>
      <c r="G1420" s="1" t="s">
        <v>2091</v>
      </c>
      <c r="H1420" s="1" t="s">
        <v>3912</v>
      </c>
      <c r="I1420" s="1">
        <f>+Territorio[[#This Row],[id]]</f>
        <v>1410</v>
      </c>
    </row>
    <row r="1421" spans="2:9" hidden="1" x14ac:dyDescent="0.3">
      <c r="B1421">
        <v>1411</v>
      </c>
      <c r="C1421" s="1" t="s">
        <v>3913</v>
      </c>
      <c r="D1421" s="1" t="s">
        <v>3914</v>
      </c>
      <c r="E1421" s="1" t="s">
        <v>2321</v>
      </c>
      <c r="F1421" s="1" t="s">
        <v>276</v>
      </c>
      <c r="G1421" s="1" t="s">
        <v>2091</v>
      </c>
      <c r="H1421" s="1" t="s">
        <v>3915</v>
      </c>
      <c r="I1421" s="1">
        <f>+Territorio[[#This Row],[id]]</f>
        <v>1411</v>
      </c>
    </row>
    <row r="1422" spans="2:9" hidden="1" x14ac:dyDescent="0.3">
      <c r="B1422">
        <v>1412</v>
      </c>
      <c r="C1422" s="1" t="s">
        <v>3916</v>
      </c>
      <c r="D1422" s="1" t="s">
        <v>3917</v>
      </c>
      <c r="E1422" s="1" t="s">
        <v>2321</v>
      </c>
      <c r="F1422" s="1" t="s">
        <v>276</v>
      </c>
      <c r="G1422" s="1" t="s">
        <v>2091</v>
      </c>
      <c r="H1422" s="1" t="s">
        <v>3918</v>
      </c>
      <c r="I1422" s="1">
        <f>+Territorio[[#This Row],[id]]</f>
        <v>1412</v>
      </c>
    </row>
    <row r="1423" spans="2:9" hidden="1" x14ac:dyDescent="0.3">
      <c r="B1423">
        <v>1413</v>
      </c>
      <c r="C1423" s="1" t="s">
        <v>3919</v>
      </c>
      <c r="D1423" s="1" t="s">
        <v>3920</v>
      </c>
      <c r="E1423" s="1" t="s">
        <v>2321</v>
      </c>
      <c r="F1423" s="1" t="s">
        <v>276</v>
      </c>
      <c r="G1423" s="1" t="s">
        <v>2091</v>
      </c>
      <c r="H1423" s="1" t="s">
        <v>3921</v>
      </c>
      <c r="I1423" s="1">
        <f>+Territorio[[#This Row],[id]]</f>
        <v>1413</v>
      </c>
    </row>
    <row r="1424" spans="2:9" hidden="1" x14ac:dyDescent="0.3">
      <c r="B1424">
        <v>1414</v>
      </c>
      <c r="C1424" s="1" t="s">
        <v>3922</v>
      </c>
      <c r="D1424" s="1" t="s">
        <v>3923</v>
      </c>
      <c r="E1424" s="1" t="s">
        <v>2321</v>
      </c>
      <c r="F1424" s="1" t="s">
        <v>276</v>
      </c>
      <c r="G1424" s="1" t="s">
        <v>2091</v>
      </c>
      <c r="H1424" s="1" t="s">
        <v>3924</v>
      </c>
      <c r="I1424" s="1">
        <f>+Territorio[[#This Row],[id]]</f>
        <v>1414</v>
      </c>
    </row>
    <row r="1425" spans="2:9" hidden="1" x14ac:dyDescent="0.3">
      <c r="B1425">
        <v>1415</v>
      </c>
      <c r="C1425" s="1" t="s">
        <v>3925</v>
      </c>
      <c r="D1425" s="1" t="s">
        <v>3926</v>
      </c>
      <c r="E1425" s="1" t="s">
        <v>2321</v>
      </c>
      <c r="F1425" s="1" t="s">
        <v>276</v>
      </c>
      <c r="G1425" s="1" t="s">
        <v>2091</v>
      </c>
      <c r="H1425" s="1" t="s">
        <v>3927</v>
      </c>
      <c r="I1425" s="1">
        <f>+Territorio[[#This Row],[id]]</f>
        <v>1415</v>
      </c>
    </row>
    <row r="1426" spans="2:9" hidden="1" x14ac:dyDescent="0.3">
      <c r="B1426">
        <v>1416</v>
      </c>
      <c r="C1426" s="1" t="s">
        <v>3928</v>
      </c>
      <c r="D1426" s="1" t="s">
        <v>3929</v>
      </c>
      <c r="E1426" s="1" t="s">
        <v>2321</v>
      </c>
      <c r="F1426" s="1" t="s">
        <v>276</v>
      </c>
      <c r="G1426" s="1" t="s">
        <v>2091</v>
      </c>
      <c r="H1426" s="1" t="s">
        <v>3930</v>
      </c>
      <c r="I1426" s="1">
        <f>+Territorio[[#This Row],[id]]</f>
        <v>1416</v>
      </c>
    </row>
    <row r="1427" spans="2:9" hidden="1" x14ac:dyDescent="0.3">
      <c r="B1427">
        <v>1417</v>
      </c>
      <c r="C1427" s="1" t="s">
        <v>3931</v>
      </c>
      <c r="D1427" s="1" t="s">
        <v>3932</v>
      </c>
      <c r="E1427" s="1" t="s">
        <v>2321</v>
      </c>
      <c r="F1427" s="1" t="s">
        <v>276</v>
      </c>
      <c r="G1427" s="1" t="s">
        <v>2091</v>
      </c>
      <c r="H1427" s="1" t="s">
        <v>3933</v>
      </c>
      <c r="I1427" s="1">
        <f>+Territorio[[#This Row],[id]]</f>
        <v>1417</v>
      </c>
    </row>
    <row r="1428" spans="2:9" hidden="1" x14ac:dyDescent="0.3">
      <c r="B1428">
        <v>1418</v>
      </c>
      <c r="C1428" s="1" t="s">
        <v>2046</v>
      </c>
      <c r="D1428" s="1" t="s">
        <v>3934</v>
      </c>
      <c r="E1428" s="1" t="s">
        <v>2321</v>
      </c>
      <c r="F1428" s="1" t="s">
        <v>276</v>
      </c>
      <c r="G1428" s="1" t="s">
        <v>2091</v>
      </c>
      <c r="H1428" s="1" t="s">
        <v>3935</v>
      </c>
      <c r="I1428" s="1">
        <f>+Territorio[[#This Row],[id]]</f>
        <v>1418</v>
      </c>
    </row>
    <row r="1429" spans="2:9" hidden="1" x14ac:dyDescent="0.3">
      <c r="B1429">
        <v>1419</v>
      </c>
      <c r="C1429" s="1" t="s">
        <v>3936</v>
      </c>
      <c r="D1429" s="1" t="s">
        <v>3937</v>
      </c>
      <c r="E1429" s="1" t="s">
        <v>2321</v>
      </c>
      <c r="F1429" s="1" t="s">
        <v>276</v>
      </c>
      <c r="G1429" s="1" t="s">
        <v>2091</v>
      </c>
      <c r="H1429" s="1" t="s">
        <v>3938</v>
      </c>
      <c r="I1429" s="1">
        <f>+Territorio[[#This Row],[id]]</f>
        <v>1419</v>
      </c>
    </row>
    <row r="1430" spans="2:9" hidden="1" x14ac:dyDescent="0.3">
      <c r="B1430">
        <v>1420</v>
      </c>
      <c r="C1430" s="1" t="s">
        <v>3939</v>
      </c>
      <c r="D1430" s="1" t="s">
        <v>3940</v>
      </c>
      <c r="E1430" s="1" t="s">
        <v>2321</v>
      </c>
      <c r="F1430" s="1" t="s">
        <v>276</v>
      </c>
      <c r="G1430" s="1" t="s">
        <v>2091</v>
      </c>
      <c r="H1430" s="1" t="s">
        <v>3941</v>
      </c>
      <c r="I1430" s="1">
        <f>+Territorio[[#This Row],[id]]</f>
        <v>1420</v>
      </c>
    </row>
    <row r="1431" spans="2:9" hidden="1" x14ac:dyDescent="0.3">
      <c r="B1431">
        <v>1421</v>
      </c>
      <c r="C1431" s="1" t="s">
        <v>1039</v>
      </c>
      <c r="D1431" s="1" t="s">
        <v>3942</v>
      </c>
      <c r="E1431" s="1" t="s">
        <v>2321</v>
      </c>
      <c r="F1431" s="1" t="s">
        <v>276</v>
      </c>
      <c r="G1431" s="1" t="s">
        <v>2091</v>
      </c>
      <c r="H1431" s="1" t="s">
        <v>3943</v>
      </c>
      <c r="I1431" s="1">
        <f>+Territorio[[#This Row],[id]]</f>
        <v>1421</v>
      </c>
    </row>
    <row r="1432" spans="2:9" hidden="1" x14ac:dyDescent="0.3">
      <c r="B1432">
        <v>1422</v>
      </c>
      <c r="C1432" s="1" t="s">
        <v>509</v>
      </c>
      <c r="D1432" s="1" t="s">
        <v>3944</v>
      </c>
      <c r="E1432" s="1" t="s">
        <v>2321</v>
      </c>
      <c r="F1432" s="1" t="s">
        <v>276</v>
      </c>
      <c r="G1432" s="1" t="s">
        <v>2091</v>
      </c>
      <c r="H1432" s="1" t="s">
        <v>3945</v>
      </c>
      <c r="I1432" s="1">
        <f>+Territorio[[#This Row],[id]]</f>
        <v>1422</v>
      </c>
    </row>
    <row r="1433" spans="2:9" hidden="1" x14ac:dyDescent="0.3">
      <c r="B1433">
        <v>1423</v>
      </c>
      <c r="C1433" s="1" t="s">
        <v>3946</v>
      </c>
      <c r="D1433" s="1" t="s">
        <v>3947</v>
      </c>
      <c r="E1433" s="1" t="s">
        <v>2321</v>
      </c>
      <c r="F1433" s="1" t="s">
        <v>276</v>
      </c>
      <c r="G1433" s="1" t="s">
        <v>2091</v>
      </c>
      <c r="H1433" s="1" t="s">
        <v>3948</v>
      </c>
      <c r="I1433" s="1">
        <f>+Territorio[[#This Row],[id]]</f>
        <v>1423</v>
      </c>
    </row>
    <row r="1434" spans="2:9" hidden="1" x14ac:dyDescent="0.3">
      <c r="B1434">
        <v>1424</v>
      </c>
      <c r="C1434" s="1" t="s">
        <v>3949</v>
      </c>
      <c r="D1434" s="1" t="s">
        <v>3950</v>
      </c>
      <c r="E1434" s="1" t="s">
        <v>2321</v>
      </c>
      <c r="F1434" s="1" t="s">
        <v>276</v>
      </c>
      <c r="G1434" s="1" t="s">
        <v>2091</v>
      </c>
      <c r="H1434" s="1" t="s">
        <v>3951</v>
      </c>
      <c r="I1434" s="1">
        <f>+Territorio[[#This Row],[id]]</f>
        <v>1424</v>
      </c>
    </row>
    <row r="1435" spans="2:9" hidden="1" x14ac:dyDescent="0.3">
      <c r="B1435">
        <v>1425</v>
      </c>
      <c r="C1435" s="1" t="s">
        <v>3952</v>
      </c>
      <c r="D1435" s="1" t="s">
        <v>3953</v>
      </c>
      <c r="E1435" s="1" t="s">
        <v>2321</v>
      </c>
      <c r="F1435" s="1" t="s">
        <v>276</v>
      </c>
      <c r="G1435" s="1" t="s">
        <v>2091</v>
      </c>
      <c r="H1435" s="1" t="s">
        <v>3954</v>
      </c>
      <c r="I1435" s="1">
        <f>+Territorio[[#This Row],[id]]</f>
        <v>1425</v>
      </c>
    </row>
    <row r="1436" spans="2:9" hidden="1" x14ac:dyDescent="0.3">
      <c r="B1436">
        <v>1426</v>
      </c>
      <c r="C1436" s="1" t="s">
        <v>3955</v>
      </c>
      <c r="D1436" s="1" t="s">
        <v>3956</v>
      </c>
      <c r="E1436" s="1" t="s">
        <v>2321</v>
      </c>
      <c r="F1436" s="1" t="s">
        <v>276</v>
      </c>
      <c r="G1436" s="1" t="s">
        <v>2091</v>
      </c>
      <c r="H1436" s="1" t="s">
        <v>3957</v>
      </c>
      <c r="I1436" s="1">
        <f>+Territorio[[#This Row],[id]]</f>
        <v>1426</v>
      </c>
    </row>
    <row r="1437" spans="2:9" hidden="1" x14ac:dyDescent="0.3">
      <c r="B1437">
        <v>1427</v>
      </c>
      <c r="C1437" s="1" t="s">
        <v>3958</v>
      </c>
      <c r="D1437" s="1" t="s">
        <v>3959</v>
      </c>
      <c r="E1437" s="1" t="s">
        <v>2321</v>
      </c>
      <c r="F1437" s="1" t="s">
        <v>276</v>
      </c>
      <c r="G1437" s="1" t="s">
        <v>2091</v>
      </c>
      <c r="H1437" s="1" t="s">
        <v>3960</v>
      </c>
      <c r="I1437" s="1">
        <f>+Territorio[[#This Row],[id]]</f>
        <v>1427</v>
      </c>
    </row>
    <row r="1438" spans="2:9" hidden="1" x14ac:dyDescent="0.3">
      <c r="B1438">
        <v>1428</v>
      </c>
      <c r="C1438" s="1" t="s">
        <v>3961</v>
      </c>
      <c r="D1438" s="1" t="s">
        <v>3101</v>
      </c>
      <c r="E1438" s="1" t="s">
        <v>2321</v>
      </c>
      <c r="F1438" s="1" t="s">
        <v>276</v>
      </c>
      <c r="G1438" s="1" t="s">
        <v>2091</v>
      </c>
      <c r="H1438" s="1" t="s">
        <v>3962</v>
      </c>
      <c r="I1438" s="1">
        <f>+Territorio[[#This Row],[id]]</f>
        <v>1428</v>
      </c>
    </row>
    <row r="1439" spans="2:9" hidden="1" x14ac:dyDescent="0.3">
      <c r="B1439">
        <v>1429</v>
      </c>
      <c r="C1439" s="1" t="s">
        <v>3963</v>
      </c>
      <c r="D1439" s="1" t="s">
        <v>3104</v>
      </c>
      <c r="E1439" s="1" t="s">
        <v>2321</v>
      </c>
      <c r="F1439" s="1" t="s">
        <v>276</v>
      </c>
      <c r="G1439" s="1" t="s">
        <v>2091</v>
      </c>
      <c r="H1439" s="1" t="s">
        <v>3964</v>
      </c>
      <c r="I1439" s="1">
        <f>+Territorio[[#This Row],[id]]</f>
        <v>1429</v>
      </c>
    </row>
    <row r="1440" spans="2:9" hidden="1" x14ac:dyDescent="0.3">
      <c r="B1440">
        <v>1430</v>
      </c>
      <c r="C1440" s="1" t="s">
        <v>3965</v>
      </c>
      <c r="D1440" s="1" t="s">
        <v>3107</v>
      </c>
      <c r="E1440" s="1" t="s">
        <v>2321</v>
      </c>
      <c r="F1440" s="1" t="s">
        <v>276</v>
      </c>
      <c r="G1440" s="1" t="s">
        <v>2091</v>
      </c>
      <c r="H1440" s="1" t="s">
        <v>3966</v>
      </c>
      <c r="I1440" s="1">
        <f>+Territorio[[#This Row],[id]]</f>
        <v>1430</v>
      </c>
    </row>
    <row r="1441" spans="2:9" hidden="1" x14ac:dyDescent="0.3">
      <c r="B1441">
        <v>1431</v>
      </c>
      <c r="C1441" s="1" t="s">
        <v>3967</v>
      </c>
      <c r="D1441" s="1" t="s">
        <v>3110</v>
      </c>
      <c r="E1441" s="1" t="s">
        <v>2321</v>
      </c>
      <c r="F1441" s="1" t="s">
        <v>276</v>
      </c>
      <c r="G1441" s="1" t="s">
        <v>2091</v>
      </c>
      <c r="H1441" s="1" t="s">
        <v>3968</v>
      </c>
      <c r="I1441" s="1">
        <f>+Territorio[[#This Row],[id]]</f>
        <v>1431</v>
      </c>
    </row>
    <row r="1442" spans="2:9" hidden="1" x14ac:dyDescent="0.3">
      <c r="B1442">
        <v>1432</v>
      </c>
      <c r="C1442" s="1" t="s">
        <v>3969</v>
      </c>
      <c r="D1442" s="1" t="s">
        <v>3113</v>
      </c>
      <c r="E1442" s="1" t="s">
        <v>2321</v>
      </c>
      <c r="F1442" s="1" t="s">
        <v>276</v>
      </c>
      <c r="G1442" s="1" t="s">
        <v>2091</v>
      </c>
      <c r="H1442" s="1" t="s">
        <v>3970</v>
      </c>
      <c r="I1442" s="1">
        <f>+Territorio[[#This Row],[id]]</f>
        <v>1432</v>
      </c>
    </row>
    <row r="1443" spans="2:9" hidden="1" x14ac:dyDescent="0.3">
      <c r="B1443">
        <v>1433</v>
      </c>
      <c r="C1443" s="1" t="s">
        <v>3971</v>
      </c>
      <c r="D1443" s="1" t="s">
        <v>3116</v>
      </c>
      <c r="E1443" s="1" t="s">
        <v>2321</v>
      </c>
      <c r="F1443" s="1" t="s">
        <v>276</v>
      </c>
      <c r="G1443" s="1" t="s">
        <v>2091</v>
      </c>
      <c r="H1443" s="1" t="s">
        <v>3972</v>
      </c>
      <c r="I1443" s="1">
        <f>+Territorio[[#This Row],[id]]</f>
        <v>1433</v>
      </c>
    </row>
    <row r="1444" spans="2:9" hidden="1" x14ac:dyDescent="0.3">
      <c r="B1444">
        <v>1434</v>
      </c>
      <c r="C1444" s="1" t="s">
        <v>3164</v>
      </c>
      <c r="D1444" s="1" t="s">
        <v>2564</v>
      </c>
      <c r="E1444" s="1" t="s">
        <v>2321</v>
      </c>
      <c r="F1444" s="1" t="s">
        <v>276</v>
      </c>
      <c r="G1444" s="1" t="s">
        <v>2091</v>
      </c>
      <c r="H1444" s="1" t="s">
        <v>3973</v>
      </c>
      <c r="I1444" s="1">
        <f>+Territorio[[#This Row],[id]]</f>
        <v>1434</v>
      </c>
    </row>
    <row r="1445" spans="2:9" hidden="1" x14ac:dyDescent="0.3">
      <c r="B1445">
        <v>1435</v>
      </c>
      <c r="C1445" s="1" t="s">
        <v>3974</v>
      </c>
      <c r="D1445" s="1" t="s">
        <v>2567</v>
      </c>
      <c r="E1445" s="1" t="s">
        <v>2321</v>
      </c>
      <c r="F1445" s="1" t="s">
        <v>276</v>
      </c>
      <c r="G1445" s="1" t="s">
        <v>2091</v>
      </c>
      <c r="H1445" s="1" t="s">
        <v>3975</v>
      </c>
      <c r="I1445" s="1">
        <f>+Territorio[[#This Row],[id]]</f>
        <v>1435</v>
      </c>
    </row>
    <row r="1446" spans="2:9" hidden="1" x14ac:dyDescent="0.3">
      <c r="B1446">
        <v>1436</v>
      </c>
      <c r="C1446" s="1" t="s">
        <v>3976</v>
      </c>
      <c r="D1446" s="1" t="s">
        <v>3175</v>
      </c>
      <c r="E1446" s="1" t="s">
        <v>2321</v>
      </c>
      <c r="F1446" s="1" t="s">
        <v>276</v>
      </c>
      <c r="G1446" s="1" t="s">
        <v>2091</v>
      </c>
      <c r="H1446" s="1" t="s">
        <v>3977</v>
      </c>
      <c r="I1446" s="1">
        <f>+Territorio[[#This Row],[id]]</f>
        <v>1436</v>
      </c>
    </row>
    <row r="1447" spans="2:9" hidden="1" x14ac:dyDescent="0.3">
      <c r="B1447">
        <v>1437</v>
      </c>
      <c r="C1447" s="1" t="s">
        <v>1480</v>
      </c>
      <c r="D1447" s="1" t="s">
        <v>3178</v>
      </c>
      <c r="E1447" s="1" t="s">
        <v>2321</v>
      </c>
      <c r="F1447" s="1" t="s">
        <v>276</v>
      </c>
      <c r="G1447" s="1" t="s">
        <v>2091</v>
      </c>
      <c r="H1447" s="1" t="s">
        <v>3978</v>
      </c>
      <c r="I1447" s="1">
        <f>+Territorio[[#This Row],[id]]</f>
        <v>1437</v>
      </c>
    </row>
    <row r="1448" spans="2:9" hidden="1" x14ac:dyDescent="0.3">
      <c r="B1448">
        <v>1438</v>
      </c>
      <c r="C1448" s="1" t="s">
        <v>3524</v>
      </c>
      <c r="D1448" s="1" t="s">
        <v>3181</v>
      </c>
      <c r="E1448" s="1" t="s">
        <v>2321</v>
      </c>
      <c r="F1448" s="1" t="s">
        <v>276</v>
      </c>
      <c r="G1448" s="1" t="s">
        <v>2091</v>
      </c>
      <c r="H1448" s="1" t="s">
        <v>3979</v>
      </c>
      <c r="I1448" s="1">
        <f>+Territorio[[#This Row],[id]]</f>
        <v>1438</v>
      </c>
    </row>
    <row r="1449" spans="2:9" hidden="1" x14ac:dyDescent="0.3">
      <c r="B1449">
        <v>1439</v>
      </c>
      <c r="C1449" s="1" t="s">
        <v>661</v>
      </c>
      <c r="D1449" s="1" t="s">
        <v>3184</v>
      </c>
      <c r="E1449" s="1" t="s">
        <v>2321</v>
      </c>
      <c r="F1449" s="1" t="s">
        <v>276</v>
      </c>
      <c r="G1449" s="1" t="s">
        <v>2091</v>
      </c>
      <c r="H1449" s="1" t="s">
        <v>3980</v>
      </c>
      <c r="I1449" s="1">
        <f>+Territorio[[#This Row],[id]]</f>
        <v>1439</v>
      </c>
    </row>
    <row r="1450" spans="2:9" hidden="1" x14ac:dyDescent="0.3">
      <c r="B1450">
        <v>1440</v>
      </c>
      <c r="C1450" s="1" t="s">
        <v>3981</v>
      </c>
      <c r="D1450" s="1" t="s">
        <v>3186</v>
      </c>
      <c r="E1450" s="1" t="s">
        <v>2321</v>
      </c>
      <c r="F1450" s="1" t="s">
        <v>276</v>
      </c>
      <c r="G1450" s="1" t="s">
        <v>2091</v>
      </c>
      <c r="H1450" s="1" t="s">
        <v>3982</v>
      </c>
      <c r="I1450" s="1">
        <f>+Territorio[[#This Row],[id]]</f>
        <v>1440</v>
      </c>
    </row>
    <row r="1451" spans="2:9" hidden="1" x14ac:dyDescent="0.3">
      <c r="B1451">
        <v>1441</v>
      </c>
      <c r="C1451" s="1" t="s">
        <v>3983</v>
      </c>
      <c r="D1451" s="1" t="s">
        <v>3189</v>
      </c>
      <c r="E1451" s="1" t="s">
        <v>2321</v>
      </c>
      <c r="F1451" s="1" t="s">
        <v>276</v>
      </c>
      <c r="G1451" s="1" t="s">
        <v>2091</v>
      </c>
      <c r="H1451" s="1" t="s">
        <v>3984</v>
      </c>
      <c r="I1451" s="1">
        <f>+Territorio[[#This Row],[id]]</f>
        <v>1441</v>
      </c>
    </row>
    <row r="1452" spans="2:9" hidden="1" x14ac:dyDescent="0.3">
      <c r="B1452">
        <v>1442</v>
      </c>
      <c r="C1452" s="1" t="s">
        <v>3985</v>
      </c>
      <c r="D1452" s="1" t="s">
        <v>3192</v>
      </c>
      <c r="E1452" s="1" t="s">
        <v>2321</v>
      </c>
      <c r="F1452" s="1" t="s">
        <v>276</v>
      </c>
      <c r="G1452" s="1" t="s">
        <v>2091</v>
      </c>
      <c r="H1452" s="1" t="s">
        <v>3986</v>
      </c>
      <c r="I1452" s="1">
        <f>+Territorio[[#This Row],[id]]</f>
        <v>1442</v>
      </c>
    </row>
    <row r="1453" spans="2:9" hidden="1" x14ac:dyDescent="0.3">
      <c r="B1453">
        <v>1443</v>
      </c>
      <c r="C1453" s="1" t="s">
        <v>1245</v>
      </c>
      <c r="D1453" s="1" t="s">
        <v>2569</v>
      </c>
      <c r="E1453" s="1" t="s">
        <v>2321</v>
      </c>
      <c r="F1453" s="1" t="s">
        <v>276</v>
      </c>
      <c r="G1453" s="1" t="s">
        <v>2091</v>
      </c>
      <c r="H1453" s="1" t="s">
        <v>3987</v>
      </c>
      <c r="I1453" s="1">
        <f>+Territorio[[#This Row],[id]]</f>
        <v>1443</v>
      </c>
    </row>
    <row r="1454" spans="2:9" hidden="1" x14ac:dyDescent="0.3">
      <c r="B1454">
        <v>1444</v>
      </c>
      <c r="C1454" s="1" t="s">
        <v>2228</v>
      </c>
      <c r="D1454" s="1" t="s">
        <v>2572</v>
      </c>
      <c r="E1454" s="1" t="s">
        <v>2321</v>
      </c>
      <c r="F1454" s="1" t="s">
        <v>276</v>
      </c>
      <c r="G1454" s="1" t="s">
        <v>2091</v>
      </c>
      <c r="H1454" s="1" t="s">
        <v>3988</v>
      </c>
      <c r="I1454" s="1">
        <f>+Territorio[[#This Row],[id]]</f>
        <v>1444</v>
      </c>
    </row>
    <row r="1455" spans="2:9" hidden="1" x14ac:dyDescent="0.3">
      <c r="B1455">
        <v>1445</v>
      </c>
      <c r="C1455" s="1" t="s">
        <v>884</v>
      </c>
      <c r="D1455" s="1" t="s">
        <v>3199</v>
      </c>
      <c r="E1455" s="1" t="s">
        <v>2321</v>
      </c>
      <c r="F1455" s="1" t="s">
        <v>276</v>
      </c>
      <c r="G1455" s="1" t="s">
        <v>2091</v>
      </c>
      <c r="H1455" s="1" t="s">
        <v>3989</v>
      </c>
      <c r="I1455" s="1">
        <f>+Territorio[[#This Row],[id]]</f>
        <v>1445</v>
      </c>
    </row>
    <row r="1456" spans="2:9" hidden="1" x14ac:dyDescent="0.3">
      <c r="B1456">
        <v>1446</v>
      </c>
      <c r="C1456" s="1" t="s">
        <v>3990</v>
      </c>
      <c r="D1456" s="1" t="s">
        <v>3202</v>
      </c>
      <c r="E1456" s="1" t="s">
        <v>2321</v>
      </c>
      <c r="F1456" s="1" t="s">
        <v>276</v>
      </c>
      <c r="G1456" s="1" t="s">
        <v>2091</v>
      </c>
      <c r="H1456" s="1" t="s">
        <v>3991</v>
      </c>
      <c r="I1456" s="1">
        <f>+Territorio[[#This Row],[id]]</f>
        <v>1446</v>
      </c>
    </row>
    <row r="1457" spans="2:9" hidden="1" x14ac:dyDescent="0.3">
      <c r="B1457">
        <v>1447</v>
      </c>
      <c r="C1457" s="1" t="s">
        <v>3939</v>
      </c>
      <c r="D1457" s="1" t="s">
        <v>3205</v>
      </c>
      <c r="E1457" s="1" t="s">
        <v>2321</v>
      </c>
      <c r="F1457" s="1" t="s">
        <v>276</v>
      </c>
      <c r="G1457" s="1" t="s">
        <v>2091</v>
      </c>
      <c r="H1457" s="1" t="s">
        <v>3992</v>
      </c>
      <c r="I1457" s="1">
        <f>+Territorio[[#This Row],[id]]</f>
        <v>1447</v>
      </c>
    </row>
    <row r="1458" spans="2:9" hidden="1" x14ac:dyDescent="0.3">
      <c r="B1458">
        <v>1448</v>
      </c>
      <c r="C1458" s="1" t="s">
        <v>509</v>
      </c>
      <c r="D1458" s="1" t="s">
        <v>3207</v>
      </c>
      <c r="E1458" s="1" t="s">
        <v>2321</v>
      </c>
      <c r="F1458" s="1" t="s">
        <v>276</v>
      </c>
      <c r="G1458" s="1" t="s">
        <v>2091</v>
      </c>
      <c r="H1458" s="1" t="s">
        <v>3993</v>
      </c>
      <c r="I1458" s="1">
        <f>+Territorio[[#This Row],[id]]</f>
        <v>1448</v>
      </c>
    </row>
    <row r="1459" spans="2:9" hidden="1" x14ac:dyDescent="0.3">
      <c r="B1459">
        <v>1449</v>
      </c>
      <c r="C1459" s="1" t="s">
        <v>3994</v>
      </c>
      <c r="D1459" s="1" t="s">
        <v>3210</v>
      </c>
      <c r="E1459" s="1" t="s">
        <v>2321</v>
      </c>
      <c r="F1459" s="1" t="s">
        <v>276</v>
      </c>
      <c r="G1459" s="1" t="s">
        <v>2091</v>
      </c>
      <c r="H1459" s="1" t="s">
        <v>3995</v>
      </c>
      <c r="I1459" s="1">
        <f>+Territorio[[#This Row],[id]]</f>
        <v>1449</v>
      </c>
    </row>
    <row r="1460" spans="2:9" hidden="1" x14ac:dyDescent="0.3">
      <c r="B1460">
        <v>1450</v>
      </c>
      <c r="C1460" s="1" t="s">
        <v>3996</v>
      </c>
      <c r="D1460" s="1" t="s">
        <v>3213</v>
      </c>
      <c r="E1460" s="1" t="s">
        <v>2321</v>
      </c>
      <c r="F1460" s="1" t="s">
        <v>276</v>
      </c>
      <c r="G1460" s="1" t="s">
        <v>2091</v>
      </c>
      <c r="H1460" s="1" t="s">
        <v>3997</v>
      </c>
      <c r="I1460" s="1">
        <f>+Territorio[[#This Row],[id]]</f>
        <v>1450</v>
      </c>
    </row>
    <row r="1461" spans="2:9" hidden="1" x14ac:dyDescent="0.3">
      <c r="B1461">
        <v>1451</v>
      </c>
      <c r="C1461" s="1" t="s">
        <v>3998</v>
      </c>
      <c r="D1461" s="1" t="s">
        <v>1061</v>
      </c>
      <c r="E1461" s="1" t="s">
        <v>2321</v>
      </c>
      <c r="F1461" s="1" t="s">
        <v>276</v>
      </c>
      <c r="G1461" s="1" t="s">
        <v>2091</v>
      </c>
      <c r="H1461" s="1" t="s">
        <v>3999</v>
      </c>
      <c r="I1461" s="1">
        <f>+Territorio[[#This Row],[id]]</f>
        <v>1451</v>
      </c>
    </row>
    <row r="1462" spans="2:9" hidden="1" x14ac:dyDescent="0.3">
      <c r="B1462">
        <v>1452</v>
      </c>
      <c r="C1462" s="1" t="s">
        <v>4000</v>
      </c>
      <c r="D1462" s="1" t="s">
        <v>2577</v>
      </c>
      <c r="E1462" s="1" t="s">
        <v>2321</v>
      </c>
      <c r="F1462" s="1" t="s">
        <v>276</v>
      </c>
      <c r="G1462" s="1" t="s">
        <v>2091</v>
      </c>
      <c r="H1462" s="1" t="s">
        <v>4001</v>
      </c>
      <c r="I1462" s="1">
        <f>+Territorio[[#This Row],[id]]</f>
        <v>1452</v>
      </c>
    </row>
    <row r="1463" spans="2:9" hidden="1" x14ac:dyDescent="0.3">
      <c r="B1463">
        <v>1453</v>
      </c>
      <c r="C1463" s="1" t="s">
        <v>4002</v>
      </c>
      <c r="D1463" s="1" t="s">
        <v>3231</v>
      </c>
      <c r="E1463" s="1" t="s">
        <v>2321</v>
      </c>
      <c r="F1463" s="1" t="s">
        <v>276</v>
      </c>
      <c r="G1463" s="1" t="s">
        <v>2091</v>
      </c>
      <c r="H1463" s="1" t="s">
        <v>4003</v>
      </c>
      <c r="I1463" s="1">
        <f>+Territorio[[#This Row],[id]]</f>
        <v>1453</v>
      </c>
    </row>
    <row r="1464" spans="2:9" hidden="1" x14ac:dyDescent="0.3">
      <c r="B1464">
        <v>1454</v>
      </c>
      <c r="C1464" s="1" t="s">
        <v>4004</v>
      </c>
      <c r="D1464" s="1" t="s">
        <v>2580</v>
      </c>
      <c r="E1464" s="1" t="s">
        <v>2321</v>
      </c>
      <c r="F1464" s="1" t="s">
        <v>276</v>
      </c>
      <c r="G1464" s="1" t="s">
        <v>2091</v>
      </c>
      <c r="H1464" s="1" t="s">
        <v>4005</v>
      </c>
      <c r="I1464" s="1">
        <f>+Territorio[[#This Row],[id]]</f>
        <v>1454</v>
      </c>
    </row>
    <row r="1465" spans="2:9" hidden="1" x14ac:dyDescent="0.3">
      <c r="B1465">
        <v>1455</v>
      </c>
      <c r="C1465" s="1" t="s">
        <v>667</v>
      </c>
      <c r="D1465" s="1" t="s">
        <v>2617</v>
      </c>
      <c r="E1465" s="1" t="s">
        <v>2321</v>
      </c>
      <c r="F1465" s="1" t="s">
        <v>276</v>
      </c>
      <c r="G1465" s="1" t="s">
        <v>2091</v>
      </c>
      <c r="H1465" s="1" t="s">
        <v>4006</v>
      </c>
      <c r="I1465" s="1">
        <f>+Territorio[[#This Row],[id]]</f>
        <v>1455</v>
      </c>
    </row>
    <row r="1466" spans="2:9" hidden="1" x14ac:dyDescent="0.3">
      <c r="B1466">
        <v>1456</v>
      </c>
      <c r="C1466" s="1" t="s">
        <v>4007</v>
      </c>
      <c r="D1466" s="1" t="s">
        <v>2620</v>
      </c>
      <c r="E1466" s="1" t="s">
        <v>2321</v>
      </c>
      <c r="F1466" s="1" t="s">
        <v>276</v>
      </c>
      <c r="G1466" s="1" t="s">
        <v>2091</v>
      </c>
      <c r="H1466" s="1" t="s">
        <v>4008</v>
      </c>
      <c r="I1466" s="1">
        <f>+Territorio[[#This Row],[id]]</f>
        <v>1456</v>
      </c>
    </row>
    <row r="1467" spans="2:9" hidden="1" x14ac:dyDescent="0.3">
      <c r="B1467">
        <v>1457</v>
      </c>
      <c r="C1467" s="1" t="s">
        <v>4009</v>
      </c>
      <c r="D1467" s="1" t="s">
        <v>2623</v>
      </c>
      <c r="E1467" s="1" t="s">
        <v>2321</v>
      </c>
      <c r="F1467" s="1" t="s">
        <v>276</v>
      </c>
      <c r="G1467" s="1" t="s">
        <v>2091</v>
      </c>
      <c r="H1467" s="1" t="s">
        <v>4010</v>
      </c>
      <c r="I1467" s="1">
        <f>+Territorio[[#This Row],[id]]</f>
        <v>1457</v>
      </c>
    </row>
    <row r="1468" spans="2:9" hidden="1" x14ac:dyDescent="0.3">
      <c r="B1468">
        <v>1458</v>
      </c>
      <c r="C1468" s="1" t="s">
        <v>4011</v>
      </c>
      <c r="D1468" s="1" t="s">
        <v>2626</v>
      </c>
      <c r="E1468" s="1" t="s">
        <v>2321</v>
      </c>
      <c r="F1468" s="1" t="s">
        <v>276</v>
      </c>
      <c r="G1468" s="1" t="s">
        <v>2091</v>
      </c>
      <c r="H1468" s="1" t="s">
        <v>4012</v>
      </c>
      <c r="I1468" s="1">
        <f>+Territorio[[#This Row],[id]]</f>
        <v>1458</v>
      </c>
    </row>
    <row r="1469" spans="2:9" hidden="1" x14ac:dyDescent="0.3">
      <c r="B1469">
        <v>1459</v>
      </c>
      <c r="C1469" s="1" t="s">
        <v>4013</v>
      </c>
      <c r="D1469" s="1" t="s">
        <v>2629</v>
      </c>
      <c r="E1469" s="1" t="s">
        <v>2321</v>
      </c>
      <c r="F1469" s="1" t="s">
        <v>276</v>
      </c>
      <c r="G1469" s="1" t="s">
        <v>2091</v>
      </c>
      <c r="H1469" s="1" t="s">
        <v>4014</v>
      </c>
      <c r="I1469" s="1">
        <f>+Territorio[[#This Row],[id]]</f>
        <v>1459</v>
      </c>
    </row>
    <row r="1470" spans="2:9" hidden="1" x14ac:dyDescent="0.3">
      <c r="B1470">
        <v>1460</v>
      </c>
      <c r="C1470" s="1" t="s">
        <v>4015</v>
      </c>
      <c r="D1470" s="1" t="s">
        <v>2632</v>
      </c>
      <c r="E1470" s="1" t="s">
        <v>2321</v>
      </c>
      <c r="F1470" s="1" t="s">
        <v>276</v>
      </c>
      <c r="G1470" s="1" t="s">
        <v>2091</v>
      </c>
      <c r="H1470" s="1" t="s">
        <v>4016</v>
      </c>
      <c r="I1470" s="1">
        <f>+Territorio[[#This Row],[id]]</f>
        <v>1460</v>
      </c>
    </row>
    <row r="1471" spans="2:9" hidden="1" x14ac:dyDescent="0.3">
      <c r="B1471">
        <v>1461</v>
      </c>
      <c r="C1471" s="1" t="s">
        <v>4017</v>
      </c>
      <c r="D1471" s="1" t="s">
        <v>2635</v>
      </c>
      <c r="E1471" s="1" t="s">
        <v>2321</v>
      </c>
      <c r="F1471" s="1" t="s">
        <v>276</v>
      </c>
      <c r="G1471" s="1" t="s">
        <v>2091</v>
      </c>
      <c r="H1471" s="1" t="s">
        <v>4018</v>
      </c>
      <c r="I1471" s="1">
        <f>+Territorio[[#This Row],[id]]</f>
        <v>1461</v>
      </c>
    </row>
    <row r="1472" spans="2:9" hidden="1" x14ac:dyDescent="0.3">
      <c r="B1472">
        <v>1462</v>
      </c>
      <c r="C1472" s="1" t="s">
        <v>4019</v>
      </c>
      <c r="D1472" s="1" t="s">
        <v>2638</v>
      </c>
      <c r="E1472" s="1" t="s">
        <v>2321</v>
      </c>
      <c r="F1472" s="1" t="s">
        <v>276</v>
      </c>
      <c r="G1472" s="1" t="s">
        <v>2091</v>
      </c>
      <c r="H1472" s="1" t="s">
        <v>4020</v>
      </c>
      <c r="I1472" s="1">
        <f>+Territorio[[#This Row],[id]]</f>
        <v>1462</v>
      </c>
    </row>
    <row r="1473" spans="2:9" hidden="1" x14ac:dyDescent="0.3">
      <c r="B1473">
        <v>1463</v>
      </c>
      <c r="C1473" s="1" t="s">
        <v>4021</v>
      </c>
      <c r="D1473" s="1" t="s">
        <v>2641</v>
      </c>
      <c r="E1473" s="1" t="s">
        <v>2321</v>
      </c>
      <c r="F1473" s="1" t="s">
        <v>276</v>
      </c>
      <c r="G1473" s="1" t="s">
        <v>2091</v>
      </c>
      <c r="H1473" s="1" t="s">
        <v>4022</v>
      </c>
      <c r="I1473" s="1">
        <f>+Territorio[[#This Row],[id]]</f>
        <v>1463</v>
      </c>
    </row>
    <row r="1474" spans="2:9" hidden="1" x14ac:dyDescent="0.3">
      <c r="B1474">
        <v>1464</v>
      </c>
      <c r="C1474" s="1" t="s">
        <v>4023</v>
      </c>
      <c r="D1474" s="1" t="s">
        <v>2644</v>
      </c>
      <c r="E1474" s="1" t="s">
        <v>2321</v>
      </c>
      <c r="F1474" s="1" t="s">
        <v>276</v>
      </c>
      <c r="G1474" s="1" t="s">
        <v>2091</v>
      </c>
      <c r="H1474" s="1" t="s">
        <v>4024</v>
      </c>
      <c r="I1474" s="1">
        <f>+Territorio[[#This Row],[id]]</f>
        <v>1464</v>
      </c>
    </row>
    <row r="1475" spans="2:9" hidden="1" x14ac:dyDescent="0.3">
      <c r="B1475">
        <v>1465</v>
      </c>
      <c r="C1475" s="1" t="s">
        <v>4025</v>
      </c>
      <c r="D1475" s="1" t="s">
        <v>2647</v>
      </c>
      <c r="E1475" s="1" t="s">
        <v>2321</v>
      </c>
      <c r="F1475" s="1" t="s">
        <v>276</v>
      </c>
      <c r="G1475" s="1" t="s">
        <v>2091</v>
      </c>
      <c r="H1475" s="1" t="s">
        <v>4026</v>
      </c>
      <c r="I1475" s="1">
        <f>+Territorio[[#This Row],[id]]</f>
        <v>1465</v>
      </c>
    </row>
    <row r="1476" spans="2:9" hidden="1" x14ac:dyDescent="0.3">
      <c r="B1476">
        <v>1466</v>
      </c>
      <c r="C1476" s="1" t="s">
        <v>2088</v>
      </c>
      <c r="D1476" s="1" t="s">
        <v>2650</v>
      </c>
      <c r="E1476" s="1" t="s">
        <v>2321</v>
      </c>
      <c r="F1476" s="1" t="s">
        <v>276</v>
      </c>
      <c r="G1476" s="1" t="s">
        <v>2091</v>
      </c>
      <c r="H1476" s="1" t="s">
        <v>4027</v>
      </c>
      <c r="I1476" s="1">
        <f>+Territorio[[#This Row],[id]]</f>
        <v>1466</v>
      </c>
    </row>
    <row r="1477" spans="2:9" hidden="1" x14ac:dyDescent="0.3">
      <c r="B1477">
        <v>1467</v>
      </c>
      <c r="C1477" s="1" t="s">
        <v>884</v>
      </c>
      <c r="D1477" s="1" t="s">
        <v>2652</v>
      </c>
      <c r="E1477" s="1" t="s">
        <v>2321</v>
      </c>
      <c r="F1477" s="1" t="s">
        <v>276</v>
      </c>
      <c r="G1477" s="1" t="s">
        <v>2091</v>
      </c>
      <c r="H1477" s="1" t="s">
        <v>4028</v>
      </c>
      <c r="I1477" s="1">
        <f>+Territorio[[#This Row],[id]]</f>
        <v>1467</v>
      </c>
    </row>
    <row r="1478" spans="2:9" hidden="1" x14ac:dyDescent="0.3">
      <c r="B1478">
        <v>1468</v>
      </c>
      <c r="C1478" s="1" t="s">
        <v>4029</v>
      </c>
      <c r="D1478" s="1" t="s">
        <v>2655</v>
      </c>
      <c r="E1478" s="1" t="s">
        <v>2321</v>
      </c>
      <c r="F1478" s="1" t="s">
        <v>276</v>
      </c>
      <c r="G1478" s="1" t="s">
        <v>2091</v>
      </c>
      <c r="H1478" s="1" t="s">
        <v>4030</v>
      </c>
      <c r="I1478" s="1">
        <f>+Territorio[[#This Row],[id]]</f>
        <v>1468</v>
      </c>
    </row>
    <row r="1479" spans="2:9" hidden="1" x14ac:dyDescent="0.3">
      <c r="B1479">
        <v>1469</v>
      </c>
      <c r="C1479" s="1" t="s">
        <v>1039</v>
      </c>
      <c r="D1479" s="1" t="s">
        <v>2658</v>
      </c>
      <c r="E1479" s="1" t="s">
        <v>2321</v>
      </c>
      <c r="F1479" s="1" t="s">
        <v>276</v>
      </c>
      <c r="G1479" s="1" t="s">
        <v>2091</v>
      </c>
      <c r="H1479" s="1" t="s">
        <v>4031</v>
      </c>
      <c r="I1479" s="1">
        <f>+Territorio[[#This Row],[id]]</f>
        <v>1469</v>
      </c>
    </row>
    <row r="1480" spans="2:9" hidden="1" x14ac:dyDescent="0.3">
      <c r="B1480">
        <v>1470</v>
      </c>
      <c r="C1480" s="1" t="s">
        <v>2605</v>
      </c>
      <c r="D1480" s="1" t="s">
        <v>3274</v>
      </c>
      <c r="E1480" s="1" t="s">
        <v>2321</v>
      </c>
      <c r="F1480" s="1" t="s">
        <v>276</v>
      </c>
      <c r="G1480" s="1" t="s">
        <v>2091</v>
      </c>
      <c r="H1480" s="1" t="s">
        <v>4032</v>
      </c>
      <c r="I1480" s="1">
        <f>+Territorio[[#This Row],[id]]</f>
        <v>1470</v>
      </c>
    </row>
    <row r="1481" spans="2:9" hidden="1" x14ac:dyDescent="0.3">
      <c r="B1481">
        <v>1471</v>
      </c>
      <c r="C1481" s="1" t="s">
        <v>1278</v>
      </c>
      <c r="D1481" s="1" t="s">
        <v>2660</v>
      </c>
      <c r="E1481" s="1" t="s">
        <v>2321</v>
      </c>
      <c r="F1481" s="1" t="s">
        <v>276</v>
      </c>
      <c r="G1481" s="1" t="s">
        <v>2091</v>
      </c>
      <c r="H1481" s="1" t="s">
        <v>4033</v>
      </c>
      <c r="I1481" s="1">
        <f>+Territorio[[#This Row],[id]]</f>
        <v>1471</v>
      </c>
    </row>
    <row r="1482" spans="2:9" hidden="1" x14ac:dyDescent="0.3">
      <c r="B1482">
        <v>1472</v>
      </c>
      <c r="C1482" s="1" t="s">
        <v>4034</v>
      </c>
      <c r="D1482" s="1" t="s">
        <v>2663</v>
      </c>
      <c r="E1482" s="1" t="s">
        <v>2321</v>
      </c>
      <c r="F1482" s="1" t="s">
        <v>276</v>
      </c>
      <c r="G1482" s="1" t="s">
        <v>2091</v>
      </c>
      <c r="H1482" s="1" t="s">
        <v>4035</v>
      </c>
      <c r="I1482" s="1">
        <f>+Territorio[[#This Row],[id]]</f>
        <v>1472</v>
      </c>
    </row>
    <row r="1483" spans="2:9" hidden="1" x14ac:dyDescent="0.3">
      <c r="B1483">
        <v>1473</v>
      </c>
      <c r="C1483" s="1" t="s">
        <v>4036</v>
      </c>
      <c r="D1483" s="1" t="s">
        <v>2666</v>
      </c>
      <c r="E1483" s="1" t="s">
        <v>2321</v>
      </c>
      <c r="F1483" s="1" t="s">
        <v>276</v>
      </c>
      <c r="G1483" s="1" t="s">
        <v>2091</v>
      </c>
      <c r="H1483" s="1" t="s">
        <v>4037</v>
      </c>
      <c r="I1483" s="1">
        <f>+Territorio[[#This Row],[id]]</f>
        <v>1473</v>
      </c>
    </row>
    <row r="1484" spans="2:9" hidden="1" x14ac:dyDescent="0.3">
      <c r="B1484">
        <v>1474</v>
      </c>
      <c r="C1484" s="1" t="s">
        <v>4038</v>
      </c>
      <c r="D1484" s="1" t="s">
        <v>2672</v>
      </c>
      <c r="E1484" s="1" t="s">
        <v>2321</v>
      </c>
      <c r="F1484" s="1" t="s">
        <v>276</v>
      </c>
      <c r="G1484" s="1" t="s">
        <v>2091</v>
      </c>
      <c r="H1484" s="1" t="s">
        <v>4039</v>
      </c>
      <c r="I1484" s="1">
        <f>+Territorio[[#This Row],[id]]</f>
        <v>1474</v>
      </c>
    </row>
    <row r="1485" spans="2:9" hidden="1" x14ac:dyDescent="0.3">
      <c r="B1485">
        <v>1475</v>
      </c>
      <c r="C1485" s="1" t="s">
        <v>4040</v>
      </c>
      <c r="D1485" s="1" t="s">
        <v>2675</v>
      </c>
      <c r="E1485" s="1" t="s">
        <v>2321</v>
      </c>
      <c r="F1485" s="1" t="s">
        <v>276</v>
      </c>
      <c r="G1485" s="1" t="s">
        <v>2091</v>
      </c>
      <c r="H1485" s="1" t="s">
        <v>4041</v>
      </c>
      <c r="I1485" s="1">
        <f>+Territorio[[#This Row],[id]]</f>
        <v>1475</v>
      </c>
    </row>
    <row r="1486" spans="2:9" hidden="1" x14ac:dyDescent="0.3">
      <c r="B1486">
        <v>1476</v>
      </c>
      <c r="C1486" s="1" t="s">
        <v>4042</v>
      </c>
      <c r="D1486" s="1" t="s">
        <v>3316</v>
      </c>
      <c r="E1486" s="1" t="s">
        <v>2321</v>
      </c>
      <c r="F1486" s="1" t="s">
        <v>276</v>
      </c>
      <c r="G1486" s="1" t="s">
        <v>2091</v>
      </c>
      <c r="H1486" s="1" t="s">
        <v>4043</v>
      </c>
      <c r="I1486" s="1">
        <f>+Territorio[[#This Row],[id]]</f>
        <v>1476</v>
      </c>
    </row>
    <row r="1487" spans="2:9" hidden="1" x14ac:dyDescent="0.3">
      <c r="B1487">
        <v>1477</v>
      </c>
      <c r="C1487" s="1" t="s">
        <v>4044</v>
      </c>
      <c r="D1487" s="1" t="s">
        <v>2678</v>
      </c>
      <c r="E1487" s="1" t="s">
        <v>2321</v>
      </c>
      <c r="F1487" s="1" t="s">
        <v>276</v>
      </c>
      <c r="G1487" s="1" t="s">
        <v>2091</v>
      </c>
      <c r="H1487" s="1" t="s">
        <v>4045</v>
      </c>
      <c r="I1487" s="1">
        <f>+Territorio[[#This Row],[id]]</f>
        <v>1477</v>
      </c>
    </row>
    <row r="1488" spans="2:9" hidden="1" x14ac:dyDescent="0.3">
      <c r="B1488">
        <v>1478</v>
      </c>
      <c r="C1488" s="1" t="s">
        <v>4046</v>
      </c>
      <c r="D1488" s="1" t="s">
        <v>2681</v>
      </c>
      <c r="E1488" s="1" t="s">
        <v>2321</v>
      </c>
      <c r="F1488" s="1" t="s">
        <v>276</v>
      </c>
      <c r="G1488" s="1" t="s">
        <v>2091</v>
      </c>
      <c r="H1488" s="1" t="s">
        <v>4047</v>
      </c>
      <c r="I1488" s="1">
        <f>+Territorio[[#This Row],[id]]</f>
        <v>1478</v>
      </c>
    </row>
    <row r="1489" spans="2:9" hidden="1" x14ac:dyDescent="0.3">
      <c r="B1489">
        <v>1479</v>
      </c>
      <c r="C1489" s="1" t="s">
        <v>4048</v>
      </c>
      <c r="D1489" s="1" t="s">
        <v>2684</v>
      </c>
      <c r="E1489" s="1" t="s">
        <v>2321</v>
      </c>
      <c r="F1489" s="1" t="s">
        <v>276</v>
      </c>
      <c r="G1489" s="1" t="s">
        <v>2091</v>
      </c>
      <c r="H1489" s="1" t="s">
        <v>4049</v>
      </c>
      <c r="I1489" s="1">
        <f>+Territorio[[#This Row],[id]]</f>
        <v>1479</v>
      </c>
    </row>
    <row r="1490" spans="2:9" hidden="1" x14ac:dyDescent="0.3">
      <c r="B1490">
        <v>1480</v>
      </c>
      <c r="C1490" s="1" t="s">
        <v>4050</v>
      </c>
      <c r="D1490" s="1" t="s">
        <v>3325</v>
      </c>
      <c r="E1490" s="1" t="s">
        <v>2321</v>
      </c>
      <c r="F1490" s="1" t="s">
        <v>276</v>
      </c>
      <c r="G1490" s="1" t="s">
        <v>2091</v>
      </c>
      <c r="H1490" s="1" t="s">
        <v>4051</v>
      </c>
      <c r="I1490" s="1">
        <f>+Territorio[[#This Row],[id]]</f>
        <v>1480</v>
      </c>
    </row>
    <row r="1491" spans="2:9" hidden="1" x14ac:dyDescent="0.3">
      <c r="B1491">
        <v>1481</v>
      </c>
      <c r="C1491" s="1" t="s">
        <v>4052</v>
      </c>
      <c r="D1491" s="1" t="s">
        <v>2687</v>
      </c>
      <c r="E1491" s="1" t="s">
        <v>2321</v>
      </c>
      <c r="F1491" s="1" t="s">
        <v>276</v>
      </c>
      <c r="G1491" s="1" t="s">
        <v>2091</v>
      </c>
      <c r="H1491" s="1" t="s">
        <v>4053</v>
      </c>
      <c r="I1491" s="1">
        <f>+Territorio[[#This Row],[id]]</f>
        <v>1481</v>
      </c>
    </row>
    <row r="1492" spans="2:9" hidden="1" x14ac:dyDescent="0.3">
      <c r="B1492">
        <v>1482</v>
      </c>
      <c r="C1492" s="1" t="s">
        <v>4054</v>
      </c>
      <c r="D1492" s="1" t="s">
        <v>2690</v>
      </c>
      <c r="E1492" s="1" t="s">
        <v>2321</v>
      </c>
      <c r="F1492" s="1" t="s">
        <v>276</v>
      </c>
      <c r="G1492" s="1" t="s">
        <v>2091</v>
      </c>
      <c r="H1492" s="1" t="s">
        <v>4055</v>
      </c>
      <c r="I1492" s="1">
        <f>+Territorio[[#This Row],[id]]</f>
        <v>1482</v>
      </c>
    </row>
    <row r="1493" spans="2:9" hidden="1" x14ac:dyDescent="0.3">
      <c r="B1493">
        <v>1483</v>
      </c>
      <c r="C1493" s="1" t="s">
        <v>2420</v>
      </c>
      <c r="D1493" s="1" t="s">
        <v>2693</v>
      </c>
      <c r="E1493" s="1" t="s">
        <v>2321</v>
      </c>
      <c r="F1493" s="1" t="s">
        <v>276</v>
      </c>
      <c r="G1493" s="1" t="s">
        <v>2091</v>
      </c>
      <c r="H1493" s="1" t="s">
        <v>4056</v>
      </c>
      <c r="I1493" s="1">
        <f>+Territorio[[#This Row],[id]]</f>
        <v>1483</v>
      </c>
    </row>
    <row r="1494" spans="2:9" hidden="1" x14ac:dyDescent="0.3">
      <c r="B1494">
        <v>1484</v>
      </c>
      <c r="C1494" s="1" t="s">
        <v>1024</v>
      </c>
      <c r="D1494" s="1" t="s">
        <v>2696</v>
      </c>
      <c r="E1494" s="1" t="s">
        <v>2321</v>
      </c>
      <c r="F1494" s="1" t="s">
        <v>276</v>
      </c>
      <c r="G1494" s="1" t="s">
        <v>2091</v>
      </c>
      <c r="H1494" s="1" t="s">
        <v>4057</v>
      </c>
      <c r="I1494" s="1">
        <f>+Territorio[[#This Row],[id]]</f>
        <v>1484</v>
      </c>
    </row>
    <row r="1495" spans="2:9" hidden="1" x14ac:dyDescent="0.3">
      <c r="B1495">
        <v>1485</v>
      </c>
      <c r="C1495" s="1" t="s">
        <v>4058</v>
      </c>
      <c r="D1495" s="1" t="s">
        <v>2699</v>
      </c>
      <c r="E1495" s="1" t="s">
        <v>2321</v>
      </c>
      <c r="F1495" s="1" t="s">
        <v>276</v>
      </c>
      <c r="G1495" s="1" t="s">
        <v>2091</v>
      </c>
      <c r="H1495" s="1" t="s">
        <v>4059</v>
      </c>
      <c r="I1495" s="1">
        <f>+Territorio[[#This Row],[id]]</f>
        <v>1485</v>
      </c>
    </row>
    <row r="1496" spans="2:9" hidden="1" x14ac:dyDescent="0.3">
      <c r="B1496">
        <v>1486</v>
      </c>
      <c r="C1496" s="1" t="s">
        <v>4060</v>
      </c>
      <c r="D1496" s="1" t="s">
        <v>3335</v>
      </c>
      <c r="E1496" s="1" t="s">
        <v>2321</v>
      </c>
      <c r="F1496" s="1" t="s">
        <v>276</v>
      </c>
      <c r="G1496" s="1" t="s">
        <v>2091</v>
      </c>
      <c r="H1496" s="1" t="s">
        <v>4061</v>
      </c>
      <c r="I1496" s="1">
        <f>+Territorio[[#This Row],[id]]</f>
        <v>1486</v>
      </c>
    </row>
    <row r="1497" spans="2:9" hidden="1" x14ac:dyDescent="0.3">
      <c r="B1497">
        <v>1487</v>
      </c>
      <c r="C1497" s="1" t="s">
        <v>4062</v>
      </c>
      <c r="D1497" s="1" t="s">
        <v>2702</v>
      </c>
      <c r="E1497" s="1" t="s">
        <v>2321</v>
      </c>
      <c r="F1497" s="1" t="s">
        <v>276</v>
      </c>
      <c r="G1497" s="1" t="s">
        <v>2091</v>
      </c>
      <c r="H1497" s="1" t="s">
        <v>4063</v>
      </c>
      <c r="I1497" s="1">
        <f>+Territorio[[#This Row],[id]]</f>
        <v>1487</v>
      </c>
    </row>
    <row r="1498" spans="2:9" hidden="1" x14ac:dyDescent="0.3">
      <c r="B1498">
        <v>1488</v>
      </c>
      <c r="C1498" s="1" t="s">
        <v>4064</v>
      </c>
      <c r="D1498" s="1" t="s">
        <v>2705</v>
      </c>
      <c r="E1498" s="1" t="s">
        <v>2321</v>
      </c>
      <c r="F1498" s="1" t="s">
        <v>276</v>
      </c>
      <c r="G1498" s="1" t="s">
        <v>2091</v>
      </c>
      <c r="H1498" s="1" t="s">
        <v>4065</v>
      </c>
      <c r="I1498" s="1">
        <f>+Territorio[[#This Row],[id]]</f>
        <v>1488</v>
      </c>
    </row>
    <row r="1499" spans="2:9" hidden="1" x14ac:dyDescent="0.3">
      <c r="B1499">
        <v>1489</v>
      </c>
      <c r="C1499" s="1" t="s">
        <v>3514</v>
      </c>
      <c r="D1499" s="1" t="s">
        <v>2708</v>
      </c>
      <c r="E1499" s="1" t="s">
        <v>2321</v>
      </c>
      <c r="F1499" s="1" t="s">
        <v>276</v>
      </c>
      <c r="G1499" s="1" t="s">
        <v>2091</v>
      </c>
      <c r="H1499" s="1" t="s">
        <v>4066</v>
      </c>
      <c r="I1499" s="1">
        <f>+Territorio[[#This Row],[id]]</f>
        <v>1489</v>
      </c>
    </row>
    <row r="1500" spans="2:9" hidden="1" x14ac:dyDescent="0.3">
      <c r="B1500">
        <v>1490</v>
      </c>
      <c r="C1500" s="1" t="s">
        <v>3519</v>
      </c>
      <c r="D1500" s="1" t="s">
        <v>2710</v>
      </c>
      <c r="E1500" s="1" t="s">
        <v>2321</v>
      </c>
      <c r="F1500" s="1" t="s">
        <v>276</v>
      </c>
      <c r="G1500" s="1" t="s">
        <v>2091</v>
      </c>
      <c r="H1500" s="1" t="s">
        <v>4067</v>
      </c>
      <c r="I1500" s="1">
        <f>+Territorio[[#This Row],[id]]</f>
        <v>1490</v>
      </c>
    </row>
    <row r="1501" spans="2:9" hidden="1" x14ac:dyDescent="0.3">
      <c r="B1501">
        <v>1491</v>
      </c>
      <c r="C1501" s="1" t="s">
        <v>4068</v>
      </c>
      <c r="D1501" s="1" t="s">
        <v>2712</v>
      </c>
      <c r="E1501" s="1" t="s">
        <v>2321</v>
      </c>
      <c r="F1501" s="1" t="s">
        <v>276</v>
      </c>
      <c r="G1501" s="1" t="s">
        <v>2091</v>
      </c>
      <c r="H1501" s="1" t="s">
        <v>4069</v>
      </c>
      <c r="I1501" s="1">
        <f>+Territorio[[#This Row],[id]]</f>
        <v>1491</v>
      </c>
    </row>
    <row r="1502" spans="2:9" hidden="1" x14ac:dyDescent="0.3">
      <c r="B1502">
        <v>1492</v>
      </c>
      <c r="C1502" s="1" t="s">
        <v>4070</v>
      </c>
      <c r="D1502" s="1" t="s">
        <v>2715</v>
      </c>
      <c r="E1502" s="1" t="s">
        <v>2321</v>
      </c>
      <c r="F1502" s="1" t="s">
        <v>276</v>
      </c>
      <c r="G1502" s="1" t="s">
        <v>2091</v>
      </c>
      <c r="H1502" s="1" t="s">
        <v>4071</v>
      </c>
      <c r="I1502" s="1">
        <f>+Territorio[[#This Row],[id]]</f>
        <v>1492</v>
      </c>
    </row>
    <row r="1503" spans="2:9" hidden="1" x14ac:dyDescent="0.3">
      <c r="B1503">
        <v>1493</v>
      </c>
      <c r="C1503" s="1" t="s">
        <v>1417</v>
      </c>
      <c r="D1503" s="1" t="s">
        <v>2717</v>
      </c>
      <c r="E1503" s="1" t="s">
        <v>2321</v>
      </c>
      <c r="F1503" s="1" t="s">
        <v>276</v>
      </c>
      <c r="G1503" s="1" t="s">
        <v>2091</v>
      </c>
      <c r="H1503" s="1" t="s">
        <v>4072</v>
      </c>
      <c r="I1503" s="1">
        <f>+Territorio[[#This Row],[id]]</f>
        <v>1493</v>
      </c>
    </row>
    <row r="1504" spans="2:9" hidden="1" x14ac:dyDescent="0.3">
      <c r="B1504">
        <v>1494</v>
      </c>
      <c r="C1504" s="1" t="s">
        <v>3228</v>
      </c>
      <c r="D1504" s="1" t="s">
        <v>2720</v>
      </c>
      <c r="E1504" s="1" t="s">
        <v>2321</v>
      </c>
      <c r="F1504" s="1" t="s">
        <v>276</v>
      </c>
      <c r="G1504" s="1" t="s">
        <v>2091</v>
      </c>
      <c r="H1504" s="1" t="s">
        <v>4073</v>
      </c>
      <c r="I1504" s="1">
        <f>+Territorio[[#This Row],[id]]</f>
        <v>1494</v>
      </c>
    </row>
    <row r="1505" spans="2:9" hidden="1" x14ac:dyDescent="0.3">
      <c r="B1505">
        <v>1495</v>
      </c>
      <c r="C1505" s="1" t="s">
        <v>1388</v>
      </c>
      <c r="D1505" s="1" t="s">
        <v>2723</v>
      </c>
      <c r="E1505" s="1" t="s">
        <v>2321</v>
      </c>
      <c r="F1505" s="1" t="s">
        <v>276</v>
      </c>
      <c r="G1505" s="1" t="s">
        <v>2091</v>
      </c>
      <c r="H1505" s="1" t="s">
        <v>4074</v>
      </c>
      <c r="I1505" s="1">
        <f>+Territorio[[#This Row],[id]]</f>
        <v>1495</v>
      </c>
    </row>
    <row r="1506" spans="2:9" hidden="1" x14ac:dyDescent="0.3">
      <c r="B1506">
        <v>1496</v>
      </c>
      <c r="C1506" s="1" t="s">
        <v>4075</v>
      </c>
      <c r="D1506" s="1" t="s">
        <v>2726</v>
      </c>
      <c r="E1506" s="1" t="s">
        <v>2321</v>
      </c>
      <c r="F1506" s="1" t="s">
        <v>276</v>
      </c>
      <c r="G1506" s="1" t="s">
        <v>2091</v>
      </c>
      <c r="H1506" s="1" t="s">
        <v>4076</v>
      </c>
      <c r="I1506" s="1">
        <f>+Territorio[[#This Row],[id]]</f>
        <v>1496</v>
      </c>
    </row>
    <row r="1507" spans="2:9" hidden="1" x14ac:dyDescent="0.3">
      <c r="B1507">
        <v>1497</v>
      </c>
      <c r="C1507" s="1" t="s">
        <v>4077</v>
      </c>
      <c r="D1507" s="1" t="s">
        <v>2729</v>
      </c>
      <c r="E1507" s="1" t="s">
        <v>2321</v>
      </c>
      <c r="F1507" s="1" t="s">
        <v>276</v>
      </c>
      <c r="G1507" s="1" t="s">
        <v>2091</v>
      </c>
      <c r="H1507" s="1" t="s">
        <v>4078</v>
      </c>
      <c r="I1507" s="1">
        <f>+Territorio[[#This Row],[id]]</f>
        <v>1497</v>
      </c>
    </row>
    <row r="1508" spans="2:9" hidden="1" x14ac:dyDescent="0.3">
      <c r="B1508">
        <v>1498</v>
      </c>
      <c r="C1508" s="1" t="s">
        <v>4079</v>
      </c>
      <c r="D1508" s="1" t="s">
        <v>2732</v>
      </c>
      <c r="E1508" s="1" t="s">
        <v>2321</v>
      </c>
      <c r="F1508" s="1" t="s">
        <v>276</v>
      </c>
      <c r="G1508" s="1" t="s">
        <v>2091</v>
      </c>
      <c r="H1508" s="1" t="s">
        <v>4080</v>
      </c>
      <c r="I1508" s="1">
        <f>+Territorio[[#This Row],[id]]</f>
        <v>1498</v>
      </c>
    </row>
    <row r="1509" spans="2:9" hidden="1" x14ac:dyDescent="0.3">
      <c r="B1509">
        <v>1499</v>
      </c>
      <c r="C1509" s="1" t="s">
        <v>4081</v>
      </c>
      <c r="D1509" s="1" t="s">
        <v>2735</v>
      </c>
      <c r="E1509" s="1" t="s">
        <v>2321</v>
      </c>
      <c r="F1509" s="1" t="s">
        <v>276</v>
      </c>
      <c r="G1509" s="1" t="s">
        <v>2091</v>
      </c>
      <c r="H1509" s="1" t="s">
        <v>4082</v>
      </c>
      <c r="I1509" s="1">
        <f>+Territorio[[#This Row],[id]]</f>
        <v>1499</v>
      </c>
    </row>
    <row r="1510" spans="2:9" hidden="1" x14ac:dyDescent="0.3">
      <c r="B1510">
        <v>1500</v>
      </c>
      <c r="C1510" s="1" t="s">
        <v>4083</v>
      </c>
      <c r="D1510" s="1" t="s">
        <v>3364</v>
      </c>
      <c r="E1510" s="1" t="s">
        <v>2321</v>
      </c>
      <c r="F1510" s="1" t="s">
        <v>276</v>
      </c>
      <c r="G1510" s="1" t="s">
        <v>2091</v>
      </c>
      <c r="H1510" s="1" t="s">
        <v>4084</v>
      </c>
      <c r="I1510" s="1">
        <f>+Territorio[[#This Row],[id]]</f>
        <v>1500</v>
      </c>
    </row>
    <row r="1511" spans="2:9" hidden="1" x14ac:dyDescent="0.3">
      <c r="B1511">
        <v>1501</v>
      </c>
      <c r="C1511" s="1" t="s">
        <v>4085</v>
      </c>
      <c r="D1511" s="1" t="s">
        <v>3367</v>
      </c>
      <c r="E1511" s="1" t="s">
        <v>2321</v>
      </c>
      <c r="F1511" s="1" t="s">
        <v>276</v>
      </c>
      <c r="G1511" s="1" t="s">
        <v>2091</v>
      </c>
      <c r="H1511" s="1" t="s">
        <v>4086</v>
      </c>
      <c r="I1511" s="1">
        <f>+Territorio[[#This Row],[id]]</f>
        <v>1501</v>
      </c>
    </row>
    <row r="1512" spans="2:9" hidden="1" x14ac:dyDescent="0.3">
      <c r="B1512">
        <v>1502</v>
      </c>
      <c r="C1512" s="1" t="s">
        <v>673</v>
      </c>
      <c r="D1512" s="1" t="s">
        <v>1069</v>
      </c>
      <c r="E1512" s="1" t="s">
        <v>2321</v>
      </c>
      <c r="F1512" s="1" t="s">
        <v>276</v>
      </c>
      <c r="G1512" s="1" t="s">
        <v>2091</v>
      </c>
      <c r="H1512" s="1" t="s">
        <v>4087</v>
      </c>
      <c r="I1512" s="1">
        <f>+Territorio[[#This Row],[id]]</f>
        <v>1502</v>
      </c>
    </row>
    <row r="1513" spans="2:9" hidden="1" x14ac:dyDescent="0.3">
      <c r="B1513">
        <v>1503</v>
      </c>
      <c r="C1513" s="1" t="s">
        <v>4088</v>
      </c>
      <c r="D1513" s="1" t="s">
        <v>1072</v>
      </c>
      <c r="E1513" s="1" t="s">
        <v>2321</v>
      </c>
      <c r="F1513" s="1" t="s">
        <v>276</v>
      </c>
      <c r="G1513" s="1" t="s">
        <v>2091</v>
      </c>
      <c r="H1513" s="1" t="s">
        <v>4089</v>
      </c>
      <c r="I1513" s="1">
        <f>+Territorio[[#This Row],[id]]</f>
        <v>1503</v>
      </c>
    </row>
    <row r="1514" spans="2:9" hidden="1" x14ac:dyDescent="0.3">
      <c r="B1514">
        <v>1504</v>
      </c>
      <c r="C1514" s="1" t="s">
        <v>1480</v>
      </c>
      <c r="D1514" s="1" t="s">
        <v>1075</v>
      </c>
      <c r="E1514" s="1" t="s">
        <v>2321</v>
      </c>
      <c r="F1514" s="1" t="s">
        <v>276</v>
      </c>
      <c r="G1514" s="1" t="s">
        <v>2091</v>
      </c>
      <c r="H1514" s="1" t="s">
        <v>4090</v>
      </c>
      <c r="I1514" s="1">
        <f>+Territorio[[#This Row],[id]]</f>
        <v>1504</v>
      </c>
    </row>
    <row r="1515" spans="2:9" hidden="1" x14ac:dyDescent="0.3">
      <c r="B1515">
        <v>1505</v>
      </c>
      <c r="C1515" s="1" t="s">
        <v>4091</v>
      </c>
      <c r="D1515" s="1" t="s">
        <v>1078</v>
      </c>
      <c r="E1515" s="1" t="s">
        <v>2321</v>
      </c>
      <c r="F1515" s="1" t="s">
        <v>276</v>
      </c>
      <c r="G1515" s="1" t="s">
        <v>2091</v>
      </c>
      <c r="H1515" s="1" t="s">
        <v>4092</v>
      </c>
      <c r="I1515" s="1">
        <f>+Territorio[[#This Row],[id]]</f>
        <v>1505</v>
      </c>
    </row>
    <row r="1516" spans="2:9" hidden="1" x14ac:dyDescent="0.3">
      <c r="B1516">
        <v>1506</v>
      </c>
      <c r="C1516" s="1" t="s">
        <v>4093</v>
      </c>
      <c r="D1516" s="1" t="s">
        <v>1081</v>
      </c>
      <c r="E1516" s="1" t="s">
        <v>2321</v>
      </c>
      <c r="F1516" s="1" t="s">
        <v>276</v>
      </c>
      <c r="G1516" s="1" t="s">
        <v>2091</v>
      </c>
      <c r="H1516" s="1" t="s">
        <v>4094</v>
      </c>
      <c r="I1516" s="1">
        <f>+Territorio[[#This Row],[id]]</f>
        <v>1506</v>
      </c>
    </row>
    <row r="1517" spans="2:9" hidden="1" x14ac:dyDescent="0.3">
      <c r="B1517">
        <v>1507</v>
      </c>
      <c r="C1517" s="1" t="s">
        <v>4095</v>
      </c>
      <c r="D1517" s="1" t="s">
        <v>2746</v>
      </c>
      <c r="E1517" s="1" t="s">
        <v>2321</v>
      </c>
      <c r="F1517" s="1" t="s">
        <v>276</v>
      </c>
      <c r="G1517" s="1" t="s">
        <v>2091</v>
      </c>
      <c r="H1517" s="1" t="s">
        <v>4096</v>
      </c>
      <c r="I1517" s="1">
        <f>+Territorio[[#This Row],[id]]</f>
        <v>1507</v>
      </c>
    </row>
    <row r="1518" spans="2:9" hidden="1" x14ac:dyDescent="0.3">
      <c r="B1518">
        <v>1508</v>
      </c>
      <c r="C1518" s="1" t="s">
        <v>4097</v>
      </c>
      <c r="D1518" s="1" t="s">
        <v>2749</v>
      </c>
      <c r="E1518" s="1" t="s">
        <v>2321</v>
      </c>
      <c r="F1518" s="1" t="s">
        <v>276</v>
      </c>
      <c r="G1518" s="1" t="s">
        <v>2091</v>
      </c>
      <c r="H1518" s="1" t="s">
        <v>4098</v>
      </c>
      <c r="I1518" s="1">
        <f>+Territorio[[#This Row],[id]]</f>
        <v>1508</v>
      </c>
    </row>
    <row r="1519" spans="2:9" hidden="1" x14ac:dyDescent="0.3">
      <c r="B1519">
        <v>1509</v>
      </c>
      <c r="C1519" s="1" t="s">
        <v>4099</v>
      </c>
      <c r="D1519" s="1" t="s">
        <v>2751</v>
      </c>
      <c r="E1519" s="1" t="s">
        <v>2321</v>
      </c>
      <c r="F1519" s="1" t="s">
        <v>276</v>
      </c>
      <c r="G1519" s="1" t="s">
        <v>2091</v>
      </c>
      <c r="H1519" s="1" t="s">
        <v>4100</v>
      </c>
      <c r="I1519" s="1">
        <f>+Territorio[[#This Row],[id]]</f>
        <v>1509</v>
      </c>
    </row>
    <row r="1520" spans="2:9" hidden="1" x14ac:dyDescent="0.3">
      <c r="B1520">
        <v>1510</v>
      </c>
      <c r="C1520" s="1" t="s">
        <v>4101</v>
      </c>
      <c r="D1520" s="1" t="s">
        <v>3401</v>
      </c>
      <c r="E1520" s="1" t="s">
        <v>2321</v>
      </c>
      <c r="F1520" s="1" t="s">
        <v>276</v>
      </c>
      <c r="G1520" s="1" t="s">
        <v>2091</v>
      </c>
      <c r="H1520" s="1" t="s">
        <v>4102</v>
      </c>
      <c r="I1520" s="1">
        <f>+Territorio[[#This Row],[id]]</f>
        <v>1510</v>
      </c>
    </row>
    <row r="1521" spans="2:9" hidden="1" x14ac:dyDescent="0.3">
      <c r="B1521">
        <v>1511</v>
      </c>
      <c r="C1521" s="1" t="s">
        <v>1361</v>
      </c>
      <c r="D1521" s="1" t="s">
        <v>2754</v>
      </c>
      <c r="E1521" s="1" t="s">
        <v>2321</v>
      </c>
      <c r="F1521" s="1" t="s">
        <v>276</v>
      </c>
      <c r="G1521" s="1" t="s">
        <v>2091</v>
      </c>
      <c r="H1521" s="1" t="s">
        <v>4103</v>
      </c>
      <c r="I1521" s="1">
        <f>+Territorio[[#This Row],[id]]</f>
        <v>1511</v>
      </c>
    </row>
    <row r="1522" spans="2:9" hidden="1" x14ac:dyDescent="0.3">
      <c r="B1522">
        <v>1512</v>
      </c>
      <c r="C1522" s="1" t="s">
        <v>4104</v>
      </c>
      <c r="D1522" s="1" t="s">
        <v>2757</v>
      </c>
      <c r="E1522" s="1" t="s">
        <v>2321</v>
      </c>
      <c r="F1522" s="1" t="s">
        <v>276</v>
      </c>
      <c r="G1522" s="1" t="s">
        <v>2091</v>
      </c>
      <c r="H1522" s="1" t="s">
        <v>4105</v>
      </c>
      <c r="I1522" s="1">
        <f>+Territorio[[#This Row],[id]]</f>
        <v>1512</v>
      </c>
    </row>
    <row r="1523" spans="2:9" hidden="1" x14ac:dyDescent="0.3">
      <c r="B1523">
        <v>1513</v>
      </c>
      <c r="C1523" s="1" t="s">
        <v>2657</v>
      </c>
      <c r="D1523" s="1" t="s">
        <v>2760</v>
      </c>
      <c r="E1523" s="1" t="s">
        <v>2321</v>
      </c>
      <c r="F1523" s="1" t="s">
        <v>276</v>
      </c>
      <c r="G1523" s="1" t="s">
        <v>2091</v>
      </c>
      <c r="H1523" s="1" t="s">
        <v>4106</v>
      </c>
      <c r="I1523" s="1">
        <f>+Territorio[[#This Row],[id]]</f>
        <v>1513</v>
      </c>
    </row>
    <row r="1524" spans="2:9" hidden="1" x14ac:dyDescent="0.3">
      <c r="B1524">
        <v>1514</v>
      </c>
      <c r="C1524" s="1" t="s">
        <v>735</v>
      </c>
      <c r="D1524" s="1" t="s">
        <v>2763</v>
      </c>
      <c r="E1524" s="1" t="s">
        <v>2321</v>
      </c>
      <c r="F1524" s="1" t="s">
        <v>276</v>
      </c>
      <c r="G1524" s="1" t="s">
        <v>2091</v>
      </c>
      <c r="H1524" s="1" t="s">
        <v>4107</v>
      </c>
      <c r="I1524" s="1">
        <f>+Territorio[[#This Row],[id]]</f>
        <v>1514</v>
      </c>
    </row>
    <row r="1525" spans="2:9" hidden="1" x14ac:dyDescent="0.3">
      <c r="B1525">
        <v>1515</v>
      </c>
      <c r="C1525" s="1" t="s">
        <v>3705</v>
      </c>
      <c r="D1525" s="1" t="s">
        <v>3412</v>
      </c>
      <c r="E1525" s="1" t="s">
        <v>2321</v>
      </c>
      <c r="F1525" s="1" t="s">
        <v>276</v>
      </c>
      <c r="G1525" s="1" t="s">
        <v>2091</v>
      </c>
      <c r="H1525" s="1" t="s">
        <v>4108</v>
      </c>
      <c r="I1525" s="1">
        <f>+Territorio[[#This Row],[id]]</f>
        <v>1515</v>
      </c>
    </row>
    <row r="1526" spans="2:9" hidden="1" x14ac:dyDescent="0.3">
      <c r="B1526">
        <v>1516</v>
      </c>
      <c r="C1526" s="1" t="s">
        <v>4109</v>
      </c>
      <c r="D1526" s="1" t="s">
        <v>2766</v>
      </c>
      <c r="E1526" s="1" t="s">
        <v>2321</v>
      </c>
      <c r="F1526" s="1" t="s">
        <v>276</v>
      </c>
      <c r="G1526" s="1" t="s">
        <v>2091</v>
      </c>
      <c r="H1526" s="1" t="s">
        <v>4110</v>
      </c>
      <c r="I1526" s="1">
        <f>+Territorio[[#This Row],[id]]</f>
        <v>1516</v>
      </c>
    </row>
    <row r="1527" spans="2:9" hidden="1" x14ac:dyDescent="0.3">
      <c r="B1527">
        <v>1517</v>
      </c>
      <c r="C1527" s="1" t="s">
        <v>4111</v>
      </c>
      <c r="D1527" s="1" t="s">
        <v>2769</v>
      </c>
      <c r="E1527" s="1" t="s">
        <v>2321</v>
      </c>
      <c r="F1527" s="1" t="s">
        <v>276</v>
      </c>
      <c r="G1527" s="1" t="s">
        <v>2091</v>
      </c>
      <c r="H1527" s="1" t="s">
        <v>4112</v>
      </c>
      <c r="I1527" s="1">
        <f>+Territorio[[#This Row],[id]]</f>
        <v>1517</v>
      </c>
    </row>
    <row r="1528" spans="2:9" hidden="1" x14ac:dyDescent="0.3">
      <c r="B1528">
        <v>1518</v>
      </c>
      <c r="C1528" s="1" t="s">
        <v>4113</v>
      </c>
      <c r="D1528" s="1" t="s">
        <v>3433</v>
      </c>
      <c r="E1528" s="1" t="s">
        <v>2321</v>
      </c>
      <c r="F1528" s="1" t="s">
        <v>276</v>
      </c>
      <c r="G1528" s="1" t="s">
        <v>2091</v>
      </c>
      <c r="H1528" s="1" t="s">
        <v>4114</v>
      </c>
      <c r="I1528" s="1">
        <f>+Territorio[[#This Row],[id]]</f>
        <v>1518</v>
      </c>
    </row>
    <row r="1529" spans="2:9" hidden="1" x14ac:dyDescent="0.3">
      <c r="B1529">
        <v>1519</v>
      </c>
      <c r="C1529" s="1" t="s">
        <v>4115</v>
      </c>
      <c r="D1529" s="1" t="s">
        <v>3436</v>
      </c>
      <c r="E1529" s="1" t="s">
        <v>2321</v>
      </c>
      <c r="F1529" s="1" t="s">
        <v>276</v>
      </c>
      <c r="G1529" s="1" t="s">
        <v>2091</v>
      </c>
      <c r="H1529" s="1" t="s">
        <v>4116</v>
      </c>
      <c r="I1529" s="1">
        <f>+Territorio[[#This Row],[id]]</f>
        <v>1519</v>
      </c>
    </row>
    <row r="1530" spans="2:9" hidden="1" x14ac:dyDescent="0.3">
      <c r="B1530">
        <v>1520</v>
      </c>
      <c r="C1530" s="1" t="s">
        <v>4117</v>
      </c>
      <c r="D1530" s="1" t="s">
        <v>3439</v>
      </c>
      <c r="E1530" s="1" t="s">
        <v>2321</v>
      </c>
      <c r="F1530" s="1" t="s">
        <v>276</v>
      </c>
      <c r="G1530" s="1" t="s">
        <v>2091</v>
      </c>
      <c r="H1530" s="1" t="s">
        <v>4118</v>
      </c>
      <c r="I1530" s="1">
        <f>+Territorio[[#This Row],[id]]</f>
        <v>1520</v>
      </c>
    </row>
    <row r="1531" spans="2:9" hidden="1" x14ac:dyDescent="0.3">
      <c r="B1531">
        <v>1521</v>
      </c>
      <c r="C1531" s="1" t="s">
        <v>4119</v>
      </c>
      <c r="D1531" s="1" t="s">
        <v>3442</v>
      </c>
      <c r="E1531" s="1" t="s">
        <v>2321</v>
      </c>
      <c r="F1531" s="1" t="s">
        <v>276</v>
      </c>
      <c r="G1531" s="1" t="s">
        <v>2091</v>
      </c>
      <c r="H1531" s="1" t="s">
        <v>4120</v>
      </c>
      <c r="I1531" s="1">
        <f>+Territorio[[#This Row],[id]]</f>
        <v>1521</v>
      </c>
    </row>
    <row r="1532" spans="2:9" hidden="1" x14ac:dyDescent="0.3">
      <c r="B1532">
        <v>1522</v>
      </c>
      <c r="C1532" s="1" t="s">
        <v>4121</v>
      </c>
      <c r="D1532" s="1" t="s">
        <v>3445</v>
      </c>
      <c r="E1532" s="1" t="s">
        <v>2321</v>
      </c>
      <c r="F1532" s="1" t="s">
        <v>276</v>
      </c>
      <c r="G1532" s="1" t="s">
        <v>2091</v>
      </c>
      <c r="H1532" s="1" t="s">
        <v>4122</v>
      </c>
      <c r="I1532" s="1">
        <f>+Territorio[[#This Row],[id]]</f>
        <v>1522</v>
      </c>
    </row>
    <row r="1533" spans="2:9" hidden="1" x14ac:dyDescent="0.3">
      <c r="B1533">
        <v>1523</v>
      </c>
      <c r="C1533" s="1" t="s">
        <v>2533</v>
      </c>
      <c r="D1533" s="1" t="s">
        <v>3448</v>
      </c>
      <c r="E1533" s="1" t="s">
        <v>2321</v>
      </c>
      <c r="F1533" s="1" t="s">
        <v>276</v>
      </c>
      <c r="G1533" s="1" t="s">
        <v>2091</v>
      </c>
      <c r="H1533" s="1" t="s">
        <v>4123</v>
      </c>
      <c r="I1533" s="1">
        <f>+Territorio[[#This Row],[id]]</f>
        <v>1523</v>
      </c>
    </row>
    <row r="1534" spans="2:9" hidden="1" x14ac:dyDescent="0.3">
      <c r="B1534">
        <v>1524</v>
      </c>
      <c r="C1534" s="1" t="s">
        <v>4124</v>
      </c>
      <c r="D1534" s="1" t="s">
        <v>3451</v>
      </c>
      <c r="E1534" s="1" t="s">
        <v>2321</v>
      </c>
      <c r="F1534" s="1" t="s">
        <v>276</v>
      </c>
      <c r="G1534" s="1" t="s">
        <v>2091</v>
      </c>
      <c r="H1534" s="1" t="s">
        <v>4125</v>
      </c>
      <c r="I1534" s="1">
        <f>+Territorio[[#This Row],[id]]</f>
        <v>1524</v>
      </c>
    </row>
    <row r="1535" spans="2:9" hidden="1" x14ac:dyDescent="0.3">
      <c r="B1535">
        <v>1525</v>
      </c>
      <c r="C1535" s="1" t="s">
        <v>4126</v>
      </c>
      <c r="D1535" s="1" t="s">
        <v>3454</v>
      </c>
      <c r="E1535" s="1" t="s">
        <v>2321</v>
      </c>
      <c r="F1535" s="1" t="s">
        <v>276</v>
      </c>
      <c r="G1535" s="1" t="s">
        <v>2091</v>
      </c>
      <c r="H1535" s="1" t="s">
        <v>4127</v>
      </c>
      <c r="I1535" s="1">
        <f>+Territorio[[#This Row],[id]]</f>
        <v>1525</v>
      </c>
    </row>
    <row r="1536" spans="2:9" hidden="1" x14ac:dyDescent="0.3">
      <c r="B1536">
        <v>1526</v>
      </c>
      <c r="C1536" s="1" t="s">
        <v>4128</v>
      </c>
      <c r="D1536" s="1" t="s">
        <v>4129</v>
      </c>
      <c r="E1536" s="1" t="s">
        <v>2321</v>
      </c>
      <c r="F1536" s="1" t="s">
        <v>276</v>
      </c>
      <c r="G1536" s="1" t="s">
        <v>2091</v>
      </c>
      <c r="H1536" s="1" t="s">
        <v>4130</v>
      </c>
      <c r="I1536" s="1">
        <f>+Territorio[[#This Row],[id]]</f>
        <v>1526</v>
      </c>
    </row>
    <row r="1537" spans="2:9" hidden="1" x14ac:dyDescent="0.3">
      <c r="B1537">
        <v>1527</v>
      </c>
      <c r="C1537" s="1" t="s">
        <v>4131</v>
      </c>
      <c r="D1537" s="1" t="s">
        <v>4132</v>
      </c>
      <c r="E1537" s="1" t="s">
        <v>2321</v>
      </c>
      <c r="F1537" s="1" t="s">
        <v>276</v>
      </c>
      <c r="G1537" s="1" t="s">
        <v>2091</v>
      </c>
      <c r="H1537" s="1" t="s">
        <v>4133</v>
      </c>
      <c r="I1537" s="1">
        <f>+Territorio[[#This Row],[id]]</f>
        <v>1527</v>
      </c>
    </row>
    <row r="1538" spans="2:9" hidden="1" x14ac:dyDescent="0.3">
      <c r="B1538">
        <v>1528</v>
      </c>
      <c r="C1538" s="1" t="s">
        <v>4134</v>
      </c>
      <c r="D1538" s="1" t="s">
        <v>4135</v>
      </c>
      <c r="E1538" s="1" t="s">
        <v>2321</v>
      </c>
      <c r="F1538" s="1" t="s">
        <v>276</v>
      </c>
      <c r="G1538" s="1" t="s">
        <v>2091</v>
      </c>
      <c r="H1538" s="1" t="s">
        <v>4136</v>
      </c>
      <c r="I1538" s="1">
        <f>+Territorio[[#This Row],[id]]</f>
        <v>1528</v>
      </c>
    </row>
    <row r="1539" spans="2:9" hidden="1" x14ac:dyDescent="0.3">
      <c r="B1539">
        <v>1529</v>
      </c>
      <c r="C1539" s="1" t="s">
        <v>4137</v>
      </c>
      <c r="D1539" s="1" t="s">
        <v>4138</v>
      </c>
      <c r="E1539" s="1" t="s">
        <v>2321</v>
      </c>
      <c r="F1539" s="1" t="s">
        <v>276</v>
      </c>
      <c r="G1539" s="1" t="s">
        <v>2091</v>
      </c>
      <c r="H1539" s="1" t="s">
        <v>4139</v>
      </c>
      <c r="I1539" s="1">
        <f>+Territorio[[#This Row],[id]]</f>
        <v>1529</v>
      </c>
    </row>
    <row r="1540" spans="2:9" hidden="1" x14ac:dyDescent="0.3">
      <c r="B1540">
        <v>1530</v>
      </c>
      <c r="C1540" s="1" t="s">
        <v>1024</v>
      </c>
      <c r="D1540" s="1" t="s">
        <v>4140</v>
      </c>
      <c r="E1540" s="1" t="s">
        <v>2321</v>
      </c>
      <c r="F1540" s="1" t="s">
        <v>276</v>
      </c>
      <c r="G1540" s="1" t="s">
        <v>2091</v>
      </c>
      <c r="H1540" s="1" t="s">
        <v>4141</v>
      </c>
      <c r="I1540" s="1">
        <f>+Territorio[[#This Row],[id]]</f>
        <v>1530</v>
      </c>
    </row>
    <row r="1541" spans="2:9" hidden="1" x14ac:dyDescent="0.3">
      <c r="B1541">
        <v>1531</v>
      </c>
      <c r="C1541" s="1" t="s">
        <v>4142</v>
      </c>
      <c r="D1541" s="1" t="s">
        <v>4143</v>
      </c>
      <c r="E1541" s="1" t="s">
        <v>2321</v>
      </c>
      <c r="F1541" s="1" t="s">
        <v>276</v>
      </c>
      <c r="G1541" s="1" t="s">
        <v>2091</v>
      </c>
      <c r="H1541" s="1" t="s">
        <v>4144</v>
      </c>
      <c r="I1541" s="1">
        <f>+Territorio[[#This Row],[id]]</f>
        <v>1531</v>
      </c>
    </row>
    <row r="1542" spans="2:9" hidden="1" x14ac:dyDescent="0.3">
      <c r="B1542">
        <v>1532</v>
      </c>
      <c r="C1542" s="1" t="s">
        <v>4145</v>
      </c>
      <c r="D1542" s="1" t="s">
        <v>4146</v>
      </c>
      <c r="E1542" s="1" t="s">
        <v>2321</v>
      </c>
      <c r="F1542" s="1" t="s">
        <v>276</v>
      </c>
      <c r="G1542" s="1" t="s">
        <v>2091</v>
      </c>
      <c r="H1542" s="1" t="s">
        <v>4147</v>
      </c>
      <c r="I1542" s="1">
        <f>+Territorio[[#This Row],[id]]</f>
        <v>1532</v>
      </c>
    </row>
    <row r="1543" spans="2:9" hidden="1" x14ac:dyDescent="0.3">
      <c r="B1543">
        <v>1533</v>
      </c>
      <c r="C1543" s="1" t="s">
        <v>3432</v>
      </c>
      <c r="D1543" s="1" t="s">
        <v>4148</v>
      </c>
      <c r="E1543" s="1" t="s">
        <v>2321</v>
      </c>
      <c r="F1543" s="1" t="s">
        <v>276</v>
      </c>
      <c r="G1543" s="1" t="s">
        <v>2091</v>
      </c>
      <c r="H1543" s="1" t="s">
        <v>4149</v>
      </c>
      <c r="I1543" s="1">
        <f>+Territorio[[#This Row],[id]]</f>
        <v>1533</v>
      </c>
    </row>
    <row r="1544" spans="2:9" hidden="1" x14ac:dyDescent="0.3">
      <c r="B1544">
        <v>1534</v>
      </c>
      <c r="C1544" s="1" t="s">
        <v>1212</v>
      </c>
      <c r="D1544" s="1" t="s">
        <v>4150</v>
      </c>
      <c r="E1544" s="1" t="s">
        <v>2321</v>
      </c>
      <c r="F1544" s="1" t="s">
        <v>276</v>
      </c>
      <c r="G1544" s="1" t="s">
        <v>2091</v>
      </c>
      <c r="H1544" s="1" t="s">
        <v>4151</v>
      </c>
      <c r="I1544" s="1">
        <f>+Territorio[[#This Row],[id]]</f>
        <v>1534</v>
      </c>
    </row>
    <row r="1545" spans="2:9" hidden="1" x14ac:dyDescent="0.3">
      <c r="B1545">
        <v>1535</v>
      </c>
      <c r="C1545" s="1" t="s">
        <v>4152</v>
      </c>
      <c r="D1545" s="1" t="s">
        <v>4153</v>
      </c>
      <c r="E1545" s="1" t="s">
        <v>2321</v>
      </c>
      <c r="F1545" s="1" t="s">
        <v>276</v>
      </c>
      <c r="G1545" s="1" t="s">
        <v>2091</v>
      </c>
      <c r="H1545" s="1" t="s">
        <v>4154</v>
      </c>
      <c r="I1545" s="1">
        <f>+Territorio[[#This Row],[id]]</f>
        <v>1535</v>
      </c>
    </row>
    <row r="1546" spans="2:9" hidden="1" x14ac:dyDescent="0.3">
      <c r="B1546">
        <v>1536</v>
      </c>
      <c r="C1546" s="1" t="s">
        <v>4155</v>
      </c>
      <c r="D1546" s="1" t="s">
        <v>4156</v>
      </c>
      <c r="E1546" s="1" t="s">
        <v>2321</v>
      </c>
      <c r="F1546" s="1" t="s">
        <v>276</v>
      </c>
      <c r="G1546" s="1" t="s">
        <v>2091</v>
      </c>
      <c r="H1546" s="1" t="s">
        <v>4157</v>
      </c>
      <c r="I1546" s="1">
        <f>+Territorio[[#This Row],[id]]</f>
        <v>1536</v>
      </c>
    </row>
    <row r="1547" spans="2:9" hidden="1" x14ac:dyDescent="0.3">
      <c r="B1547">
        <v>1537</v>
      </c>
      <c r="C1547" s="1" t="s">
        <v>4158</v>
      </c>
      <c r="D1547" s="1" t="s">
        <v>4159</v>
      </c>
      <c r="E1547" s="1" t="s">
        <v>2321</v>
      </c>
      <c r="F1547" s="1" t="s">
        <v>276</v>
      </c>
      <c r="G1547" s="1" t="s">
        <v>2091</v>
      </c>
      <c r="H1547" s="1" t="s">
        <v>4160</v>
      </c>
      <c r="I1547" s="1">
        <f>+Territorio[[#This Row],[id]]</f>
        <v>1537</v>
      </c>
    </row>
    <row r="1548" spans="2:9" hidden="1" x14ac:dyDescent="0.3">
      <c r="B1548">
        <v>1538</v>
      </c>
      <c r="C1548" s="1" t="s">
        <v>4161</v>
      </c>
      <c r="D1548" s="1" t="s">
        <v>4162</v>
      </c>
      <c r="E1548" s="1" t="s">
        <v>2321</v>
      </c>
      <c r="F1548" s="1" t="s">
        <v>276</v>
      </c>
      <c r="G1548" s="1" t="s">
        <v>2091</v>
      </c>
      <c r="H1548" s="1" t="s">
        <v>4163</v>
      </c>
      <c r="I1548" s="1">
        <f>+Territorio[[#This Row],[id]]</f>
        <v>1538</v>
      </c>
    </row>
    <row r="1549" spans="2:9" hidden="1" x14ac:dyDescent="0.3">
      <c r="B1549">
        <v>1539</v>
      </c>
      <c r="C1549" s="1" t="s">
        <v>4164</v>
      </c>
      <c r="D1549" s="1" t="s">
        <v>4165</v>
      </c>
      <c r="E1549" s="1" t="s">
        <v>2321</v>
      </c>
      <c r="F1549" s="1" t="s">
        <v>276</v>
      </c>
      <c r="G1549" s="1" t="s">
        <v>2091</v>
      </c>
      <c r="H1549" s="1" t="s">
        <v>4166</v>
      </c>
      <c r="I1549" s="1">
        <f>+Territorio[[#This Row],[id]]</f>
        <v>1539</v>
      </c>
    </row>
    <row r="1550" spans="2:9" hidden="1" x14ac:dyDescent="0.3">
      <c r="B1550">
        <v>1540</v>
      </c>
      <c r="C1550" s="1" t="s">
        <v>4167</v>
      </c>
      <c r="D1550" s="1" t="s">
        <v>4168</v>
      </c>
      <c r="E1550" s="1" t="s">
        <v>2321</v>
      </c>
      <c r="F1550" s="1" t="s">
        <v>276</v>
      </c>
      <c r="G1550" s="1" t="s">
        <v>2091</v>
      </c>
      <c r="H1550" s="1" t="s">
        <v>4169</v>
      </c>
      <c r="I1550" s="1">
        <f>+Territorio[[#This Row],[id]]</f>
        <v>1540</v>
      </c>
    </row>
    <row r="1551" spans="2:9" hidden="1" x14ac:dyDescent="0.3">
      <c r="B1551">
        <v>1541</v>
      </c>
      <c r="C1551" s="1" t="s">
        <v>679</v>
      </c>
      <c r="D1551" s="1" t="s">
        <v>3457</v>
      </c>
      <c r="E1551" s="1" t="s">
        <v>2321</v>
      </c>
      <c r="F1551" s="1" t="s">
        <v>276</v>
      </c>
      <c r="G1551" s="1" t="s">
        <v>2091</v>
      </c>
      <c r="H1551" s="1" t="s">
        <v>4170</v>
      </c>
      <c r="I1551" s="1">
        <f>+Territorio[[#This Row],[id]]</f>
        <v>1541</v>
      </c>
    </row>
    <row r="1552" spans="2:9" hidden="1" x14ac:dyDescent="0.3">
      <c r="B1552">
        <v>1542</v>
      </c>
      <c r="C1552" s="1" t="s">
        <v>4171</v>
      </c>
      <c r="D1552" s="1" t="s">
        <v>3460</v>
      </c>
      <c r="E1552" s="1" t="s">
        <v>2321</v>
      </c>
      <c r="F1552" s="1" t="s">
        <v>276</v>
      </c>
      <c r="G1552" s="1" t="s">
        <v>2091</v>
      </c>
      <c r="H1552" s="1" t="s">
        <v>4172</v>
      </c>
      <c r="I1552" s="1">
        <f>+Territorio[[#This Row],[id]]</f>
        <v>1542</v>
      </c>
    </row>
    <row r="1553" spans="2:9" hidden="1" x14ac:dyDescent="0.3">
      <c r="B1553">
        <v>1543</v>
      </c>
      <c r="C1553" s="1" t="s">
        <v>4173</v>
      </c>
      <c r="D1553" s="1" t="s">
        <v>3463</v>
      </c>
      <c r="E1553" s="1" t="s">
        <v>2321</v>
      </c>
      <c r="F1553" s="1" t="s">
        <v>276</v>
      </c>
      <c r="G1553" s="1" t="s">
        <v>2091</v>
      </c>
      <c r="H1553" s="1" t="s">
        <v>4174</v>
      </c>
      <c r="I1553" s="1">
        <f>+Territorio[[#This Row],[id]]</f>
        <v>1543</v>
      </c>
    </row>
    <row r="1554" spans="2:9" hidden="1" x14ac:dyDescent="0.3">
      <c r="B1554">
        <v>1544</v>
      </c>
      <c r="C1554" s="1" t="s">
        <v>4175</v>
      </c>
      <c r="D1554" s="1" t="s">
        <v>3466</v>
      </c>
      <c r="E1554" s="1" t="s">
        <v>2321</v>
      </c>
      <c r="F1554" s="1" t="s">
        <v>276</v>
      </c>
      <c r="G1554" s="1" t="s">
        <v>2091</v>
      </c>
      <c r="H1554" s="1" t="s">
        <v>4176</v>
      </c>
      <c r="I1554" s="1">
        <f>+Territorio[[#This Row],[id]]</f>
        <v>1544</v>
      </c>
    </row>
    <row r="1555" spans="2:9" hidden="1" x14ac:dyDescent="0.3">
      <c r="B1555">
        <v>1545</v>
      </c>
      <c r="C1555" s="1" t="s">
        <v>4177</v>
      </c>
      <c r="D1555" s="1" t="s">
        <v>3469</v>
      </c>
      <c r="E1555" s="1" t="s">
        <v>2321</v>
      </c>
      <c r="F1555" s="1" t="s">
        <v>276</v>
      </c>
      <c r="G1555" s="1" t="s">
        <v>2091</v>
      </c>
      <c r="H1555" s="1" t="s">
        <v>4178</v>
      </c>
      <c r="I1555" s="1">
        <f>+Territorio[[#This Row],[id]]</f>
        <v>1545</v>
      </c>
    </row>
    <row r="1556" spans="2:9" hidden="1" x14ac:dyDescent="0.3">
      <c r="B1556">
        <v>1546</v>
      </c>
      <c r="C1556" s="1" t="s">
        <v>4179</v>
      </c>
      <c r="D1556" s="1" t="s">
        <v>3472</v>
      </c>
      <c r="E1556" s="1" t="s">
        <v>2321</v>
      </c>
      <c r="F1556" s="1" t="s">
        <v>276</v>
      </c>
      <c r="G1556" s="1" t="s">
        <v>2091</v>
      </c>
      <c r="H1556" s="1" t="s">
        <v>4180</v>
      </c>
      <c r="I1556" s="1">
        <f>+Territorio[[#This Row],[id]]</f>
        <v>1546</v>
      </c>
    </row>
    <row r="1557" spans="2:9" hidden="1" x14ac:dyDescent="0.3">
      <c r="B1557">
        <v>1547</v>
      </c>
      <c r="C1557" s="1" t="s">
        <v>4181</v>
      </c>
      <c r="D1557" s="1" t="s">
        <v>3475</v>
      </c>
      <c r="E1557" s="1" t="s">
        <v>2321</v>
      </c>
      <c r="F1557" s="1" t="s">
        <v>276</v>
      </c>
      <c r="G1557" s="1" t="s">
        <v>2091</v>
      </c>
      <c r="H1557" s="1" t="s">
        <v>4182</v>
      </c>
      <c r="I1557" s="1">
        <f>+Territorio[[#This Row],[id]]</f>
        <v>1547</v>
      </c>
    </row>
    <row r="1558" spans="2:9" hidden="1" x14ac:dyDescent="0.3">
      <c r="B1558">
        <v>1548</v>
      </c>
      <c r="C1558" s="1" t="s">
        <v>4183</v>
      </c>
      <c r="D1558" s="1" t="s">
        <v>3478</v>
      </c>
      <c r="E1558" s="1" t="s">
        <v>2321</v>
      </c>
      <c r="F1558" s="1" t="s">
        <v>276</v>
      </c>
      <c r="G1558" s="1" t="s">
        <v>2091</v>
      </c>
      <c r="H1558" s="1" t="s">
        <v>4184</v>
      </c>
      <c r="I1558" s="1">
        <f>+Territorio[[#This Row],[id]]</f>
        <v>1548</v>
      </c>
    </row>
    <row r="1559" spans="2:9" hidden="1" x14ac:dyDescent="0.3">
      <c r="B1559">
        <v>1549</v>
      </c>
      <c r="C1559" s="1" t="s">
        <v>4185</v>
      </c>
      <c r="D1559" s="1" t="s">
        <v>3481</v>
      </c>
      <c r="E1559" s="1" t="s">
        <v>2321</v>
      </c>
      <c r="F1559" s="1" t="s">
        <v>276</v>
      </c>
      <c r="G1559" s="1" t="s">
        <v>2091</v>
      </c>
      <c r="H1559" s="1" t="s">
        <v>4186</v>
      </c>
      <c r="I1559" s="1">
        <f>+Territorio[[#This Row],[id]]</f>
        <v>1549</v>
      </c>
    </row>
    <row r="1560" spans="2:9" hidden="1" x14ac:dyDescent="0.3">
      <c r="B1560">
        <v>1550</v>
      </c>
      <c r="C1560" s="1" t="s">
        <v>4187</v>
      </c>
      <c r="D1560" s="1" t="s">
        <v>3484</v>
      </c>
      <c r="E1560" s="1" t="s">
        <v>2321</v>
      </c>
      <c r="F1560" s="1" t="s">
        <v>276</v>
      </c>
      <c r="G1560" s="1" t="s">
        <v>2091</v>
      </c>
      <c r="H1560" s="1" t="s">
        <v>4188</v>
      </c>
      <c r="I1560" s="1">
        <f>+Territorio[[#This Row],[id]]</f>
        <v>1550</v>
      </c>
    </row>
    <row r="1561" spans="2:9" hidden="1" x14ac:dyDescent="0.3">
      <c r="B1561">
        <v>1551</v>
      </c>
      <c r="C1561" s="1" t="s">
        <v>4189</v>
      </c>
      <c r="D1561" s="1" t="s">
        <v>3487</v>
      </c>
      <c r="E1561" s="1" t="s">
        <v>2321</v>
      </c>
      <c r="F1561" s="1" t="s">
        <v>276</v>
      </c>
      <c r="G1561" s="1" t="s">
        <v>2091</v>
      </c>
      <c r="H1561" s="1" t="s">
        <v>4190</v>
      </c>
      <c r="I1561" s="1">
        <f>+Territorio[[#This Row],[id]]</f>
        <v>1551</v>
      </c>
    </row>
    <row r="1562" spans="2:9" hidden="1" x14ac:dyDescent="0.3">
      <c r="B1562">
        <v>1552</v>
      </c>
      <c r="C1562" s="1" t="s">
        <v>4191</v>
      </c>
      <c r="D1562" s="1" t="s">
        <v>3490</v>
      </c>
      <c r="E1562" s="1" t="s">
        <v>2321</v>
      </c>
      <c r="F1562" s="1" t="s">
        <v>276</v>
      </c>
      <c r="G1562" s="1" t="s">
        <v>2091</v>
      </c>
      <c r="H1562" s="1" t="s">
        <v>4192</v>
      </c>
      <c r="I1562" s="1">
        <f>+Territorio[[#This Row],[id]]</f>
        <v>1552</v>
      </c>
    </row>
    <row r="1563" spans="2:9" hidden="1" x14ac:dyDescent="0.3">
      <c r="B1563">
        <v>1553</v>
      </c>
      <c r="C1563" s="1" t="s">
        <v>4193</v>
      </c>
      <c r="D1563" s="1" t="s">
        <v>3493</v>
      </c>
      <c r="E1563" s="1" t="s">
        <v>2321</v>
      </c>
      <c r="F1563" s="1" t="s">
        <v>276</v>
      </c>
      <c r="G1563" s="1" t="s">
        <v>2091</v>
      </c>
      <c r="H1563" s="1" t="s">
        <v>4194</v>
      </c>
      <c r="I1563" s="1">
        <f>+Territorio[[#This Row],[id]]</f>
        <v>1553</v>
      </c>
    </row>
    <row r="1564" spans="2:9" hidden="1" x14ac:dyDescent="0.3">
      <c r="B1564">
        <v>1554</v>
      </c>
      <c r="C1564" s="1" t="s">
        <v>4195</v>
      </c>
      <c r="D1564" s="1" t="s">
        <v>3496</v>
      </c>
      <c r="E1564" s="1" t="s">
        <v>2321</v>
      </c>
      <c r="F1564" s="1" t="s">
        <v>276</v>
      </c>
      <c r="G1564" s="1" t="s">
        <v>2091</v>
      </c>
      <c r="H1564" s="1" t="s">
        <v>4196</v>
      </c>
      <c r="I1564" s="1">
        <f>+Territorio[[#This Row],[id]]</f>
        <v>1554</v>
      </c>
    </row>
    <row r="1565" spans="2:9" hidden="1" x14ac:dyDescent="0.3">
      <c r="B1565">
        <v>1555</v>
      </c>
      <c r="C1565" s="1" t="s">
        <v>4197</v>
      </c>
      <c r="D1565" s="1" t="s">
        <v>3499</v>
      </c>
      <c r="E1565" s="1" t="s">
        <v>2321</v>
      </c>
      <c r="F1565" s="1" t="s">
        <v>276</v>
      </c>
      <c r="G1565" s="1" t="s">
        <v>2091</v>
      </c>
      <c r="H1565" s="1" t="s">
        <v>4198</v>
      </c>
      <c r="I1565" s="1">
        <f>+Territorio[[#This Row],[id]]</f>
        <v>1555</v>
      </c>
    </row>
    <row r="1566" spans="2:9" hidden="1" x14ac:dyDescent="0.3">
      <c r="B1566">
        <v>1556</v>
      </c>
      <c r="C1566" s="1" t="s">
        <v>4199</v>
      </c>
      <c r="D1566" s="1" t="s">
        <v>3502</v>
      </c>
      <c r="E1566" s="1" t="s">
        <v>2321</v>
      </c>
      <c r="F1566" s="1" t="s">
        <v>276</v>
      </c>
      <c r="G1566" s="1" t="s">
        <v>2091</v>
      </c>
      <c r="H1566" s="1" t="s">
        <v>4200</v>
      </c>
      <c r="I1566" s="1">
        <f>+Territorio[[#This Row],[id]]</f>
        <v>1556</v>
      </c>
    </row>
    <row r="1567" spans="2:9" hidden="1" x14ac:dyDescent="0.3">
      <c r="B1567">
        <v>1557</v>
      </c>
      <c r="C1567" s="1" t="s">
        <v>4201</v>
      </c>
      <c r="D1567" s="1" t="s">
        <v>3505</v>
      </c>
      <c r="E1567" s="1" t="s">
        <v>2321</v>
      </c>
      <c r="F1567" s="1" t="s">
        <v>276</v>
      </c>
      <c r="G1567" s="1" t="s">
        <v>2091</v>
      </c>
      <c r="H1567" s="1" t="s">
        <v>4202</v>
      </c>
      <c r="I1567" s="1">
        <f>+Territorio[[#This Row],[id]]</f>
        <v>1557</v>
      </c>
    </row>
    <row r="1568" spans="2:9" hidden="1" x14ac:dyDescent="0.3">
      <c r="B1568">
        <v>1558</v>
      </c>
      <c r="C1568" s="1" t="s">
        <v>4203</v>
      </c>
      <c r="D1568" s="1" t="s">
        <v>4204</v>
      </c>
      <c r="E1568" s="1" t="s">
        <v>2321</v>
      </c>
      <c r="F1568" s="1" t="s">
        <v>276</v>
      </c>
      <c r="G1568" s="1" t="s">
        <v>2091</v>
      </c>
      <c r="H1568" s="1" t="s">
        <v>4205</v>
      </c>
      <c r="I1568" s="1">
        <f>+Territorio[[#This Row],[id]]</f>
        <v>1558</v>
      </c>
    </row>
    <row r="1569" spans="2:9" hidden="1" x14ac:dyDescent="0.3">
      <c r="B1569">
        <v>1559</v>
      </c>
      <c r="C1569" s="1" t="s">
        <v>4206</v>
      </c>
      <c r="D1569" s="1" t="s">
        <v>4207</v>
      </c>
      <c r="E1569" s="1" t="s">
        <v>2321</v>
      </c>
      <c r="F1569" s="1" t="s">
        <v>276</v>
      </c>
      <c r="G1569" s="1" t="s">
        <v>2091</v>
      </c>
      <c r="H1569" s="1" t="s">
        <v>4208</v>
      </c>
      <c r="I1569" s="1">
        <f>+Territorio[[#This Row],[id]]</f>
        <v>1559</v>
      </c>
    </row>
    <row r="1570" spans="2:9" hidden="1" x14ac:dyDescent="0.3">
      <c r="B1570">
        <v>1560</v>
      </c>
      <c r="C1570" s="1" t="s">
        <v>3527</v>
      </c>
      <c r="D1570" s="1" t="s">
        <v>4209</v>
      </c>
      <c r="E1570" s="1" t="s">
        <v>2321</v>
      </c>
      <c r="F1570" s="1" t="s">
        <v>276</v>
      </c>
      <c r="G1570" s="1" t="s">
        <v>2091</v>
      </c>
      <c r="H1570" s="1" t="s">
        <v>4210</v>
      </c>
      <c r="I1570" s="1">
        <f>+Territorio[[#This Row],[id]]</f>
        <v>1560</v>
      </c>
    </row>
    <row r="1571" spans="2:9" hidden="1" x14ac:dyDescent="0.3">
      <c r="B1571">
        <v>1561</v>
      </c>
      <c r="C1571" s="1" t="s">
        <v>735</v>
      </c>
      <c r="D1571" s="1" t="s">
        <v>4211</v>
      </c>
      <c r="E1571" s="1" t="s">
        <v>2321</v>
      </c>
      <c r="F1571" s="1" t="s">
        <v>276</v>
      </c>
      <c r="G1571" s="1" t="s">
        <v>2091</v>
      </c>
      <c r="H1571" s="1" t="s">
        <v>4212</v>
      </c>
      <c r="I1571" s="1">
        <f>+Territorio[[#This Row],[id]]</f>
        <v>1561</v>
      </c>
    </row>
    <row r="1572" spans="2:9" hidden="1" x14ac:dyDescent="0.3">
      <c r="B1572">
        <v>1562</v>
      </c>
      <c r="C1572" s="1" t="s">
        <v>2085</v>
      </c>
      <c r="D1572" s="1" t="s">
        <v>4213</v>
      </c>
      <c r="E1572" s="1" t="s">
        <v>2321</v>
      </c>
      <c r="F1572" s="1" t="s">
        <v>276</v>
      </c>
      <c r="G1572" s="1" t="s">
        <v>2091</v>
      </c>
      <c r="H1572" s="1" t="s">
        <v>4214</v>
      </c>
      <c r="I1572" s="1">
        <f>+Territorio[[#This Row],[id]]</f>
        <v>1562</v>
      </c>
    </row>
    <row r="1573" spans="2:9" hidden="1" x14ac:dyDescent="0.3">
      <c r="B1573">
        <v>1563</v>
      </c>
      <c r="C1573" s="1" t="s">
        <v>4215</v>
      </c>
      <c r="D1573" s="1" t="s">
        <v>4216</v>
      </c>
      <c r="E1573" s="1" t="s">
        <v>2321</v>
      </c>
      <c r="F1573" s="1" t="s">
        <v>276</v>
      </c>
      <c r="G1573" s="1" t="s">
        <v>2091</v>
      </c>
      <c r="H1573" s="1" t="s">
        <v>4217</v>
      </c>
      <c r="I1573" s="1">
        <f>+Territorio[[#This Row],[id]]</f>
        <v>1563</v>
      </c>
    </row>
    <row r="1574" spans="2:9" hidden="1" x14ac:dyDescent="0.3">
      <c r="B1574">
        <v>1564</v>
      </c>
      <c r="C1574" s="1" t="s">
        <v>4218</v>
      </c>
      <c r="D1574" s="1" t="s">
        <v>4219</v>
      </c>
      <c r="E1574" s="1" t="s">
        <v>2321</v>
      </c>
      <c r="F1574" s="1" t="s">
        <v>276</v>
      </c>
      <c r="G1574" s="1" t="s">
        <v>2091</v>
      </c>
      <c r="H1574" s="1" t="s">
        <v>4220</v>
      </c>
      <c r="I1574" s="1">
        <f>+Territorio[[#This Row],[id]]</f>
        <v>1564</v>
      </c>
    </row>
    <row r="1575" spans="2:9" hidden="1" x14ac:dyDescent="0.3">
      <c r="B1575">
        <v>1565</v>
      </c>
      <c r="C1575" s="1" t="s">
        <v>2428</v>
      </c>
      <c r="D1575" s="1" t="s">
        <v>4221</v>
      </c>
      <c r="E1575" s="1" t="s">
        <v>2321</v>
      </c>
      <c r="F1575" s="1" t="s">
        <v>276</v>
      </c>
      <c r="G1575" s="1" t="s">
        <v>2091</v>
      </c>
      <c r="H1575" s="1" t="s">
        <v>4222</v>
      </c>
      <c r="I1575" s="1">
        <f>+Territorio[[#This Row],[id]]</f>
        <v>1565</v>
      </c>
    </row>
    <row r="1576" spans="2:9" hidden="1" x14ac:dyDescent="0.3">
      <c r="B1576">
        <v>1566</v>
      </c>
      <c r="C1576" s="1" t="s">
        <v>4223</v>
      </c>
      <c r="D1576" s="1" t="s">
        <v>4224</v>
      </c>
      <c r="E1576" s="1" t="s">
        <v>2321</v>
      </c>
      <c r="F1576" s="1" t="s">
        <v>276</v>
      </c>
      <c r="G1576" s="1" t="s">
        <v>2091</v>
      </c>
      <c r="H1576" s="1" t="s">
        <v>4225</v>
      </c>
      <c r="I1576" s="1">
        <f>+Territorio[[#This Row],[id]]</f>
        <v>1566</v>
      </c>
    </row>
    <row r="1577" spans="2:9" hidden="1" x14ac:dyDescent="0.3">
      <c r="B1577">
        <v>1567</v>
      </c>
      <c r="C1577" s="1" t="s">
        <v>4226</v>
      </c>
      <c r="D1577" s="1" t="s">
        <v>4227</v>
      </c>
      <c r="E1577" s="1" t="s">
        <v>2321</v>
      </c>
      <c r="F1577" s="1" t="s">
        <v>276</v>
      </c>
      <c r="G1577" s="1" t="s">
        <v>2091</v>
      </c>
      <c r="H1577" s="1" t="s">
        <v>4228</v>
      </c>
      <c r="I1577" s="1">
        <f>+Territorio[[#This Row],[id]]</f>
        <v>1567</v>
      </c>
    </row>
    <row r="1578" spans="2:9" hidden="1" x14ac:dyDescent="0.3">
      <c r="B1578">
        <v>1568</v>
      </c>
      <c r="C1578" s="1" t="s">
        <v>4229</v>
      </c>
      <c r="D1578" s="1" t="s">
        <v>4230</v>
      </c>
      <c r="E1578" s="1" t="s">
        <v>2321</v>
      </c>
      <c r="F1578" s="1" t="s">
        <v>276</v>
      </c>
      <c r="G1578" s="1" t="s">
        <v>2091</v>
      </c>
      <c r="H1578" s="1" t="s">
        <v>4231</v>
      </c>
      <c r="I1578" s="1">
        <f>+Territorio[[#This Row],[id]]</f>
        <v>1568</v>
      </c>
    </row>
    <row r="1579" spans="2:9" hidden="1" x14ac:dyDescent="0.3">
      <c r="B1579">
        <v>1569</v>
      </c>
      <c r="C1579" s="1" t="s">
        <v>4232</v>
      </c>
      <c r="D1579" s="1" t="s">
        <v>3507</v>
      </c>
      <c r="E1579" s="1" t="s">
        <v>2321</v>
      </c>
      <c r="F1579" s="1" t="s">
        <v>276</v>
      </c>
      <c r="G1579" s="1" t="s">
        <v>2091</v>
      </c>
      <c r="H1579" s="1" t="s">
        <v>4233</v>
      </c>
      <c r="I1579" s="1">
        <f>+Territorio[[#This Row],[id]]</f>
        <v>1569</v>
      </c>
    </row>
    <row r="1580" spans="2:9" hidden="1" x14ac:dyDescent="0.3">
      <c r="B1580">
        <v>1570</v>
      </c>
      <c r="C1580" s="1" t="s">
        <v>4234</v>
      </c>
      <c r="D1580" s="1" t="s">
        <v>3509</v>
      </c>
      <c r="E1580" s="1" t="s">
        <v>2321</v>
      </c>
      <c r="F1580" s="1" t="s">
        <v>276</v>
      </c>
      <c r="G1580" s="1" t="s">
        <v>2091</v>
      </c>
      <c r="H1580" s="1" t="s">
        <v>4235</v>
      </c>
      <c r="I1580" s="1">
        <f>+Territorio[[#This Row],[id]]</f>
        <v>1570</v>
      </c>
    </row>
    <row r="1581" spans="2:9" hidden="1" x14ac:dyDescent="0.3">
      <c r="B1581">
        <v>1571</v>
      </c>
      <c r="C1581" s="1" t="s">
        <v>4236</v>
      </c>
      <c r="D1581" s="1" t="s">
        <v>3512</v>
      </c>
      <c r="E1581" s="1" t="s">
        <v>2321</v>
      </c>
      <c r="F1581" s="1" t="s">
        <v>276</v>
      </c>
      <c r="G1581" s="1" t="s">
        <v>2091</v>
      </c>
      <c r="H1581" s="1" t="s">
        <v>4237</v>
      </c>
      <c r="I1581" s="1">
        <f>+Territorio[[#This Row],[id]]</f>
        <v>1571</v>
      </c>
    </row>
    <row r="1582" spans="2:9" hidden="1" x14ac:dyDescent="0.3">
      <c r="B1582">
        <v>1572</v>
      </c>
      <c r="C1582" s="1" t="s">
        <v>4238</v>
      </c>
      <c r="D1582" s="1" t="s">
        <v>3515</v>
      </c>
      <c r="E1582" s="1" t="s">
        <v>2321</v>
      </c>
      <c r="F1582" s="1" t="s">
        <v>276</v>
      </c>
      <c r="G1582" s="1" t="s">
        <v>2091</v>
      </c>
      <c r="H1582" s="1" t="s">
        <v>4239</v>
      </c>
      <c r="I1582" s="1">
        <f>+Territorio[[#This Row],[id]]</f>
        <v>1572</v>
      </c>
    </row>
    <row r="1583" spans="2:9" hidden="1" x14ac:dyDescent="0.3">
      <c r="B1583">
        <v>1573</v>
      </c>
      <c r="C1583" s="1" t="s">
        <v>4240</v>
      </c>
      <c r="D1583" s="1" t="s">
        <v>3517</v>
      </c>
      <c r="E1583" s="1" t="s">
        <v>2321</v>
      </c>
      <c r="F1583" s="1" t="s">
        <v>276</v>
      </c>
      <c r="G1583" s="1" t="s">
        <v>2091</v>
      </c>
      <c r="H1583" s="1" t="s">
        <v>4241</v>
      </c>
      <c r="I1583" s="1">
        <f>+Territorio[[#This Row],[id]]</f>
        <v>1573</v>
      </c>
    </row>
    <row r="1584" spans="2:9" hidden="1" x14ac:dyDescent="0.3">
      <c r="B1584">
        <v>1574</v>
      </c>
      <c r="C1584" s="1" t="s">
        <v>4242</v>
      </c>
      <c r="D1584" s="1" t="s">
        <v>3520</v>
      </c>
      <c r="E1584" s="1" t="s">
        <v>2321</v>
      </c>
      <c r="F1584" s="1" t="s">
        <v>276</v>
      </c>
      <c r="G1584" s="1" t="s">
        <v>2091</v>
      </c>
      <c r="H1584" s="1" t="s">
        <v>4243</v>
      </c>
      <c r="I1584" s="1">
        <f>+Territorio[[#This Row],[id]]</f>
        <v>1574</v>
      </c>
    </row>
    <row r="1585" spans="2:9" hidden="1" x14ac:dyDescent="0.3">
      <c r="B1585">
        <v>1575</v>
      </c>
      <c r="C1585" s="1" t="s">
        <v>4244</v>
      </c>
      <c r="D1585" s="1" t="s">
        <v>3522</v>
      </c>
      <c r="E1585" s="1" t="s">
        <v>2321</v>
      </c>
      <c r="F1585" s="1" t="s">
        <v>276</v>
      </c>
      <c r="G1585" s="1" t="s">
        <v>2091</v>
      </c>
      <c r="H1585" s="1" t="s">
        <v>4245</v>
      </c>
      <c r="I1585" s="1">
        <f>+Territorio[[#This Row],[id]]</f>
        <v>1575</v>
      </c>
    </row>
    <row r="1586" spans="2:9" hidden="1" x14ac:dyDescent="0.3">
      <c r="B1586">
        <v>1576</v>
      </c>
      <c r="C1586" s="1" t="s">
        <v>4246</v>
      </c>
      <c r="D1586" s="1" t="s">
        <v>3525</v>
      </c>
      <c r="E1586" s="1" t="s">
        <v>2321</v>
      </c>
      <c r="F1586" s="1" t="s">
        <v>276</v>
      </c>
      <c r="G1586" s="1" t="s">
        <v>2091</v>
      </c>
      <c r="H1586" s="1" t="s">
        <v>4247</v>
      </c>
      <c r="I1586" s="1">
        <f>+Territorio[[#This Row],[id]]</f>
        <v>1576</v>
      </c>
    </row>
    <row r="1587" spans="2:9" hidden="1" x14ac:dyDescent="0.3">
      <c r="B1587">
        <v>1577</v>
      </c>
      <c r="C1587" s="1" t="s">
        <v>2337</v>
      </c>
      <c r="D1587" s="1" t="s">
        <v>3528</v>
      </c>
      <c r="E1587" s="1" t="s">
        <v>2321</v>
      </c>
      <c r="F1587" s="1" t="s">
        <v>276</v>
      </c>
      <c r="G1587" s="1" t="s">
        <v>2091</v>
      </c>
      <c r="H1587" s="1" t="s">
        <v>4248</v>
      </c>
      <c r="I1587" s="1">
        <f>+Territorio[[#This Row],[id]]</f>
        <v>1577</v>
      </c>
    </row>
    <row r="1588" spans="2:9" hidden="1" x14ac:dyDescent="0.3">
      <c r="B1588">
        <v>1578</v>
      </c>
      <c r="C1588" s="1" t="s">
        <v>685</v>
      </c>
      <c r="D1588" s="1" t="s">
        <v>3546</v>
      </c>
      <c r="E1588" s="1" t="s">
        <v>2321</v>
      </c>
      <c r="F1588" s="1" t="s">
        <v>276</v>
      </c>
      <c r="G1588" s="1" t="s">
        <v>2091</v>
      </c>
      <c r="H1588" s="1" t="s">
        <v>4249</v>
      </c>
      <c r="I1588" s="1">
        <f>+Territorio[[#This Row],[id]]</f>
        <v>1578</v>
      </c>
    </row>
    <row r="1589" spans="2:9" hidden="1" x14ac:dyDescent="0.3">
      <c r="B1589">
        <v>1579</v>
      </c>
      <c r="C1589" s="1" t="s">
        <v>4250</v>
      </c>
      <c r="D1589" s="1" t="s">
        <v>3549</v>
      </c>
      <c r="E1589" s="1" t="s">
        <v>2321</v>
      </c>
      <c r="F1589" s="1" t="s">
        <v>276</v>
      </c>
      <c r="G1589" s="1" t="s">
        <v>2091</v>
      </c>
      <c r="H1589" s="1" t="s">
        <v>4251</v>
      </c>
      <c r="I1589" s="1">
        <f>+Territorio[[#This Row],[id]]</f>
        <v>1579</v>
      </c>
    </row>
    <row r="1590" spans="2:9" hidden="1" x14ac:dyDescent="0.3">
      <c r="B1590">
        <v>1580</v>
      </c>
      <c r="C1590" s="1" t="s">
        <v>4252</v>
      </c>
      <c r="D1590" s="1" t="s">
        <v>3552</v>
      </c>
      <c r="E1590" s="1" t="s">
        <v>2321</v>
      </c>
      <c r="F1590" s="1" t="s">
        <v>276</v>
      </c>
      <c r="G1590" s="1" t="s">
        <v>2091</v>
      </c>
      <c r="H1590" s="1" t="s">
        <v>4253</v>
      </c>
      <c r="I1590" s="1">
        <f>+Territorio[[#This Row],[id]]</f>
        <v>1580</v>
      </c>
    </row>
    <row r="1591" spans="2:9" hidden="1" x14ac:dyDescent="0.3">
      <c r="B1591">
        <v>1581</v>
      </c>
      <c r="C1591" s="1" t="s">
        <v>700</v>
      </c>
      <c r="D1591" s="1" t="s">
        <v>3555</v>
      </c>
      <c r="E1591" s="1" t="s">
        <v>2321</v>
      </c>
      <c r="F1591" s="1" t="s">
        <v>276</v>
      </c>
      <c r="G1591" s="1" t="s">
        <v>2091</v>
      </c>
      <c r="H1591" s="1" t="s">
        <v>4254</v>
      </c>
      <c r="I1591" s="1">
        <f>+Territorio[[#This Row],[id]]</f>
        <v>1581</v>
      </c>
    </row>
    <row r="1592" spans="2:9" hidden="1" x14ac:dyDescent="0.3">
      <c r="B1592">
        <v>1582</v>
      </c>
      <c r="C1592" s="1" t="s">
        <v>4255</v>
      </c>
      <c r="D1592" s="1" t="s">
        <v>3558</v>
      </c>
      <c r="E1592" s="1" t="s">
        <v>2321</v>
      </c>
      <c r="F1592" s="1" t="s">
        <v>276</v>
      </c>
      <c r="G1592" s="1" t="s">
        <v>2091</v>
      </c>
      <c r="H1592" s="1" t="s">
        <v>4256</v>
      </c>
      <c r="I1592" s="1">
        <f>+Territorio[[#This Row],[id]]</f>
        <v>1582</v>
      </c>
    </row>
    <row r="1593" spans="2:9" hidden="1" x14ac:dyDescent="0.3">
      <c r="B1593">
        <v>1583</v>
      </c>
      <c r="C1593" s="1" t="s">
        <v>1027</v>
      </c>
      <c r="D1593" s="1" t="s">
        <v>4257</v>
      </c>
      <c r="E1593" s="1" t="s">
        <v>2321</v>
      </c>
      <c r="F1593" s="1" t="s">
        <v>276</v>
      </c>
      <c r="G1593" s="1" t="s">
        <v>2091</v>
      </c>
      <c r="H1593" s="1" t="s">
        <v>4258</v>
      </c>
      <c r="I1593" s="1">
        <f>+Territorio[[#This Row],[id]]</f>
        <v>1583</v>
      </c>
    </row>
    <row r="1594" spans="2:9" hidden="1" x14ac:dyDescent="0.3">
      <c r="B1594">
        <v>1584</v>
      </c>
      <c r="C1594" s="1" t="s">
        <v>4259</v>
      </c>
      <c r="D1594" s="1" t="s">
        <v>4260</v>
      </c>
      <c r="E1594" s="1" t="s">
        <v>2321</v>
      </c>
      <c r="F1594" s="1" t="s">
        <v>276</v>
      </c>
      <c r="G1594" s="1" t="s">
        <v>2091</v>
      </c>
      <c r="H1594" s="1" t="s">
        <v>4261</v>
      </c>
      <c r="I1594" s="1">
        <f>+Territorio[[#This Row],[id]]</f>
        <v>1584</v>
      </c>
    </row>
    <row r="1595" spans="2:9" hidden="1" x14ac:dyDescent="0.3">
      <c r="B1595">
        <v>1585</v>
      </c>
      <c r="C1595" s="1" t="s">
        <v>2428</v>
      </c>
      <c r="D1595" s="1" t="s">
        <v>4262</v>
      </c>
      <c r="E1595" s="1" t="s">
        <v>2321</v>
      </c>
      <c r="F1595" s="1" t="s">
        <v>276</v>
      </c>
      <c r="G1595" s="1" t="s">
        <v>2091</v>
      </c>
      <c r="H1595" s="1" t="s">
        <v>4263</v>
      </c>
      <c r="I1595" s="1">
        <f>+Territorio[[#This Row],[id]]</f>
        <v>1585</v>
      </c>
    </row>
    <row r="1596" spans="2:9" hidden="1" x14ac:dyDescent="0.3">
      <c r="B1596">
        <v>1586</v>
      </c>
      <c r="C1596" s="1" t="s">
        <v>4264</v>
      </c>
      <c r="D1596" s="1" t="s">
        <v>4265</v>
      </c>
      <c r="E1596" s="1" t="s">
        <v>2321</v>
      </c>
      <c r="F1596" s="1" t="s">
        <v>276</v>
      </c>
      <c r="G1596" s="1" t="s">
        <v>2091</v>
      </c>
      <c r="H1596" s="1" t="s">
        <v>4266</v>
      </c>
      <c r="I1596" s="1">
        <f>+Territorio[[#This Row],[id]]</f>
        <v>1586</v>
      </c>
    </row>
    <row r="1597" spans="2:9" hidden="1" x14ac:dyDescent="0.3">
      <c r="B1597">
        <v>1587</v>
      </c>
      <c r="C1597" s="1" t="s">
        <v>1671</v>
      </c>
      <c r="D1597" s="1" t="s">
        <v>4267</v>
      </c>
      <c r="E1597" s="1" t="s">
        <v>2321</v>
      </c>
      <c r="F1597" s="1" t="s">
        <v>276</v>
      </c>
      <c r="G1597" s="1" t="s">
        <v>2091</v>
      </c>
      <c r="H1597" s="1" t="s">
        <v>4268</v>
      </c>
      <c r="I1597" s="1">
        <f>+Territorio[[#This Row],[id]]</f>
        <v>1587</v>
      </c>
    </row>
    <row r="1598" spans="2:9" hidden="1" x14ac:dyDescent="0.3">
      <c r="B1598">
        <v>1588</v>
      </c>
      <c r="C1598" s="1" t="s">
        <v>4269</v>
      </c>
      <c r="D1598" s="1" t="s">
        <v>4270</v>
      </c>
      <c r="E1598" s="1" t="s">
        <v>2321</v>
      </c>
      <c r="F1598" s="1" t="s">
        <v>276</v>
      </c>
      <c r="G1598" s="1" t="s">
        <v>2091</v>
      </c>
      <c r="H1598" s="1" t="s">
        <v>4271</v>
      </c>
      <c r="I1598" s="1">
        <f>+Territorio[[#This Row],[id]]</f>
        <v>1588</v>
      </c>
    </row>
    <row r="1599" spans="2:9" hidden="1" x14ac:dyDescent="0.3">
      <c r="B1599">
        <v>1589</v>
      </c>
      <c r="C1599" s="1" t="s">
        <v>714</v>
      </c>
      <c r="D1599" s="1" t="s">
        <v>2253</v>
      </c>
      <c r="E1599" s="1" t="s">
        <v>2321</v>
      </c>
      <c r="F1599" s="1" t="s">
        <v>426</v>
      </c>
      <c r="G1599" s="1" t="s">
        <v>2091</v>
      </c>
      <c r="H1599" s="1" t="s">
        <v>4272</v>
      </c>
      <c r="I1599" s="1">
        <f>+Territorio[[#This Row],[id]]</f>
        <v>1589</v>
      </c>
    </row>
    <row r="1600" spans="2:9" hidden="1" x14ac:dyDescent="0.3">
      <c r="B1600">
        <v>1590</v>
      </c>
      <c r="C1600" s="1" t="s">
        <v>2835</v>
      </c>
      <c r="D1600" s="1" t="s">
        <v>2458</v>
      </c>
      <c r="E1600" s="1" t="s">
        <v>2321</v>
      </c>
      <c r="F1600" s="1" t="s">
        <v>426</v>
      </c>
      <c r="G1600" s="1" t="s">
        <v>2091</v>
      </c>
      <c r="H1600" s="1" t="s">
        <v>4273</v>
      </c>
      <c r="I1600" s="1">
        <f>+Territorio[[#This Row],[id]]</f>
        <v>1590</v>
      </c>
    </row>
    <row r="1601" spans="2:9" hidden="1" x14ac:dyDescent="0.3">
      <c r="B1601">
        <v>1591</v>
      </c>
      <c r="C1601" s="1" t="s">
        <v>1361</v>
      </c>
      <c r="D1601" s="1" t="s">
        <v>2470</v>
      </c>
      <c r="E1601" s="1" t="s">
        <v>2321</v>
      </c>
      <c r="F1601" s="1" t="s">
        <v>426</v>
      </c>
      <c r="G1601" s="1" t="s">
        <v>2091</v>
      </c>
      <c r="H1601" s="1" t="s">
        <v>4274</v>
      </c>
      <c r="I1601" s="1">
        <f>+Territorio[[#This Row],[id]]</f>
        <v>1591</v>
      </c>
    </row>
    <row r="1602" spans="2:9" hidden="1" x14ac:dyDescent="0.3">
      <c r="B1602">
        <v>1592</v>
      </c>
      <c r="C1602" s="1" t="s">
        <v>4275</v>
      </c>
      <c r="D1602" s="1" t="s">
        <v>4276</v>
      </c>
      <c r="E1602" s="1" t="s">
        <v>2321</v>
      </c>
      <c r="F1602" s="1" t="s">
        <v>426</v>
      </c>
      <c r="G1602" s="1" t="s">
        <v>2091</v>
      </c>
      <c r="H1602" s="1" t="s">
        <v>4277</v>
      </c>
      <c r="I1602" s="1">
        <f>+Territorio[[#This Row],[id]]</f>
        <v>1592</v>
      </c>
    </row>
    <row r="1603" spans="2:9" hidden="1" x14ac:dyDescent="0.3">
      <c r="B1603">
        <v>1593</v>
      </c>
      <c r="C1603" s="1" t="s">
        <v>4278</v>
      </c>
      <c r="D1603" s="1" t="s">
        <v>4279</v>
      </c>
      <c r="E1603" s="1" t="s">
        <v>2321</v>
      </c>
      <c r="F1603" s="1" t="s">
        <v>426</v>
      </c>
      <c r="G1603" s="1" t="s">
        <v>2091</v>
      </c>
      <c r="H1603" s="1" t="s">
        <v>4280</v>
      </c>
      <c r="I1603" s="1">
        <f>+Territorio[[#This Row],[id]]</f>
        <v>1593</v>
      </c>
    </row>
    <row r="1604" spans="2:9" hidden="1" x14ac:dyDescent="0.3">
      <c r="B1604">
        <v>1594</v>
      </c>
      <c r="C1604" s="1" t="s">
        <v>4191</v>
      </c>
      <c r="D1604" s="1" t="s">
        <v>4281</v>
      </c>
      <c r="E1604" s="1" t="s">
        <v>2321</v>
      </c>
      <c r="F1604" s="1" t="s">
        <v>426</v>
      </c>
      <c r="G1604" s="1" t="s">
        <v>2091</v>
      </c>
      <c r="H1604" s="1" t="s">
        <v>4282</v>
      </c>
      <c r="I1604" s="1">
        <f>+Territorio[[#This Row],[id]]</f>
        <v>1594</v>
      </c>
    </row>
    <row r="1605" spans="2:9" hidden="1" x14ac:dyDescent="0.3">
      <c r="B1605">
        <v>1595</v>
      </c>
      <c r="C1605" s="1" t="s">
        <v>1278</v>
      </c>
      <c r="D1605" s="1" t="s">
        <v>4283</v>
      </c>
      <c r="E1605" s="1" t="s">
        <v>2321</v>
      </c>
      <c r="F1605" s="1" t="s">
        <v>426</v>
      </c>
      <c r="G1605" s="1" t="s">
        <v>2091</v>
      </c>
      <c r="H1605" s="1" t="s">
        <v>4284</v>
      </c>
      <c r="I1605" s="1">
        <f>+Territorio[[#This Row],[id]]</f>
        <v>1595</v>
      </c>
    </row>
    <row r="1606" spans="2:9" hidden="1" x14ac:dyDescent="0.3">
      <c r="B1606">
        <v>1596</v>
      </c>
      <c r="C1606" s="1" t="s">
        <v>4285</v>
      </c>
      <c r="D1606" s="1" t="s">
        <v>4286</v>
      </c>
      <c r="E1606" s="1" t="s">
        <v>2321</v>
      </c>
      <c r="F1606" s="1" t="s">
        <v>426</v>
      </c>
      <c r="G1606" s="1" t="s">
        <v>2091</v>
      </c>
      <c r="H1606" s="1" t="s">
        <v>4287</v>
      </c>
      <c r="I1606" s="1">
        <f>+Territorio[[#This Row],[id]]</f>
        <v>1596</v>
      </c>
    </row>
    <row r="1607" spans="2:9" hidden="1" x14ac:dyDescent="0.3">
      <c r="B1607">
        <v>1597</v>
      </c>
      <c r="C1607" s="1" t="s">
        <v>4288</v>
      </c>
      <c r="D1607" s="1" t="s">
        <v>4289</v>
      </c>
      <c r="E1607" s="1" t="s">
        <v>2321</v>
      </c>
      <c r="F1607" s="1" t="s">
        <v>426</v>
      </c>
      <c r="G1607" s="1" t="s">
        <v>2091</v>
      </c>
      <c r="H1607" s="1" t="s">
        <v>4290</v>
      </c>
      <c r="I1607" s="1">
        <f>+Territorio[[#This Row],[id]]</f>
        <v>1597</v>
      </c>
    </row>
    <row r="1608" spans="2:9" hidden="1" x14ac:dyDescent="0.3">
      <c r="B1608">
        <v>1598</v>
      </c>
      <c r="C1608" s="1" t="s">
        <v>4291</v>
      </c>
      <c r="D1608" s="1" t="s">
        <v>4292</v>
      </c>
      <c r="E1608" s="1" t="s">
        <v>2321</v>
      </c>
      <c r="F1608" s="1" t="s">
        <v>426</v>
      </c>
      <c r="G1608" s="1" t="s">
        <v>2091</v>
      </c>
      <c r="H1608" s="1" t="s">
        <v>4293</v>
      </c>
      <c r="I1608" s="1">
        <f>+Territorio[[#This Row],[id]]</f>
        <v>1598</v>
      </c>
    </row>
    <row r="1609" spans="2:9" hidden="1" x14ac:dyDescent="0.3">
      <c r="B1609">
        <v>1599</v>
      </c>
      <c r="C1609" s="1" t="s">
        <v>4294</v>
      </c>
      <c r="D1609" s="1" t="s">
        <v>3181</v>
      </c>
      <c r="E1609" s="1" t="s">
        <v>2321</v>
      </c>
      <c r="F1609" s="1" t="s">
        <v>426</v>
      </c>
      <c r="G1609" s="1" t="s">
        <v>2091</v>
      </c>
      <c r="H1609" s="1" t="s">
        <v>4295</v>
      </c>
      <c r="I1609" s="1">
        <f>+Territorio[[#This Row],[id]]</f>
        <v>1599</v>
      </c>
    </row>
    <row r="1610" spans="2:9" hidden="1" x14ac:dyDescent="0.3">
      <c r="B1610">
        <v>1600</v>
      </c>
      <c r="C1610" s="1" t="s">
        <v>4296</v>
      </c>
      <c r="D1610" s="1" t="s">
        <v>2569</v>
      </c>
      <c r="E1610" s="1" t="s">
        <v>2321</v>
      </c>
      <c r="F1610" s="1" t="s">
        <v>426</v>
      </c>
      <c r="G1610" s="1" t="s">
        <v>2091</v>
      </c>
      <c r="H1610" s="1" t="s">
        <v>4297</v>
      </c>
      <c r="I1610" s="1">
        <f>+Territorio[[#This Row],[id]]</f>
        <v>1600</v>
      </c>
    </row>
    <row r="1611" spans="2:9" hidden="1" x14ac:dyDescent="0.3">
      <c r="B1611">
        <v>1601</v>
      </c>
      <c r="C1611" s="1" t="s">
        <v>4298</v>
      </c>
      <c r="D1611" s="1" t="s">
        <v>3199</v>
      </c>
      <c r="E1611" s="1" t="s">
        <v>2321</v>
      </c>
      <c r="F1611" s="1" t="s">
        <v>426</v>
      </c>
      <c r="G1611" s="1" t="s">
        <v>2091</v>
      </c>
      <c r="H1611" s="1" t="s">
        <v>4299</v>
      </c>
      <c r="I1611" s="1">
        <f>+Territorio[[#This Row],[id]]</f>
        <v>1601</v>
      </c>
    </row>
    <row r="1612" spans="2:9" hidden="1" x14ac:dyDescent="0.3">
      <c r="B1612">
        <v>1602</v>
      </c>
      <c r="C1612" s="1" t="s">
        <v>4300</v>
      </c>
      <c r="D1612" s="1" t="s">
        <v>3207</v>
      </c>
      <c r="E1612" s="1" t="s">
        <v>2321</v>
      </c>
      <c r="F1612" s="1" t="s">
        <v>426</v>
      </c>
      <c r="G1612" s="1" t="s">
        <v>2091</v>
      </c>
      <c r="H1612" s="1" t="s">
        <v>4301</v>
      </c>
      <c r="I1612" s="1">
        <f>+Territorio[[#This Row],[id]]</f>
        <v>1602</v>
      </c>
    </row>
    <row r="1613" spans="2:9" hidden="1" x14ac:dyDescent="0.3">
      <c r="B1613">
        <v>1603</v>
      </c>
      <c r="C1613" s="1" t="s">
        <v>4302</v>
      </c>
      <c r="D1613" s="1" t="s">
        <v>3222</v>
      </c>
      <c r="E1613" s="1" t="s">
        <v>2321</v>
      </c>
      <c r="F1613" s="1" t="s">
        <v>426</v>
      </c>
      <c r="G1613" s="1" t="s">
        <v>2091</v>
      </c>
      <c r="H1613" s="1" t="s">
        <v>4303</v>
      </c>
      <c r="I1613" s="1">
        <f>+Territorio[[#This Row],[id]]</f>
        <v>1603</v>
      </c>
    </row>
    <row r="1614" spans="2:9" hidden="1" x14ac:dyDescent="0.3">
      <c r="B1614">
        <v>1604</v>
      </c>
      <c r="C1614" s="1" t="s">
        <v>4304</v>
      </c>
      <c r="D1614" s="1" t="s">
        <v>4305</v>
      </c>
      <c r="E1614" s="1" t="s">
        <v>2321</v>
      </c>
      <c r="F1614" s="1" t="s">
        <v>426</v>
      </c>
      <c r="G1614" s="1" t="s">
        <v>2091</v>
      </c>
      <c r="H1614" s="1" t="s">
        <v>4306</v>
      </c>
      <c r="I1614" s="1">
        <f>+Territorio[[#This Row],[id]]</f>
        <v>1604</v>
      </c>
    </row>
    <row r="1615" spans="2:9" hidden="1" x14ac:dyDescent="0.3">
      <c r="B1615">
        <v>1605</v>
      </c>
      <c r="C1615" s="1" t="s">
        <v>940</v>
      </c>
      <c r="D1615" s="1" t="s">
        <v>4307</v>
      </c>
      <c r="E1615" s="1" t="s">
        <v>2321</v>
      </c>
      <c r="F1615" s="1" t="s">
        <v>426</v>
      </c>
      <c r="G1615" s="1" t="s">
        <v>2091</v>
      </c>
      <c r="H1615" s="1" t="s">
        <v>4308</v>
      </c>
      <c r="I1615" s="1">
        <f>+Territorio[[#This Row],[id]]</f>
        <v>1605</v>
      </c>
    </row>
    <row r="1616" spans="2:9" hidden="1" x14ac:dyDescent="0.3">
      <c r="B1616">
        <v>1606</v>
      </c>
      <c r="C1616" s="1" t="s">
        <v>4309</v>
      </c>
      <c r="D1616" s="1" t="s">
        <v>3601</v>
      </c>
      <c r="E1616" s="1" t="s">
        <v>2321</v>
      </c>
      <c r="F1616" s="1" t="s">
        <v>426</v>
      </c>
      <c r="G1616" s="1" t="s">
        <v>2091</v>
      </c>
      <c r="H1616" s="1" t="s">
        <v>4310</v>
      </c>
      <c r="I1616" s="1">
        <f>+Territorio[[#This Row],[id]]</f>
        <v>1606</v>
      </c>
    </row>
    <row r="1617" spans="2:9" hidden="1" x14ac:dyDescent="0.3">
      <c r="B1617">
        <v>1607</v>
      </c>
      <c r="C1617" s="1" t="s">
        <v>4311</v>
      </c>
      <c r="D1617" s="1" t="s">
        <v>3615</v>
      </c>
      <c r="E1617" s="1" t="s">
        <v>2321</v>
      </c>
      <c r="F1617" s="1" t="s">
        <v>426</v>
      </c>
      <c r="G1617" s="1" t="s">
        <v>2091</v>
      </c>
      <c r="H1617" s="1" t="s">
        <v>4312</v>
      </c>
      <c r="I1617" s="1">
        <f>+Territorio[[#This Row],[id]]</f>
        <v>1607</v>
      </c>
    </row>
    <row r="1618" spans="2:9" hidden="1" x14ac:dyDescent="0.3">
      <c r="B1618">
        <v>1608</v>
      </c>
      <c r="C1618" s="1" t="s">
        <v>4313</v>
      </c>
      <c r="D1618" s="1" t="s">
        <v>4314</v>
      </c>
      <c r="E1618" s="1" t="s">
        <v>2321</v>
      </c>
      <c r="F1618" s="1" t="s">
        <v>426</v>
      </c>
      <c r="G1618" s="1" t="s">
        <v>2091</v>
      </c>
      <c r="H1618" s="1" t="s">
        <v>4315</v>
      </c>
      <c r="I1618" s="1">
        <f>+Territorio[[#This Row],[id]]</f>
        <v>1608</v>
      </c>
    </row>
    <row r="1619" spans="2:9" hidden="1" x14ac:dyDescent="0.3">
      <c r="B1619">
        <v>1609</v>
      </c>
      <c r="C1619" s="1" t="s">
        <v>4316</v>
      </c>
      <c r="D1619" s="1" t="s">
        <v>4317</v>
      </c>
      <c r="E1619" s="1" t="s">
        <v>2321</v>
      </c>
      <c r="F1619" s="1" t="s">
        <v>426</v>
      </c>
      <c r="G1619" s="1" t="s">
        <v>2091</v>
      </c>
      <c r="H1619" s="1" t="s">
        <v>4318</v>
      </c>
      <c r="I1619" s="1">
        <f>+Territorio[[#This Row],[id]]</f>
        <v>1609</v>
      </c>
    </row>
    <row r="1620" spans="2:9" hidden="1" x14ac:dyDescent="0.3">
      <c r="B1620">
        <v>1610</v>
      </c>
      <c r="C1620" s="1" t="s">
        <v>4319</v>
      </c>
      <c r="D1620" s="1" t="s">
        <v>4320</v>
      </c>
      <c r="E1620" s="1" t="s">
        <v>2321</v>
      </c>
      <c r="F1620" s="1" t="s">
        <v>426</v>
      </c>
      <c r="G1620" s="1" t="s">
        <v>2091</v>
      </c>
      <c r="H1620" s="1" t="s">
        <v>4321</v>
      </c>
      <c r="I1620" s="1">
        <f>+Territorio[[#This Row],[id]]</f>
        <v>1610</v>
      </c>
    </row>
    <row r="1621" spans="2:9" hidden="1" x14ac:dyDescent="0.3">
      <c r="B1621">
        <v>1611</v>
      </c>
      <c r="C1621" s="1" t="s">
        <v>4322</v>
      </c>
      <c r="D1621" s="1" t="s">
        <v>4323</v>
      </c>
      <c r="E1621" s="1" t="s">
        <v>2321</v>
      </c>
      <c r="F1621" s="1" t="s">
        <v>426</v>
      </c>
      <c r="G1621" s="1" t="s">
        <v>2091</v>
      </c>
      <c r="H1621" s="1" t="s">
        <v>4324</v>
      </c>
      <c r="I1621" s="1">
        <f>+Territorio[[#This Row],[id]]</f>
        <v>1611</v>
      </c>
    </row>
    <row r="1622" spans="2:9" hidden="1" x14ac:dyDescent="0.3">
      <c r="B1622">
        <v>1612</v>
      </c>
      <c r="C1622" s="1" t="s">
        <v>3218</v>
      </c>
      <c r="D1622" s="1" t="s">
        <v>4325</v>
      </c>
      <c r="E1622" s="1" t="s">
        <v>2321</v>
      </c>
      <c r="F1622" s="1" t="s">
        <v>426</v>
      </c>
      <c r="G1622" s="1" t="s">
        <v>2091</v>
      </c>
      <c r="H1622" s="1" t="s">
        <v>4326</v>
      </c>
      <c r="I1622" s="1">
        <f>+Territorio[[#This Row],[id]]</f>
        <v>1612</v>
      </c>
    </row>
    <row r="1623" spans="2:9" hidden="1" x14ac:dyDescent="0.3">
      <c r="B1623">
        <v>1613</v>
      </c>
      <c r="C1623" s="1" t="s">
        <v>4327</v>
      </c>
      <c r="D1623" s="1" t="s">
        <v>4328</v>
      </c>
      <c r="E1623" s="1" t="s">
        <v>2321</v>
      </c>
      <c r="F1623" s="1" t="s">
        <v>426</v>
      </c>
      <c r="G1623" s="1" t="s">
        <v>2091</v>
      </c>
      <c r="H1623" s="1" t="s">
        <v>4329</v>
      </c>
      <c r="I1623" s="1">
        <f>+Territorio[[#This Row],[id]]</f>
        <v>1613</v>
      </c>
    </row>
    <row r="1624" spans="2:9" hidden="1" x14ac:dyDescent="0.3">
      <c r="B1624">
        <v>1614</v>
      </c>
      <c r="C1624" s="1" t="s">
        <v>935</v>
      </c>
      <c r="D1624" s="1" t="s">
        <v>4330</v>
      </c>
      <c r="E1624" s="1" t="s">
        <v>2321</v>
      </c>
      <c r="F1624" s="1" t="s">
        <v>426</v>
      </c>
      <c r="G1624" s="1" t="s">
        <v>2091</v>
      </c>
      <c r="H1624" s="1" t="s">
        <v>4331</v>
      </c>
      <c r="I1624" s="1">
        <f>+Territorio[[#This Row],[id]]</f>
        <v>1614</v>
      </c>
    </row>
    <row r="1625" spans="2:9" hidden="1" x14ac:dyDescent="0.3">
      <c r="B1625">
        <v>1615</v>
      </c>
      <c r="C1625" s="1" t="s">
        <v>4332</v>
      </c>
      <c r="D1625" s="1" t="s">
        <v>4333</v>
      </c>
      <c r="E1625" s="1" t="s">
        <v>2321</v>
      </c>
      <c r="F1625" s="1" t="s">
        <v>426</v>
      </c>
      <c r="G1625" s="1" t="s">
        <v>2091</v>
      </c>
      <c r="H1625" s="1" t="s">
        <v>4334</v>
      </c>
      <c r="I1625" s="1">
        <f>+Territorio[[#This Row],[id]]</f>
        <v>1615</v>
      </c>
    </row>
    <row r="1626" spans="2:9" hidden="1" x14ac:dyDescent="0.3">
      <c r="B1626">
        <v>1616</v>
      </c>
      <c r="C1626" s="1" t="s">
        <v>3728</v>
      </c>
      <c r="D1626" s="1" t="s">
        <v>4335</v>
      </c>
      <c r="E1626" s="1" t="s">
        <v>2321</v>
      </c>
      <c r="F1626" s="1" t="s">
        <v>426</v>
      </c>
      <c r="G1626" s="1" t="s">
        <v>2091</v>
      </c>
      <c r="H1626" s="1" t="s">
        <v>4336</v>
      </c>
      <c r="I1626" s="1">
        <f>+Territorio[[#This Row],[id]]</f>
        <v>1616</v>
      </c>
    </row>
    <row r="1627" spans="2:9" hidden="1" x14ac:dyDescent="0.3">
      <c r="B1627">
        <v>1617</v>
      </c>
      <c r="C1627" s="1" t="s">
        <v>2085</v>
      </c>
      <c r="D1627" s="1" t="s">
        <v>4337</v>
      </c>
      <c r="E1627" s="1" t="s">
        <v>2321</v>
      </c>
      <c r="F1627" s="1" t="s">
        <v>426</v>
      </c>
      <c r="G1627" s="1" t="s">
        <v>2091</v>
      </c>
      <c r="H1627" s="1" t="s">
        <v>4338</v>
      </c>
      <c r="I1627" s="1">
        <f>+Territorio[[#This Row],[id]]</f>
        <v>1617</v>
      </c>
    </row>
    <row r="1628" spans="2:9" hidden="1" x14ac:dyDescent="0.3">
      <c r="B1628">
        <v>1618</v>
      </c>
      <c r="C1628" s="1" t="s">
        <v>4339</v>
      </c>
      <c r="D1628" s="1" t="s">
        <v>4340</v>
      </c>
      <c r="E1628" s="1" t="s">
        <v>2321</v>
      </c>
      <c r="F1628" s="1" t="s">
        <v>426</v>
      </c>
      <c r="G1628" s="1" t="s">
        <v>2091</v>
      </c>
      <c r="H1628" s="1" t="s">
        <v>4341</v>
      </c>
      <c r="I1628" s="1">
        <f>+Territorio[[#This Row],[id]]</f>
        <v>1618</v>
      </c>
    </row>
    <row r="1629" spans="2:9" hidden="1" x14ac:dyDescent="0.3">
      <c r="B1629">
        <v>1619</v>
      </c>
      <c r="C1629" s="1" t="s">
        <v>4342</v>
      </c>
      <c r="D1629" s="1" t="s">
        <v>4343</v>
      </c>
      <c r="E1629" s="1" t="s">
        <v>2321</v>
      </c>
      <c r="F1629" s="1" t="s">
        <v>426</v>
      </c>
      <c r="G1629" s="1" t="s">
        <v>2091</v>
      </c>
      <c r="H1629" s="1" t="s">
        <v>4344</v>
      </c>
      <c r="I1629" s="1">
        <f>+Territorio[[#This Row],[id]]</f>
        <v>1619</v>
      </c>
    </row>
    <row r="1630" spans="2:9" hidden="1" x14ac:dyDescent="0.3">
      <c r="B1630">
        <v>1620</v>
      </c>
      <c r="C1630" s="1" t="s">
        <v>4345</v>
      </c>
      <c r="D1630" s="1" t="s">
        <v>4346</v>
      </c>
      <c r="E1630" s="1" t="s">
        <v>2321</v>
      </c>
      <c r="F1630" s="1" t="s">
        <v>426</v>
      </c>
      <c r="G1630" s="1" t="s">
        <v>2091</v>
      </c>
      <c r="H1630" s="1" t="s">
        <v>4347</v>
      </c>
      <c r="I1630" s="1">
        <f>+Territorio[[#This Row],[id]]</f>
        <v>1620</v>
      </c>
    </row>
    <row r="1631" spans="2:9" hidden="1" x14ac:dyDescent="0.3">
      <c r="B1631">
        <v>1621</v>
      </c>
      <c r="C1631" s="1" t="s">
        <v>3820</v>
      </c>
      <c r="D1631" s="1" t="s">
        <v>4348</v>
      </c>
      <c r="E1631" s="1" t="s">
        <v>2321</v>
      </c>
      <c r="F1631" s="1" t="s">
        <v>426</v>
      </c>
      <c r="G1631" s="1" t="s">
        <v>2091</v>
      </c>
      <c r="H1631" s="1" t="s">
        <v>4349</v>
      </c>
      <c r="I1631" s="1">
        <f>+Territorio[[#This Row],[id]]</f>
        <v>1621</v>
      </c>
    </row>
    <row r="1632" spans="2:9" hidden="1" x14ac:dyDescent="0.3">
      <c r="B1632">
        <v>1622</v>
      </c>
      <c r="C1632" s="1" t="s">
        <v>922</v>
      </c>
      <c r="D1632" s="1" t="s">
        <v>4350</v>
      </c>
      <c r="E1632" s="1" t="s">
        <v>2321</v>
      </c>
      <c r="F1632" s="1" t="s">
        <v>426</v>
      </c>
      <c r="G1632" s="1" t="s">
        <v>2091</v>
      </c>
      <c r="H1632" s="1" t="s">
        <v>4351</v>
      </c>
      <c r="I1632" s="1">
        <f>+Territorio[[#This Row],[id]]</f>
        <v>1622</v>
      </c>
    </row>
    <row r="1633" spans="2:9" hidden="1" x14ac:dyDescent="0.3">
      <c r="B1633">
        <v>1623</v>
      </c>
      <c r="C1633" s="1" t="s">
        <v>4352</v>
      </c>
      <c r="D1633" s="1" t="s">
        <v>4353</v>
      </c>
      <c r="E1633" s="1" t="s">
        <v>2321</v>
      </c>
      <c r="F1633" s="1" t="s">
        <v>426</v>
      </c>
      <c r="G1633" s="1" t="s">
        <v>2091</v>
      </c>
      <c r="H1633" s="1" t="s">
        <v>4354</v>
      </c>
      <c r="I1633" s="1">
        <f>+Territorio[[#This Row],[id]]</f>
        <v>1623</v>
      </c>
    </row>
    <row r="1634" spans="2:9" hidden="1" x14ac:dyDescent="0.3">
      <c r="B1634">
        <v>1624</v>
      </c>
      <c r="C1634" s="1" t="s">
        <v>4355</v>
      </c>
      <c r="D1634" s="1" t="s">
        <v>4356</v>
      </c>
      <c r="E1634" s="1" t="s">
        <v>2321</v>
      </c>
      <c r="F1634" s="1" t="s">
        <v>426</v>
      </c>
      <c r="G1634" s="1" t="s">
        <v>2091</v>
      </c>
      <c r="H1634" s="1" t="s">
        <v>4357</v>
      </c>
      <c r="I1634" s="1">
        <f>+Territorio[[#This Row],[id]]</f>
        <v>1624</v>
      </c>
    </row>
    <row r="1635" spans="2:9" hidden="1" x14ac:dyDescent="0.3">
      <c r="B1635">
        <v>1625</v>
      </c>
      <c r="C1635" s="1" t="s">
        <v>4358</v>
      </c>
      <c r="D1635" s="1" t="s">
        <v>4359</v>
      </c>
      <c r="E1635" s="1" t="s">
        <v>2321</v>
      </c>
      <c r="F1635" s="1" t="s">
        <v>426</v>
      </c>
      <c r="G1635" s="1" t="s">
        <v>2091</v>
      </c>
      <c r="H1635" s="1" t="s">
        <v>4360</v>
      </c>
      <c r="I1635" s="1">
        <f>+Territorio[[#This Row],[id]]</f>
        <v>1625</v>
      </c>
    </row>
    <row r="1636" spans="2:9" hidden="1" x14ac:dyDescent="0.3">
      <c r="B1636">
        <v>1626</v>
      </c>
      <c r="C1636" s="1" t="s">
        <v>4361</v>
      </c>
      <c r="D1636" s="1" t="s">
        <v>4362</v>
      </c>
      <c r="E1636" s="1" t="s">
        <v>2321</v>
      </c>
      <c r="F1636" s="1" t="s">
        <v>426</v>
      </c>
      <c r="G1636" s="1" t="s">
        <v>2091</v>
      </c>
      <c r="H1636" s="1" t="s">
        <v>4363</v>
      </c>
      <c r="I1636" s="1">
        <f>+Territorio[[#This Row],[id]]</f>
        <v>1626</v>
      </c>
    </row>
    <row r="1637" spans="2:9" hidden="1" x14ac:dyDescent="0.3">
      <c r="B1637">
        <v>1627</v>
      </c>
      <c r="C1637" s="1" t="s">
        <v>2745</v>
      </c>
      <c r="D1637" s="1" t="s">
        <v>4364</v>
      </c>
      <c r="E1637" s="1" t="s">
        <v>2321</v>
      </c>
      <c r="F1637" s="1" t="s">
        <v>426</v>
      </c>
      <c r="G1637" s="1" t="s">
        <v>2091</v>
      </c>
      <c r="H1637" s="1" t="s">
        <v>4365</v>
      </c>
      <c r="I1637" s="1">
        <f>+Territorio[[#This Row],[id]]</f>
        <v>1627</v>
      </c>
    </row>
    <row r="1638" spans="2:9" hidden="1" x14ac:dyDescent="0.3">
      <c r="B1638">
        <v>1628</v>
      </c>
      <c r="C1638" s="1" t="s">
        <v>4366</v>
      </c>
      <c r="D1638" s="1" t="s">
        <v>4367</v>
      </c>
      <c r="E1638" s="1" t="s">
        <v>2321</v>
      </c>
      <c r="F1638" s="1" t="s">
        <v>426</v>
      </c>
      <c r="G1638" s="1" t="s">
        <v>2091</v>
      </c>
      <c r="H1638" s="1" t="s">
        <v>4368</v>
      </c>
      <c r="I1638" s="1">
        <f>+Territorio[[#This Row],[id]]</f>
        <v>1628</v>
      </c>
    </row>
    <row r="1639" spans="2:9" hidden="1" x14ac:dyDescent="0.3">
      <c r="B1639">
        <v>1629</v>
      </c>
      <c r="C1639" s="1" t="s">
        <v>4369</v>
      </c>
      <c r="D1639" s="1" t="s">
        <v>4370</v>
      </c>
      <c r="E1639" s="1" t="s">
        <v>2321</v>
      </c>
      <c r="F1639" s="1" t="s">
        <v>426</v>
      </c>
      <c r="G1639" s="1" t="s">
        <v>2091</v>
      </c>
      <c r="H1639" s="1" t="s">
        <v>4371</v>
      </c>
      <c r="I1639" s="1">
        <f>+Territorio[[#This Row],[id]]</f>
        <v>1629</v>
      </c>
    </row>
    <row r="1640" spans="2:9" hidden="1" x14ac:dyDescent="0.3">
      <c r="B1640">
        <v>1630</v>
      </c>
      <c r="C1640" s="1" t="s">
        <v>4372</v>
      </c>
      <c r="D1640" s="1" t="s">
        <v>4373</v>
      </c>
      <c r="E1640" s="1" t="s">
        <v>2321</v>
      </c>
      <c r="F1640" s="1" t="s">
        <v>426</v>
      </c>
      <c r="G1640" s="1" t="s">
        <v>2091</v>
      </c>
      <c r="H1640" s="1" t="s">
        <v>4374</v>
      </c>
      <c r="I1640" s="1">
        <f>+Territorio[[#This Row],[id]]</f>
        <v>1630</v>
      </c>
    </row>
    <row r="1641" spans="2:9" hidden="1" x14ac:dyDescent="0.3">
      <c r="B1641">
        <v>1631</v>
      </c>
      <c r="C1641" s="1" t="s">
        <v>4375</v>
      </c>
      <c r="D1641" s="1" t="s">
        <v>4376</v>
      </c>
      <c r="E1641" s="1" t="s">
        <v>2321</v>
      </c>
      <c r="F1641" s="1" t="s">
        <v>426</v>
      </c>
      <c r="G1641" s="1" t="s">
        <v>2091</v>
      </c>
      <c r="H1641" s="1" t="s">
        <v>4377</v>
      </c>
      <c r="I1641" s="1">
        <f>+Territorio[[#This Row],[id]]</f>
        <v>1631</v>
      </c>
    </row>
    <row r="1642" spans="2:9" hidden="1" x14ac:dyDescent="0.3">
      <c r="B1642">
        <v>1632</v>
      </c>
      <c r="C1642" s="1" t="s">
        <v>4378</v>
      </c>
      <c r="D1642" s="1" t="s">
        <v>4379</v>
      </c>
      <c r="E1642" s="1" t="s">
        <v>2321</v>
      </c>
      <c r="F1642" s="1" t="s">
        <v>426</v>
      </c>
      <c r="G1642" s="1" t="s">
        <v>2091</v>
      </c>
      <c r="H1642" s="1" t="s">
        <v>4380</v>
      </c>
      <c r="I1642" s="1">
        <f>+Territorio[[#This Row],[id]]</f>
        <v>1632</v>
      </c>
    </row>
    <row r="1643" spans="2:9" hidden="1" x14ac:dyDescent="0.3">
      <c r="B1643">
        <v>1633</v>
      </c>
      <c r="C1643" s="1" t="s">
        <v>943</v>
      </c>
      <c r="D1643" s="1" t="s">
        <v>4381</v>
      </c>
      <c r="E1643" s="1" t="s">
        <v>2321</v>
      </c>
      <c r="F1643" s="1" t="s">
        <v>426</v>
      </c>
      <c r="G1643" s="1" t="s">
        <v>2091</v>
      </c>
      <c r="H1643" s="1" t="s">
        <v>4382</v>
      </c>
      <c r="I1643" s="1">
        <f>+Territorio[[#This Row],[id]]</f>
        <v>1633</v>
      </c>
    </row>
    <row r="1644" spans="2:9" hidden="1" x14ac:dyDescent="0.3">
      <c r="B1644">
        <v>1634</v>
      </c>
      <c r="C1644" s="1" t="s">
        <v>4383</v>
      </c>
      <c r="D1644" s="1" t="s">
        <v>4384</v>
      </c>
      <c r="E1644" s="1" t="s">
        <v>2321</v>
      </c>
      <c r="F1644" s="1" t="s">
        <v>426</v>
      </c>
      <c r="G1644" s="1" t="s">
        <v>2091</v>
      </c>
      <c r="H1644" s="1" t="s">
        <v>4385</v>
      </c>
      <c r="I1644" s="1">
        <f>+Territorio[[#This Row],[id]]</f>
        <v>1634</v>
      </c>
    </row>
    <row r="1645" spans="2:9" hidden="1" x14ac:dyDescent="0.3">
      <c r="B1645">
        <v>1635</v>
      </c>
      <c r="C1645" s="1" t="s">
        <v>4386</v>
      </c>
      <c r="D1645" s="1" t="s">
        <v>4387</v>
      </c>
      <c r="E1645" s="1" t="s">
        <v>2321</v>
      </c>
      <c r="F1645" s="1" t="s">
        <v>426</v>
      </c>
      <c r="G1645" s="1" t="s">
        <v>2091</v>
      </c>
      <c r="H1645" s="1" t="s">
        <v>4388</v>
      </c>
      <c r="I1645" s="1">
        <f>+Territorio[[#This Row],[id]]</f>
        <v>1635</v>
      </c>
    </row>
    <row r="1646" spans="2:9" hidden="1" x14ac:dyDescent="0.3">
      <c r="B1646">
        <v>1636</v>
      </c>
      <c r="C1646" s="1" t="s">
        <v>4389</v>
      </c>
      <c r="D1646" s="1" t="s">
        <v>4390</v>
      </c>
      <c r="E1646" s="1" t="s">
        <v>2321</v>
      </c>
      <c r="F1646" s="1" t="s">
        <v>426</v>
      </c>
      <c r="G1646" s="1" t="s">
        <v>2091</v>
      </c>
      <c r="H1646" s="1" t="s">
        <v>4391</v>
      </c>
      <c r="I1646" s="1">
        <f>+Territorio[[#This Row],[id]]</f>
        <v>1636</v>
      </c>
    </row>
    <row r="1647" spans="2:9" hidden="1" x14ac:dyDescent="0.3">
      <c r="B1647">
        <v>1637</v>
      </c>
      <c r="C1647" s="1" t="s">
        <v>3304</v>
      </c>
      <c r="D1647" s="1" t="s">
        <v>4392</v>
      </c>
      <c r="E1647" s="1" t="s">
        <v>2321</v>
      </c>
      <c r="F1647" s="1" t="s">
        <v>426</v>
      </c>
      <c r="G1647" s="1" t="s">
        <v>2091</v>
      </c>
      <c r="H1647" s="1" t="s">
        <v>4393</v>
      </c>
      <c r="I1647" s="1">
        <f>+Territorio[[#This Row],[id]]</f>
        <v>1637</v>
      </c>
    </row>
    <row r="1648" spans="2:9" hidden="1" x14ac:dyDescent="0.3">
      <c r="B1648">
        <v>1638</v>
      </c>
      <c r="C1648" s="1" t="s">
        <v>4394</v>
      </c>
      <c r="D1648" s="1" t="s">
        <v>4395</v>
      </c>
      <c r="E1648" s="1" t="s">
        <v>2321</v>
      </c>
      <c r="F1648" s="1" t="s">
        <v>426</v>
      </c>
      <c r="G1648" s="1" t="s">
        <v>2091</v>
      </c>
      <c r="H1648" s="1" t="s">
        <v>4396</v>
      </c>
      <c r="I1648" s="1">
        <f>+Territorio[[#This Row],[id]]</f>
        <v>1638</v>
      </c>
    </row>
    <row r="1649" spans="2:9" hidden="1" x14ac:dyDescent="0.3">
      <c r="B1649">
        <v>1639</v>
      </c>
      <c r="C1649" s="1" t="s">
        <v>2228</v>
      </c>
      <c r="D1649" s="1" t="s">
        <v>4397</v>
      </c>
      <c r="E1649" s="1" t="s">
        <v>2321</v>
      </c>
      <c r="F1649" s="1" t="s">
        <v>426</v>
      </c>
      <c r="G1649" s="1" t="s">
        <v>2091</v>
      </c>
      <c r="H1649" s="1" t="s">
        <v>4398</v>
      </c>
      <c r="I1649" s="1">
        <f>+Territorio[[#This Row],[id]]</f>
        <v>1639</v>
      </c>
    </row>
    <row r="1650" spans="2:9" hidden="1" x14ac:dyDescent="0.3">
      <c r="B1650">
        <v>1640</v>
      </c>
      <c r="C1650" s="1" t="s">
        <v>4399</v>
      </c>
      <c r="D1650" s="1" t="s">
        <v>4400</v>
      </c>
      <c r="E1650" s="1" t="s">
        <v>2321</v>
      </c>
      <c r="F1650" s="1" t="s">
        <v>426</v>
      </c>
      <c r="G1650" s="1" t="s">
        <v>2091</v>
      </c>
      <c r="H1650" s="1" t="s">
        <v>4401</v>
      </c>
      <c r="I1650" s="1">
        <f>+Territorio[[#This Row],[id]]</f>
        <v>1640</v>
      </c>
    </row>
    <row r="1651" spans="2:9" hidden="1" x14ac:dyDescent="0.3">
      <c r="B1651">
        <v>1641</v>
      </c>
      <c r="C1651" s="1" t="s">
        <v>955</v>
      </c>
      <c r="D1651" s="1" t="s">
        <v>4402</v>
      </c>
      <c r="E1651" s="1" t="s">
        <v>2321</v>
      </c>
      <c r="F1651" s="1" t="s">
        <v>426</v>
      </c>
      <c r="G1651" s="1" t="s">
        <v>2091</v>
      </c>
      <c r="H1651" s="1" t="s">
        <v>4403</v>
      </c>
      <c r="I1651" s="1">
        <f>+Territorio[[#This Row],[id]]</f>
        <v>1641</v>
      </c>
    </row>
    <row r="1652" spans="2:9" hidden="1" x14ac:dyDescent="0.3">
      <c r="B1652">
        <v>1642</v>
      </c>
      <c r="C1652" s="1" t="s">
        <v>1913</v>
      </c>
      <c r="D1652" s="1" t="s">
        <v>4404</v>
      </c>
      <c r="E1652" s="1" t="s">
        <v>2321</v>
      </c>
      <c r="F1652" s="1" t="s">
        <v>426</v>
      </c>
      <c r="G1652" s="1" t="s">
        <v>2091</v>
      </c>
      <c r="H1652" s="1" t="s">
        <v>4405</v>
      </c>
      <c r="I1652" s="1">
        <f>+Territorio[[#This Row],[id]]</f>
        <v>1642</v>
      </c>
    </row>
    <row r="1653" spans="2:9" hidden="1" x14ac:dyDescent="0.3">
      <c r="B1653">
        <v>1643</v>
      </c>
      <c r="C1653" s="1" t="s">
        <v>4406</v>
      </c>
      <c r="D1653" s="1" t="s">
        <v>4407</v>
      </c>
      <c r="E1653" s="1" t="s">
        <v>2321</v>
      </c>
      <c r="F1653" s="1" t="s">
        <v>426</v>
      </c>
      <c r="G1653" s="1" t="s">
        <v>2091</v>
      </c>
      <c r="H1653" s="1" t="s">
        <v>4408</v>
      </c>
      <c r="I1653" s="1">
        <f>+Territorio[[#This Row],[id]]</f>
        <v>1643</v>
      </c>
    </row>
    <row r="1654" spans="2:9" hidden="1" x14ac:dyDescent="0.3">
      <c r="B1654">
        <v>1644</v>
      </c>
      <c r="C1654" s="1" t="s">
        <v>4409</v>
      </c>
      <c r="D1654" s="1" t="s">
        <v>4410</v>
      </c>
      <c r="E1654" s="1" t="s">
        <v>2321</v>
      </c>
      <c r="F1654" s="1" t="s">
        <v>426</v>
      </c>
      <c r="G1654" s="1" t="s">
        <v>2091</v>
      </c>
      <c r="H1654" s="1" t="s">
        <v>4411</v>
      </c>
      <c r="I1654" s="1">
        <f>+Territorio[[#This Row],[id]]</f>
        <v>1644</v>
      </c>
    </row>
    <row r="1655" spans="2:9" hidden="1" x14ac:dyDescent="0.3">
      <c r="B1655">
        <v>1645</v>
      </c>
      <c r="C1655" s="1" t="s">
        <v>3606</v>
      </c>
      <c r="D1655" s="1" t="s">
        <v>4412</v>
      </c>
      <c r="E1655" s="1" t="s">
        <v>2321</v>
      </c>
      <c r="F1655" s="1" t="s">
        <v>426</v>
      </c>
      <c r="G1655" s="1" t="s">
        <v>2091</v>
      </c>
      <c r="H1655" s="1" t="s">
        <v>4413</v>
      </c>
      <c r="I1655" s="1">
        <f>+Territorio[[#This Row],[id]]</f>
        <v>1645</v>
      </c>
    </row>
    <row r="1656" spans="2:9" hidden="1" x14ac:dyDescent="0.3">
      <c r="B1656">
        <v>1646</v>
      </c>
      <c r="C1656" s="1" t="s">
        <v>4414</v>
      </c>
      <c r="D1656" s="1" t="s">
        <v>4415</v>
      </c>
      <c r="E1656" s="1" t="s">
        <v>2321</v>
      </c>
      <c r="F1656" s="1" t="s">
        <v>426</v>
      </c>
      <c r="G1656" s="1" t="s">
        <v>2091</v>
      </c>
      <c r="H1656" s="1" t="s">
        <v>4416</v>
      </c>
      <c r="I1656" s="1">
        <f>+Territorio[[#This Row],[id]]</f>
        <v>1646</v>
      </c>
    </row>
    <row r="1657" spans="2:9" hidden="1" x14ac:dyDescent="0.3">
      <c r="B1657">
        <v>1647</v>
      </c>
      <c r="C1657" s="1" t="s">
        <v>4417</v>
      </c>
      <c r="D1657" s="1" t="s">
        <v>4418</v>
      </c>
      <c r="E1657" s="1" t="s">
        <v>2321</v>
      </c>
      <c r="F1657" s="1" t="s">
        <v>426</v>
      </c>
      <c r="G1657" s="1" t="s">
        <v>2091</v>
      </c>
      <c r="H1657" s="1" t="s">
        <v>4419</v>
      </c>
      <c r="I1657" s="1">
        <f>+Territorio[[#This Row],[id]]</f>
        <v>1647</v>
      </c>
    </row>
    <row r="1658" spans="2:9" hidden="1" x14ac:dyDescent="0.3">
      <c r="B1658">
        <v>1648</v>
      </c>
      <c r="C1658" s="1" t="s">
        <v>4420</v>
      </c>
      <c r="D1658" s="1" t="s">
        <v>4421</v>
      </c>
      <c r="E1658" s="1" t="s">
        <v>2321</v>
      </c>
      <c r="F1658" s="1" t="s">
        <v>426</v>
      </c>
      <c r="G1658" s="1" t="s">
        <v>2091</v>
      </c>
      <c r="H1658" s="1" t="s">
        <v>4422</v>
      </c>
      <c r="I1658" s="1">
        <f>+Territorio[[#This Row],[id]]</f>
        <v>1648</v>
      </c>
    </row>
    <row r="1659" spans="2:9" hidden="1" x14ac:dyDescent="0.3">
      <c r="B1659">
        <v>1649</v>
      </c>
      <c r="C1659" s="1" t="s">
        <v>916</v>
      </c>
      <c r="D1659" s="1" t="s">
        <v>4423</v>
      </c>
      <c r="E1659" s="1" t="s">
        <v>2321</v>
      </c>
      <c r="F1659" s="1" t="s">
        <v>426</v>
      </c>
      <c r="G1659" s="1" t="s">
        <v>2091</v>
      </c>
      <c r="H1659" s="1" t="s">
        <v>4424</v>
      </c>
      <c r="I1659" s="1">
        <f>+Territorio[[#This Row],[id]]</f>
        <v>1649</v>
      </c>
    </row>
    <row r="1660" spans="2:9" hidden="1" x14ac:dyDescent="0.3">
      <c r="B1660">
        <v>1650</v>
      </c>
      <c r="C1660" s="1" t="s">
        <v>4425</v>
      </c>
      <c r="D1660" s="1" t="s">
        <v>4426</v>
      </c>
      <c r="E1660" s="1" t="s">
        <v>2321</v>
      </c>
      <c r="F1660" s="1" t="s">
        <v>426</v>
      </c>
      <c r="G1660" s="1" t="s">
        <v>2091</v>
      </c>
      <c r="H1660" s="1" t="s">
        <v>4427</v>
      </c>
      <c r="I1660" s="1">
        <f>+Territorio[[#This Row],[id]]</f>
        <v>1650</v>
      </c>
    </row>
    <row r="1661" spans="2:9" hidden="1" x14ac:dyDescent="0.3">
      <c r="B1661">
        <v>1651</v>
      </c>
      <c r="C1661" s="1" t="s">
        <v>4428</v>
      </c>
      <c r="D1661" s="1" t="s">
        <v>4429</v>
      </c>
      <c r="E1661" s="1" t="s">
        <v>2321</v>
      </c>
      <c r="F1661" s="1" t="s">
        <v>426</v>
      </c>
      <c r="G1661" s="1" t="s">
        <v>2091</v>
      </c>
      <c r="H1661" s="1" t="s">
        <v>4430</v>
      </c>
      <c r="I1661" s="1">
        <f>+Territorio[[#This Row],[id]]</f>
        <v>1651</v>
      </c>
    </row>
    <row r="1662" spans="2:9" hidden="1" x14ac:dyDescent="0.3">
      <c r="B1662">
        <v>1652</v>
      </c>
      <c r="C1662" s="1" t="s">
        <v>4431</v>
      </c>
      <c r="D1662" s="1" t="s">
        <v>4432</v>
      </c>
      <c r="E1662" s="1" t="s">
        <v>2321</v>
      </c>
      <c r="F1662" s="1" t="s">
        <v>426</v>
      </c>
      <c r="G1662" s="1" t="s">
        <v>2091</v>
      </c>
      <c r="H1662" s="1" t="s">
        <v>4433</v>
      </c>
      <c r="I1662" s="1">
        <f>+Territorio[[#This Row],[id]]</f>
        <v>1652</v>
      </c>
    </row>
    <row r="1663" spans="2:9" hidden="1" x14ac:dyDescent="0.3">
      <c r="B1663">
        <v>1653</v>
      </c>
      <c r="C1663" s="1" t="s">
        <v>4434</v>
      </c>
      <c r="D1663" s="1" t="s">
        <v>4435</v>
      </c>
      <c r="E1663" s="1" t="s">
        <v>2321</v>
      </c>
      <c r="F1663" s="1" t="s">
        <v>426</v>
      </c>
      <c r="G1663" s="1" t="s">
        <v>2091</v>
      </c>
      <c r="H1663" s="1" t="s">
        <v>4436</v>
      </c>
      <c r="I1663" s="1">
        <f>+Territorio[[#This Row],[id]]</f>
        <v>1653</v>
      </c>
    </row>
    <row r="1664" spans="2:9" hidden="1" x14ac:dyDescent="0.3">
      <c r="B1664">
        <v>1654</v>
      </c>
      <c r="C1664" s="1" t="s">
        <v>4437</v>
      </c>
      <c r="D1664" s="1" t="s">
        <v>4438</v>
      </c>
      <c r="E1664" s="1" t="s">
        <v>2321</v>
      </c>
      <c r="F1664" s="1" t="s">
        <v>426</v>
      </c>
      <c r="G1664" s="1" t="s">
        <v>2091</v>
      </c>
      <c r="H1664" s="1" t="s">
        <v>4439</v>
      </c>
      <c r="I1664" s="1">
        <f>+Territorio[[#This Row],[id]]</f>
        <v>1654</v>
      </c>
    </row>
    <row r="1665" spans="2:9" hidden="1" x14ac:dyDescent="0.3">
      <c r="B1665">
        <v>1655</v>
      </c>
      <c r="C1665" s="1" t="s">
        <v>4440</v>
      </c>
      <c r="D1665" s="1" t="s">
        <v>4441</v>
      </c>
      <c r="E1665" s="1" t="s">
        <v>2321</v>
      </c>
      <c r="F1665" s="1" t="s">
        <v>426</v>
      </c>
      <c r="G1665" s="1" t="s">
        <v>2091</v>
      </c>
      <c r="H1665" s="1" t="s">
        <v>4442</v>
      </c>
      <c r="I1665" s="1">
        <f>+Territorio[[#This Row],[id]]</f>
        <v>1655</v>
      </c>
    </row>
    <row r="1666" spans="2:9" hidden="1" x14ac:dyDescent="0.3">
      <c r="B1666">
        <v>1656</v>
      </c>
      <c r="C1666" s="1" t="s">
        <v>4443</v>
      </c>
      <c r="D1666" s="1" t="s">
        <v>4444</v>
      </c>
      <c r="E1666" s="1" t="s">
        <v>2321</v>
      </c>
      <c r="F1666" s="1" t="s">
        <v>426</v>
      </c>
      <c r="G1666" s="1" t="s">
        <v>2091</v>
      </c>
      <c r="H1666" s="1" t="s">
        <v>4445</v>
      </c>
      <c r="I1666" s="1">
        <f>+Territorio[[#This Row],[id]]</f>
        <v>1656</v>
      </c>
    </row>
    <row r="1667" spans="2:9" hidden="1" x14ac:dyDescent="0.3">
      <c r="B1667">
        <v>1657</v>
      </c>
      <c r="C1667" s="1" t="s">
        <v>4446</v>
      </c>
      <c r="D1667" s="1" t="s">
        <v>4447</v>
      </c>
      <c r="E1667" s="1" t="s">
        <v>2321</v>
      </c>
      <c r="F1667" s="1" t="s">
        <v>426</v>
      </c>
      <c r="G1667" s="1" t="s">
        <v>2091</v>
      </c>
      <c r="H1667" s="1" t="s">
        <v>4448</v>
      </c>
      <c r="I1667" s="1">
        <f>+Territorio[[#This Row],[id]]</f>
        <v>1657</v>
      </c>
    </row>
    <row r="1668" spans="2:9" hidden="1" x14ac:dyDescent="0.3">
      <c r="B1668">
        <v>1658</v>
      </c>
      <c r="C1668" s="1" t="s">
        <v>949</v>
      </c>
      <c r="D1668" s="1" t="s">
        <v>4449</v>
      </c>
      <c r="E1668" s="1" t="s">
        <v>2321</v>
      </c>
      <c r="F1668" s="1" t="s">
        <v>426</v>
      </c>
      <c r="G1668" s="1" t="s">
        <v>2091</v>
      </c>
      <c r="H1668" s="1" t="s">
        <v>4450</v>
      </c>
      <c r="I1668" s="1">
        <f>+Territorio[[#This Row],[id]]</f>
        <v>1658</v>
      </c>
    </row>
    <row r="1669" spans="2:9" hidden="1" x14ac:dyDescent="0.3">
      <c r="B1669">
        <v>1659</v>
      </c>
      <c r="C1669" s="1" t="s">
        <v>4451</v>
      </c>
      <c r="D1669" s="1" t="s">
        <v>4452</v>
      </c>
      <c r="E1669" s="1" t="s">
        <v>2321</v>
      </c>
      <c r="F1669" s="1" t="s">
        <v>426</v>
      </c>
      <c r="G1669" s="1" t="s">
        <v>2091</v>
      </c>
      <c r="H1669" s="1" t="s">
        <v>4453</v>
      </c>
      <c r="I1669" s="1">
        <f>+Territorio[[#This Row],[id]]</f>
        <v>1659</v>
      </c>
    </row>
    <row r="1670" spans="2:9" hidden="1" x14ac:dyDescent="0.3">
      <c r="B1670">
        <v>1660</v>
      </c>
      <c r="C1670" s="1" t="s">
        <v>4454</v>
      </c>
      <c r="D1670" s="1" t="s">
        <v>4455</v>
      </c>
      <c r="E1670" s="1" t="s">
        <v>2321</v>
      </c>
      <c r="F1670" s="1" t="s">
        <v>426</v>
      </c>
      <c r="G1670" s="1" t="s">
        <v>2091</v>
      </c>
      <c r="H1670" s="1" t="s">
        <v>4456</v>
      </c>
      <c r="I1670" s="1">
        <f>+Territorio[[#This Row],[id]]</f>
        <v>1660</v>
      </c>
    </row>
    <row r="1671" spans="2:9" hidden="1" x14ac:dyDescent="0.3">
      <c r="B1671">
        <v>1661</v>
      </c>
      <c r="C1671" s="1" t="s">
        <v>4457</v>
      </c>
      <c r="D1671" s="1" t="s">
        <v>4458</v>
      </c>
      <c r="E1671" s="1" t="s">
        <v>2321</v>
      </c>
      <c r="F1671" s="1" t="s">
        <v>426</v>
      </c>
      <c r="G1671" s="1" t="s">
        <v>2091</v>
      </c>
      <c r="H1671" s="1" t="s">
        <v>4459</v>
      </c>
      <c r="I1671" s="1">
        <f>+Territorio[[#This Row],[id]]</f>
        <v>1661</v>
      </c>
    </row>
    <row r="1672" spans="2:9" hidden="1" x14ac:dyDescent="0.3">
      <c r="B1672">
        <v>1662</v>
      </c>
      <c r="C1672" s="1" t="s">
        <v>4460</v>
      </c>
      <c r="D1672" s="1" t="s">
        <v>4461</v>
      </c>
      <c r="E1672" s="1" t="s">
        <v>2321</v>
      </c>
      <c r="F1672" s="1" t="s">
        <v>426</v>
      </c>
      <c r="G1672" s="1" t="s">
        <v>2091</v>
      </c>
      <c r="H1672" s="1" t="s">
        <v>4462</v>
      </c>
      <c r="I1672" s="1">
        <f>+Territorio[[#This Row],[id]]</f>
        <v>1662</v>
      </c>
    </row>
    <row r="1673" spans="2:9" hidden="1" x14ac:dyDescent="0.3">
      <c r="B1673">
        <v>1663</v>
      </c>
      <c r="C1673" s="1" t="s">
        <v>952</v>
      </c>
      <c r="D1673" s="1" t="s">
        <v>4463</v>
      </c>
      <c r="E1673" s="1" t="s">
        <v>2321</v>
      </c>
      <c r="F1673" s="1" t="s">
        <v>426</v>
      </c>
      <c r="G1673" s="1" t="s">
        <v>2091</v>
      </c>
      <c r="H1673" s="1" t="s">
        <v>4464</v>
      </c>
      <c r="I1673" s="1">
        <f>+Territorio[[#This Row],[id]]</f>
        <v>1663</v>
      </c>
    </row>
    <row r="1674" spans="2:9" hidden="1" x14ac:dyDescent="0.3">
      <c r="B1674">
        <v>1664</v>
      </c>
      <c r="C1674" s="1" t="s">
        <v>4465</v>
      </c>
      <c r="D1674" s="1" t="s">
        <v>4466</v>
      </c>
      <c r="E1674" s="1" t="s">
        <v>2321</v>
      </c>
      <c r="F1674" s="1" t="s">
        <v>426</v>
      </c>
      <c r="G1674" s="1" t="s">
        <v>2091</v>
      </c>
      <c r="H1674" s="1" t="s">
        <v>4467</v>
      </c>
      <c r="I1674" s="1">
        <f>+Territorio[[#This Row],[id]]</f>
        <v>1664</v>
      </c>
    </row>
    <row r="1675" spans="2:9" hidden="1" x14ac:dyDescent="0.3">
      <c r="B1675">
        <v>1665</v>
      </c>
      <c r="C1675" s="1" t="s">
        <v>4468</v>
      </c>
      <c r="D1675" s="1" t="s">
        <v>4469</v>
      </c>
      <c r="E1675" s="1" t="s">
        <v>2321</v>
      </c>
      <c r="F1675" s="1" t="s">
        <v>426</v>
      </c>
      <c r="G1675" s="1" t="s">
        <v>2091</v>
      </c>
      <c r="H1675" s="1" t="s">
        <v>4470</v>
      </c>
      <c r="I1675" s="1">
        <f>+Territorio[[#This Row],[id]]</f>
        <v>1665</v>
      </c>
    </row>
    <row r="1676" spans="2:9" hidden="1" x14ac:dyDescent="0.3">
      <c r="B1676">
        <v>1666</v>
      </c>
      <c r="C1676" s="1" t="s">
        <v>4471</v>
      </c>
      <c r="D1676" s="1" t="s">
        <v>4472</v>
      </c>
      <c r="E1676" s="1" t="s">
        <v>2321</v>
      </c>
      <c r="F1676" s="1" t="s">
        <v>426</v>
      </c>
      <c r="G1676" s="1" t="s">
        <v>2091</v>
      </c>
      <c r="H1676" s="1" t="s">
        <v>4473</v>
      </c>
      <c r="I1676" s="1">
        <f>+Territorio[[#This Row],[id]]</f>
        <v>1666</v>
      </c>
    </row>
    <row r="1677" spans="2:9" hidden="1" x14ac:dyDescent="0.3">
      <c r="B1677">
        <v>1667</v>
      </c>
      <c r="C1677" s="1" t="s">
        <v>3273</v>
      </c>
      <c r="D1677" s="1" t="s">
        <v>4474</v>
      </c>
      <c r="E1677" s="1" t="s">
        <v>2321</v>
      </c>
      <c r="F1677" s="1" t="s">
        <v>426</v>
      </c>
      <c r="G1677" s="1" t="s">
        <v>2091</v>
      </c>
      <c r="H1677" s="1" t="s">
        <v>4475</v>
      </c>
      <c r="I1677" s="1">
        <f>+Territorio[[#This Row],[id]]</f>
        <v>1667</v>
      </c>
    </row>
    <row r="1678" spans="2:9" hidden="1" x14ac:dyDescent="0.3">
      <c r="B1678">
        <v>1668</v>
      </c>
      <c r="C1678" s="1" t="s">
        <v>4476</v>
      </c>
      <c r="D1678" s="1" t="s">
        <v>4477</v>
      </c>
      <c r="E1678" s="1" t="s">
        <v>2321</v>
      </c>
      <c r="F1678" s="1" t="s">
        <v>426</v>
      </c>
      <c r="G1678" s="1" t="s">
        <v>2091</v>
      </c>
      <c r="H1678" s="1" t="s">
        <v>4478</v>
      </c>
      <c r="I1678" s="1">
        <f>+Territorio[[#This Row],[id]]</f>
        <v>1668</v>
      </c>
    </row>
    <row r="1679" spans="2:9" hidden="1" x14ac:dyDescent="0.3">
      <c r="B1679">
        <v>1669</v>
      </c>
      <c r="C1679" s="1" t="s">
        <v>4479</v>
      </c>
      <c r="D1679" s="1" t="s">
        <v>4480</v>
      </c>
      <c r="E1679" s="1" t="s">
        <v>2321</v>
      </c>
      <c r="F1679" s="1" t="s">
        <v>426</v>
      </c>
      <c r="G1679" s="1" t="s">
        <v>2091</v>
      </c>
      <c r="H1679" s="1" t="s">
        <v>4481</v>
      </c>
      <c r="I1679" s="1">
        <f>+Territorio[[#This Row],[id]]</f>
        <v>1669</v>
      </c>
    </row>
    <row r="1680" spans="2:9" hidden="1" x14ac:dyDescent="0.3">
      <c r="B1680">
        <v>1670</v>
      </c>
      <c r="C1680" s="1" t="s">
        <v>4482</v>
      </c>
      <c r="D1680" s="1" t="s">
        <v>4483</v>
      </c>
      <c r="E1680" s="1" t="s">
        <v>2321</v>
      </c>
      <c r="F1680" s="1" t="s">
        <v>426</v>
      </c>
      <c r="G1680" s="1" t="s">
        <v>2091</v>
      </c>
      <c r="H1680" s="1" t="s">
        <v>4484</v>
      </c>
      <c r="I1680" s="1">
        <f>+Territorio[[#This Row],[id]]</f>
        <v>1670</v>
      </c>
    </row>
    <row r="1681" spans="2:9" hidden="1" x14ac:dyDescent="0.3">
      <c r="B1681">
        <v>1671</v>
      </c>
      <c r="C1681" s="1" t="s">
        <v>4485</v>
      </c>
      <c r="D1681" s="1" t="s">
        <v>4486</v>
      </c>
      <c r="E1681" s="1" t="s">
        <v>2321</v>
      </c>
      <c r="F1681" s="1" t="s">
        <v>426</v>
      </c>
      <c r="G1681" s="1" t="s">
        <v>2091</v>
      </c>
      <c r="H1681" s="1" t="s">
        <v>4487</v>
      </c>
      <c r="I1681" s="1">
        <f>+Territorio[[#This Row],[id]]</f>
        <v>1671</v>
      </c>
    </row>
    <row r="1682" spans="2:9" hidden="1" x14ac:dyDescent="0.3">
      <c r="B1682">
        <v>1672</v>
      </c>
      <c r="C1682" s="1" t="s">
        <v>1019</v>
      </c>
      <c r="D1682" s="1" t="s">
        <v>4488</v>
      </c>
      <c r="E1682" s="1" t="s">
        <v>2321</v>
      </c>
      <c r="F1682" s="1" t="s">
        <v>426</v>
      </c>
      <c r="G1682" s="1" t="s">
        <v>2091</v>
      </c>
      <c r="H1682" s="1" t="s">
        <v>4489</v>
      </c>
      <c r="I1682" s="1">
        <f>+Territorio[[#This Row],[id]]</f>
        <v>1672</v>
      </c>
    </row>
    <row r="1683" spans="2:9" hidden="1" x14ac:dyDescent="0.3">
      <c r="B1683">
        <v>1673</v>
      </c>
      <c r="C1683" s="1" t="s">
        <v>4490</v>
      </c>
      <c r="D1683" s="1" t="s">
        <v>4491</v>
      </c>
      <c r="E1683" s="1" t="s">
        <v>2321</v>
      </c>
      <c r="F1683" s="1" t="s">
        <v>426</v>
      </c>
      <c r="G1683" s="1" t="s">
        <v>2091</v>
      </c>
      <c r="H1683" s="1" t="s">
        <v>4492</v>
      </c>
      <c r="I1683" s="1">
        <f>+Territorio[[#This Row],[id]]</f>
        <v>1673</v>
      </c>
    </row>
    <row r="1684" spans="2:9" hidden="1" x14ac:dyDescent="0.3">
      <c r="B1684">
        <v>1674</v>
      </c>
      <c r="C1684" s="1" t="s">
        <v>4493</v>
      </c>
      <c r="D1684" s="1" t="s">
        <v>4494</v>
      </c>
      <c r="E1684" s="1" t="s">
        <v>2321</v>
      </c>
      <c r="F1684" s="1" t="s">
        <v>426</v>
      </c>
      <c r="G1684" s="1" t="s">
        <v>2091</v>
      </c>
      <c r="H1684" s="1" t="s">
        <v>4495</v>
      </c>
      <c r="I1684" s="1">
        <f>+Territorio[[#This Row],[id]]</f>
        <v>1674</v>
      </c>
    </row>
    <row r="1685" spans="2:9" hidden="1" x14ac:dyDescent="0.3">
      <c r="B1685">
        <v>1675</v>
      </c>
      <c r="C1685" s="1" t="s">
        <v>4496</v>
      </c>
      <c r="D1685" s="1" t="s">
        <v>4497</v>
      </c>
      <c r="E1685" s="1" t="s">
        <v>2321</v>
      </c>
      <c r="F1685" s="1" t="s">
        <v>426</v>
      </c>
      <c r="G1685" s="1" t="s">
        <v>2091</v>
      </c>
      <c r="H1685" s="1" t="s">
        <v>4498</v>
      </c>
      <c r="I1685" s="1">
        <f>+Territorio[[#This Row],[id]]</f>
        <v>1675</v>
      </c>
    </row>
    <row r="1686" spans="2:9" hidden="1" x14ac:dyDescent="0.3">
      <c r="B1686">
        <v>1676</v>
      </c>
      <c r="C1686" s="1" t="s">
        <v>4499</v>
      </c>
      <c r="D1686" s="1" t="s">
        <v>4500</v>
      </c>
      <c r="E1686" s="1" t="s">
        <v>2321</v>
      </c>
      <c r="F1686" s="1" t="s">
        <v>426</v>
      </c>
      <c r="G1686" s="1" t="s">
        <v>2091</v>
      </c>
      <c r="H1686" s="1" t="s">
        <v>4501</v>
      </c>
      <c r="I1686" s="1">
        <f>+Territorio[[#This Row],[id]]</f>
        <v>1676</v>
      </c>
    </row>
    <row r="1687" spans="2:9" hidden="1" x14ac:dyDescent="0.3">
      <c r="B1687">
        <v>1677</v>
      </c>
      <c r="C1687" s="1" t="s">
        <v>4502</v>
      </c>
      <c r="D1687" s="1" t="s">
        <v>4503</v>
      </c>
      <c r="E1687" s="1" t="s">
        <v>2321</v>
      </c>
      <c r="F1687" s="1" t="s">
        <v>426</v>
      </c>
      <c r="G1687" s="1" t="s">
        <v>2091</v>
      </c>
      <c r="H1687" s="1" t="s">
        <v>4504</v>
      </c>
      <c r="I1687" s="1">
        <f>+Territorio[[#This Row],[id]]</f>
        <v>1677</v>
      </c>
    </row>
    <row r="1688" spans="2:9" hidden="1" x14ac:dyDescent="0.3">
      <c r="B1688">
        <v>1678</v>
      </c>
      <c r="C1688" s="1" t="s">
        <v>4505</v>
      </c>
      <c r="D1688" s="1" t="s">
        <v>4506</v>
      </c>
      <c r="E1688" s="1" t="s">
        <v>2321</v>
      </c>
      <c r="F1688" s="1" t="s">
        <v>426</v>
      </c>
      <c r="G1688" s="1" t="s">
        <v>2091</v>
      </c>
      <c r="H1688" s="1" t="s">
        <v>4507</v>
      </c>
      <c r="I1688" s="1">
        <f>+Territorio[[#This Row],[id]]</f>
        <v>1678</v>
      </c>
    </row>
    <row r="1689" spans="2:9" hidden="1" x14ac:dyDescent="0.3">
      <c r="B1689">
        <v>1679</v>
      </c>
      <c r="C1689" s="1" t="s">
        <v>4508</v>
      </c>
      <c r="D1689" s="1" t="s">
        <v>4509</v>
      </c>
      <c r="E1689" s="1" t="s">
        <v>2321</v>
      </c>
      <c r="F1689" s="1" t="s">
        <v>426</v>
      </c>
      <c r="G1689" s="1" t="s">
        <v>2091</v>
      </c>
      <c r="H1689" s="1" t="s">
        <v>4510</v>
      </c>
      <c r="I1689" s="1">
        <f>+Territorio[[#This Row],[id]]</f>
        <v>1679</v>
      </c>
    </row>
    <row r="1690" spans="2:9" hidden="1" x14ac:dyDescent="0.3">
      <c r="B1690">
        <v>1680</v>
      </c>
      <c r="C1690" s="1" t="s">
        <v>251</v>
      </c>
      <c r="D1690" s="1" t="s">
        <v>4511</v>
      </c>
      <c r="E1690" s="1" t="s">
        <v>2321</v>
      </c>
      <c r="F1690" s="1" t="s">
        <v>426</v>
      </c>
      <c r="G1690" s="1" t="s">
        <v>2091</v>
      </c>
      <c r="H1690" s="1" t="s">
        <v>4512</v>
      </c>
      <c r="I1690" s="1">
        <f>+Territorio[[#This Row],[id]]</f>
        <v>1680</v>
      </c>
    </row>
    <row r="1691" spans="2:9" hidden="1" x14ac:dyDescent="0.3">
      <c r="B1691">
        <v>1681</v>
      </c>
      <c r="C1691" s="1" t="s">
        <v>4513</v>
      </c>
      <c r="D1691" s="1" t="s">
        <v>4514</v>
      </c>
      <c r="E1691" s="1" t="s">
        <v>2321</v>
      </c>
      <c r="F1691" s="1" t="s">
        <v>426</v>
      </c>
      <c r="G1691" s="1" t="s">
        <v>2091</v>
      </c>
      <c r="H1691" s="1" t="s">
        <v>4515</v>
      </c>
      <c r="I1691" s="1">
        <f>+Territorio[[#This Row],[id]]</f>
        <v>1681</v>
      </c>
    </row>
    <row r="1692" spans="2:9" hidden="1" x14ac:dyDescent="0.3">
      <c r="B1692">
        <v>1682</v>
      </c>
      <c r="C1692" s="1" t="s">
        <v>735</v>
      </c>
      <c r="D1692" s="1" t="s">
        <v>4516</v>
      </c>
      <c r="E1692" s="1" t="s">
        <v>2321</v>
      </c>
      <c r="F1692" s="1" t="s">
        <v>426</v>
      </c>
      <c r="G1692" s="1" t="s">
        <v>2091</v>
      </c>
      <c r="H1692" s="1" t="s">
        <v>4517</v>
      </c>
      <c r="I1692" s="1">
        <f>+Territorio[[#This Row],[id]]</f>
        <v>1682</v>
      </c>
    </row>
    <row r="1693" spans="2:9" hidden="1" x14ac:dyDescent="0.3">
      <c r="B1693">
        <v>1683</v>
      </c>
      <c r="C1693" s="1" t="s">
        <v>4518</v>
      </c>
      <c r="D1693" s="1" t="s">
        <v>4519</v>
      </c>
      <c r="E1693" s="1" t="s">
        <v>2321</v>
      </c>
      <c r="F1693" s="1" t="s">
        <v>426</v>
      </c>
      <c r="G1693" s="1" t="s">
        <v>2091</v>
      </c>
      <c r="H1693" s="1" t="s">
        <v>4520</v>
      </c>
      <c r="I1693" s="1">
        <f>+Territorio[[#This Row],[id]]</f>
        <v>1683</v>
      </c>
    </row>
    <row r="1694" spans="2:9" hidden="1" x14ac:dyDescent="0.3">
      <c r="B1694">
        <v>1684</v>
      </c>
      <c r="C1694" s="1" t="s">
        <v>3524</v>
      </c>
      <c r="D1694" s="1" t="s">
        <v>4521</v>
      </c>
      <c r="E1694" s="1" t="s">
        <v>2321</v>
      </c>
      <c r="F1694" s="1" t="s">
        <v>426</v>
      </c>
      <c r="G1694" s="1" t="s">
        <v>2091</v>
      </c>
      <c r="H1694" s="1" t="s">
        <v>4522</v>
      </c>
      <c r="I1694" s="1">
        <f>+Territorio[[#This Row],[id]]</f>
        <v>1684</v>
      </c>
    </row>
    <row r="1695" spans="2:9" hidden="1" x14ac:dyDescent="0.3">
      <c r="B1695">
        <v>1685</v>
      </c>
      <c r="C1695" s="1" t="s">
        <v>4523</v>
      </c>
      <c r="D1695" s="1" t="s">
        <v>4524</v>
      </c>
      <c r="E1695" s="1" t="s">
        <v>2321</v>
      </c>
      <c r="F1695" s="1" t="s">
        <v>426</v>
      </c>
      <c r="G1695" s="1" t="s">
        <v>2091</v>
      </c>
      <c r="H1695" s="1" t="s">
        <v>4525</v>
      </c>
      <c r="I1695" s="1">
        <f>+Territorio[[#This Row],[id]]</f>
        <v>1685</v>
      </c>
    </row>
    <row r="1696" spans="2:9" hidden="1" x14ac:dyDescent="0.3">
      <c r="B1696">
        <v>1686</v>
      </c>
      <c r="C1696" s="1" t="s">
        <v>2533</v>
      </c>
      <c r="D1696" s="1" t="s">
        <v>4526</v>
      </c>
      <c r="E1696" s="1" t="s">
        <v>2321</v>
      </c>
      <c r="F1696" s="1" t="s">
        <v>426</v>
      </c>
      <c r="G1696" s="1" t="s">
        <v>2091</v>
      </c>
      <c r="H1696" s="1" t="s">
        <v>4527</v>
      </c>
      <c r="I1696" s="1">
        <f>+Territorio[[#This Row],[id]]</f>
        <v>1686</v>
      </c>
    </row>
    <row r="1697" spans="2:9" hidden="1" x14ac:dyDescent="0.3">
      <c r="B1697">
        <v>1687</v>
      </c>
      <c r="C1697" s="1" t="s">
        <v>4528</v>
      </c>
      <c r="D1697" s="1" t="s">
        <v>4529</v>
      </c>
      <c r="E1697" s="1" t="s">
        <v>2321</v>
      </c>
      <c r="F1697" s="1" t="s">
        <v>426</v>
      </c>
      <c r="G1697" s="1" t="s">
        <v>2091</v>
      </c>
      <c r="H1697" s="1" t="s">
        <v>4530</v>
      </c>
      <c r="I1697" s="1">
        <f>+Territorio[[#This Row],[id]]</f>
        <v>1687</v>
      </c>
    </row>
    <row r="1698" spans="2:9" hidden="1" x14ac:dyDescent="0.3">
      <c r="B1698">
        <v>1688</v>
      </c>
      <c r="C1698" s="1" t="s">
        <v>4531</v>
      </c>
      <c r="D1698" s="1" t="s">
        <v>4532</v>
      </c>
      <c r="E1698" s="1" t="s">
        <v>2321</v>
      </c>
      <c r="F1698" s="1" t="s">
        <v>426</v>
      </c>
      <c r="G1698" s="1" t="s">
        <v>2091</v>
      </c>
      <c r="H1698" s="1" t="s">
        <v>4533</v>
      </c>
      <c r="I1698" s="1">
        <f>+Territorio[[#This Row],[id]]</f>
        <v>1688</v>
      </c>
    </row>
    <row r="1699" spans="2:9" hidden="1" x14ac:dyDescent="0.3">
      <c r="B1699">
        <v>1689</v>
      </c>
      <c r="C1699" s="1" t="s">
        <v>4534</v>
      </c>
      <c r="D1699" s="1" t="s">
        <v>4535</v>
      </c>
      <c r="E1699" s="1" t="s">
        <v>2321</v>
      </c>
      <c r="F1699" s="1" t="s">
        <v>426</v>
      </c>
      <c r="G1699" s="1" t="s">
        <v>2091</v>
      </c>
      <c r="H1699" s="1" t="s">
        <v>4536</v>
      </c>
      <c r="I1699" s="1">
        <f>+Territorio[[#This Row],[id]]</f>
        <v>1689</v>
      </c>
    </row>
    <row r="1700" spans="2:9" hidden="1" x14ac:dyDescent="0.3">
      <c r="B1700">
        <v>1690</v>
      </c>
      <c r="C1700" s="1" t="s">
        <v>4040</v>
      </c>
      <c r="D1700" s="1" t="s">
        <v>4537</v>
      </c>
      <c r="E1700" s="1" t="s">
        <v>2321</v>
      </c>
      <c r="F1700" s="1" t="s">
        <v>426</v>
      </c>
      <c r="G1700" s="1" t="s">
        <v>2091</v>
      </c>
      <c r="H1700" s="1" t="s">
        <v>4538</v>
      </c>
      <c r="I1700" s="1">
        <f>+Territorio[[#This Row],[id]]</f>
        <v>1690</v>
      </c>
    </row>
    <row r="1701" spans="2:9" hidden="1" x14ac:dyDescent="0.3">
      <c r="B1701">
        <v>1691</v>
      </c>
      <c r="C1701" s="1" t="s">
        <v>4539</v>
      </c>
      <c r="D1701" s="1" t="s">
        <v>4540</v>
      </c>
      <c r="E1701" s="1" t="s">
        <v>2321</v>
      </c>
      <c r="F1701" s="1" t="s">
        <v>426</v>
      </c>
      <c r="G1701" s="1" t="s">
        <v>2091</v>
      </c>
      <c r="H1701" s="1" t="s">
        <v>4541</v>
      </c>
      <c r="I1701" s="1">
        <f>+Territorio[[#This Row],[id]]</f>
        <v>1691</v>
      </c>
    </row>
    <row r="1702" spans="2:9" hidden="1" x14ac:dyDescent="0.3">
      <c r="B1702">
        <v>1692</v>
      </c>
      <c r="C1702" s="1" t="s">
        <v>2277</v>
      </c>
      <c r="D1702" s="1" t="s">
        <v>4542</v>
      </c>
      <c r="E1702" s="1" t="s">
        <v>2321</v>
      </c>
      <c r="F1702" s="1" t="s">
        <v>426</v>
      </c>
      <c r="G1702" s="1" t="s">
        <v>2091</v>
      </c>
      <c r="H1702" s="1" t="s">
        <v>4543</v>
      </c>
      <c r="I1702" s="1">
        <f>+Territorio[[#This Row],[id]]</f>
        <v>1692</v>
      </c>
    </row>
    <row r="1703" spans="2:9" hidden="1" x14ac:dyDescent="0.3">
      <c r="B1703">
        <v>1693</v>
      </c>
      <c r="C1703" s="1" t="s">
        <v>4544</v>
      </c>
      <c r="D1703" s="1" t="s">
        <v>4545</v>
      </c>
      <c r="E1703" s="1" t="s">
        <v>2321</v>
      </c>
      <c r="F1703" s="1" t="s">
        <v>426</v>
      </c>
      <c r="G1703" s="1" t="s">
        <v>2091</v>
      </c>
      <c r="H1703" s="1" t="s">
        <v>4546</v>
      </c>
      <c r="I1703" s="1">
        <f>+Territorio[[#This Row],[id]]</f>
        <v>1693</v>
      </c>
    </row>
    <row r="1704" spans="2:9" hidden="1" x14ac:dyDescent="0.3">
      <c r="B1704">
        <v>1694</v>
      </c>
      <c r="C1704" s="1" t="s">
        <v>4547</v>
      </c>
      <c r="D1704" s="1" t="s">
        <v>4548</v>
      </c>
      <c r="E1704" s="1" t="s">
        <v>2321</v>
      </c>
      <c r="F1704" s="1" t="s">
        <v>426</v>
      </c>
      <c r="G1704" s="1" t="s">
        <v>2091</v>
      </c>
      <c r="H1704" s="1" t="s">
        <v>4549</v>
      </c>
      <c r="I1704" s="1">
        <f>+Territorio[[#This Row],[id]]</f>
        <v>1694</v>
      </c>
    </row>
    <row r="1705" spans="2:9" hidden="1" x14ac:dyDescent="0.3">
      <c r="B1705">
        <v>1695</v>
      </c>
      <c r="C1705" s="1" t="s">
        <v>4550</v>
      </c>
      <c r="D1705" s="1" t="s">
        <v>4551</v>
      </c>
      <c r="E1705" s="1" t="s">
        <v>2321</v>
      </c>
      <c r="F1705" s="1" t="s">
        <v>426</v>
      </c>
      <c r="G1705" s="1" t="s">
        <v>2091</v>
      </c>
      <c r="H1705" s="1" t="s">
        <v>4552</v>
      </c>
      <c r="I1705" s="1">
        <f>+Territorio[[#This Row],[id]]</f>
        <v>1695</v>
      </c>
    </row>
    <row r="1706" spans="2:9" hidden="1" x14ac:dyDescent="0.3">
      <c r="B1706">
        <v>1696</v>
      </c>
      <c r="C1706" s="1" t="s">
        <v>964</v>
      </c>
      <c r="D1706" s="1" t="s">
        <v>4553</v>
      </c>
      <c r="E1706" s="1" t="s">
        <v>2321</v>
      </c>
      <c r="F1706" s="1" t="s">
        <v>426</v>
      </c>
      <c r="G1706" s="1" t="s">
        <v>2091</v>
      </c>
      <c r="H1706" s="1" t="s">
        <v>4554</v>
      </c>
      <c r="I1706" s="1">
        <f>+Territorio[[#This Row],[id]]</f>
        <v>1696</v>
      </c>
    </row>
    <row r="1707" spans="2:9" hidden="1" x14ac:dyDescent="0.3">
      <c r="B1707">
        <v>1697</v>
      </c>
      <c r="C1707" s="1" t="s">
        <v>4555</v>
      </c>
      <c r="D1707" s="1" t="s">
        <v>4556</v>
      </c>
      <c r="E1707" s="1" t="s">
        <v>2321</v>
      </c>
      <c r="F1707" s="1" t="s">
        <v>426</v>
      </c>
      <c r="G1707" s="1" t="s">
        <v>2091</v>
      </c>
      <c r="H1707" s="1" t="s">
        <v>4557</v>
      </c>
      <c r="I1707" s="1">
        <f>+Territorio[[#This Row],[id]]</f>
        <v>1697</v>
      </c>
    </row>
    <row r="1708" spans="2:9" hidden="1" x14ac:dyDescent="0.3">
      <c r="B1708">
        <v>1698</v>
      </c>
      <c r="C1708" s="1" t="s">
        <v>4558</v>
      </c>
      <c r="D1708" s="1" t="s">
        <v>4559</v>
      </c>
      <c r="E1708" s="1" t="s">
        <v>2321</v>
      </c>
      <c r="F1708" s="1" t="s">
        <v>426</v>
      </c>
      <c r="G1708" s="1" t="s">
        <v>2091</v>
      </c>
      <c r="H1708" s="1" t="s">
        <v>4560</v>
      </c>
      <c r="I1708" s="1">
        <f>+Territorio[[#This Row],[id]]</f>
        <v>1698</v>
      </c>
    </row>
    <row r="1709" spans="2:9" hidden="1" x14ac:dyDescent="0.3">
      <c r="B1709">
        <v>1699</v>
      </c>
      <c r="C1709" s="1" t="s">
        <v>4561</v>
      </c>
      <c r="D1709" s="1" t="s">
        <v>4562</v>
      </c>
      <c r="E1709" s="1" t="s">
        <v>2321</v>
      </c>
      <c r="F1709" s="1" t="s">
        <v>426</v>
      </c>
      <c r="G1709" s="1" t="s">
        <v>2091</v>
      </c>
      <c r="H1709" s="1" t="s">
        <v>4563</v>
      </c>
      <c r="I1709" s="1">
        <f>+Territorio[[#This Row],[id]]</f>
        <v>1699</v>
      </c>
    </row>
    <row r="1710" spans="2:9" hidden="1" x14ac:dyDescent="0.3">
      <c r="B1710">
        <v>1700</v>
      </c>
      <c r="C1710" s="1" t="s">
        <v>3939</v>
      </c>
      <c r="D1710" s="1" t="s">
        <v>4564</v>
      </c>
      <c r="E1710" s="1" t="s">
        <v>2321</v>
      </c>
      <c r="F1710" s="1" t="s">
        <v>426</v>
      </c>
      <c r="G1710" s="1" t="s">
        <v>2091</v>
      </c>
      <c r="H1710" s="1" t="s">
        <v>4565</v>
      </c>
      <c r="I1710" s="1">
        <f>+Territorio[[#This Row],[id]]</f>
        <v>1700</v>
      </c>
    </row>
    <row r="1711" spans="2:9" hidden="1" x14ac:dyDescent="0.3">
      <c r="B1711">
        <v>1701</v>
      </c>
      <c r="C1711" s="1" t="s">
        <v>2073</v>
      </c>
      <c r="D1711" s="1" t="s">
        <v>4566</v>
      </c>
      <c r="E1711" s="1" t="s">
        <v>2321</v>
      </c>
      <c r="F1711" s="1" t="s">
        <v>426</v>
      </c>
      <c r="G1711" s="1" t="s">
        <v>2091</v>
      </c>
      <c r="H1711" s="1" t="s">
        <v>4567</v>
      </c>
      <c r="I1711" s="1">
        <f>+Territorio[[#This Row],[id]]</f>
        <v>1701</v>
      </c>
    </row>
    <row r="1712" spans="2:9" hidden="1" x14ac:dyDescent="0.3">
      <c r="B1712">
        <v>1702</v>
      </c>
      <c r="C1712" s="1" t="s">
        <v>4568</v>
      </c>
      <c r="D1712" s="1" t="s">
        <v>4569</v>
      </c>
      <c r="E1712" s="1" t="s">
        <v>2321</v>
      </c>
      <c r="F1712" s="1" t="s">
        <v>426</v>
      </c>
      <c r="G1712" s="1" t="s">
        <v>2091</v>
      </c>
      <c r="H1712" s="1" t="s">
        <v>4570</v>
      </c>
      <c r="I1712" s="1">
        <f>+Territorio[[#This Row],[id]]</f>
        <v>1702</v>
      </c>
    </row>
    <row r="1713" spans="2:9" hidden="1" x14ac:dyDescent="0.3">
      <c r="B1713">
        <v>1703</v>
      </c>
      <c r="C1713" s="1" t="s">
        <v>4571</v>
      </c>
      <c r="D1713" s="1" t="s">
        <v>4572</v>
      </c>
      <c r="E1713" s="1" t="s">
        <v>2321</v>
      </c>
      <c r="F1713" s="1" t="s">
        <v>426</v>
      </c>
      <c r="G1713" s="1" t="s">
        <v>2091</v>
      </c>
      <c r="H1713" s="1" t="s">
        <v>4573</v>
      </c>
      <c r="I1713" s="1">
        <f>+Territorio[[#This Row],[id]]</f>
        <v>1703</v>
      </c>
    </row>
    <row r="1714" spans="2:9" hidden="1" x14ac:dyDescent="0.3">
      <c r="B1714">
        <v>1704</v>
      </c>
      <c r="C1714" s="1" t="s">
        <v>4574</v>
      </c>
      <c r="D1714" s="1" t="s">
        <v>1591</v>
      </c>
      <c r="E1714" s="1" t="s">
        <v>2321</v>
      </c>
      <c r="F1714" s="1" t="s">
        <v>426</v>
      </c>
      <c r="G1714" s="1" t="s">
        <v>2091</v>
      </c>
      <c r="H1714" s="1" t="s">
        <v>4575</v>
      </c>
      <c r="I1714" s="1">
        <f>+Territorio[[#This Row],[id]]</f>
        <v>1704</v>
      </c>
    </row>
    <row r="1715" spans="2:9" hidden="1" x14ac:dyDescent="0.3">
      <c r="B1715">
        <v>1705</v>
      </c>
      <c r="C1715" s="1" t="s">
        <v>4576</v>
      </c>
      <c r="D1715" s="1" t="s">
        <v>1606</v>
      </c>
      <c r="E1715" s="1" t="s">
        <v>2321</v>
      </c>
      <c r="F1715" s="1" t="s">
        <v>426</v>
      </c>
      <c r="G1715" s="1" t="s">
        <v>2091</v>
      </c>
      <c r="H1715" s="1" t="s">
        <v>4577</v>
      </c>
      <c r="I1715" s="1">
        <f>+Territorio[[#This Row],[id]]</f>
        <v>1705</v>
      </c>
    </row>
    <row r="1716" spans="2:9" hidden="1" x14ac:dyDescent="0.3">
      <c r="B1716">
        <v>1706</v>
      </c>
      <c r="C1716" s="1" t="s">
        <v>4578</v>
      </c>
      <c r="D1716" s="1" t="s">
        <v>1621</v>
      </c>
      <c r="E1716" s="1" t="s">
        <v>2321</v>
      </c>
      <c r="F1716" s="1" t="s">
        <v>426</v>
      </c>
      <c r="G1716" s="1" t="s">
        <v>2091</v>
      </c>
      <c r="H1716" s="1" t="s">
        <v>4579</v>
      </c>
      <c r="I1716" s="1">
        <f>+Territorio[[#This Row],[id]]</f>
        <v>1706</v>
      </c>
    </row>
    <row r="1717" spans="2:9" hidden="1" x14ac:dyDescent="0.3">
      <c r="B1717">
        <v>1707</v>
      </c>
      <c r="C1717" s="1" t="s">
        <v>4580</v>
      </c>
      <c r="D1717" s="1" t="s">
        <v>1636</v>
      </c>
      <c r="E1717" s="1" t="s">
        <v>2321</v>
      </c>
      <c r="F1717" s="1" t="s">
        <v>426</v>
      </c>
      <c r="G1717" s="1" t="s">
        <v>2091</v>
      </c>
      <c r="H1717" s="1" t="s">
        <v>4581</v>
      </c>
      <c r="I1717" s="1">
        <f>+Territorio[[#This Row],[id]]</f>
        <v>1707</v>
      </c>
    </row>
    <row r="1718" spans="2:9" hidden="1" x14ac:dyDescent="0.3">
      <c r="B1718">
        <v>1708</v>
      </c>
      <c r="C1718" s="1" t="s">
        <v>4582</v>
      </c>
      <c r="D1718" s="1" t="s">
        <v>4583</v>
      </c>
      <c r="E1718" s="1" t="s">
        <v>2321</v>
      </c>
      <c r="F1718" s="1" t="s">
        <v>426</v>
      </c>
      <c r="G1718" s="1" t="s">
        <v>2091</v>
      </c>
      <c r="H1718" s="1" t="s">
        <v>4584</v>
      </c>
      <c r="I1718" s="1">
        <f>+Territorio[[#This Row],[id]]</f>
        <v>1708</v>
      </c>
    </row>
    <row r="1719" spans="2:9" hidden="1" x14ac:dyDescent="0.3">
      <c r="B1719">
        <v>1709</v>
      </c>
      <c r="C1719" s="1" t="s">
        <v>4585</v>
      </c>
      <c r="D1719" s="1" t="s">
        <v>4586</v>
      </c>
      <c r="E1719" s="1" t="s">
        <v>2321</v>
      </c>
      <c r="F1719" s="1" t="s">
        <v>426</v>
      </c>
      <c r="G1719" s="1" t="s">
        <v>2091</v>
      </c>
      <c r="H1719" s="1" t="s">
        <v>4587</v>
      </c>
      <c r="I1719" s="1">
        <f>+Territorio[[#This Row],[id]]</f>
        <v>1709</v>
      </c>
    </row>
    <row r="1720" spans="2:9" hidden="1" x14ac:dyDescent="0.3">
      <c r="B1720">
        <v>1710</v>
      </c>
      <c r="C1720" s="1" t="s">
        <v>4588</v>
      </c>
      <c r="D1720" s="1" t="s">
        <v>4589</v>
      </c>
      <c r="E1720" s="1" t="s">
        <v>2321</v>
      </c>
      <c r="F1720" s="1" t="s">
        <v>426</v>
      </c>
      <c r="G1720" s="1" t="s">
        <v>2091</v>
      </c>
      <c r="H1720" s="1" t="s">
        <v>4590</v>
      </c>
      <c r="I1720" s="1">
        <f>+Territorio[[#This Row],[id]]</f>
        <v>1710</v>
      </c>
    </row>
    <row r="1721" spans="2:9" hidden="1" x14ac:dyDescent="0.3">
      <c r="B1721">
        <v>1711</v>
      </c>
      <c r="C1721" s="1" t="s">
        <v>4591</v>
      </c>
      <c r="D1721" s="1" t="s">
        <v>4592</v>
      </c>
      <c r="E1721" s="1" t="s">
        <v>2321</v>
      </c>
      <c r="F1721" s="1" t="s">
        <v>426</v>
      </c>
      <c r="G1721" s="1" t="s">
        <v>2091</v>
      </c>
      <c r="H1721" s="1" t="s">
        <v>4593</v>
      </c>
      <c r="I1721" s="1">
        <f>+Territorio[[#This Row],[id]]</f>
        <v>1711</v>
      </c>
    </row>
    <row r="1722" spans="2:9" hidden="1" x14ac:dyDescent="0.3">
      <c r="B1722">
        <v>1712</v>
      </c>
      <c r="C1722" s="1" t="s">
        <v>4594</v>
      </c>
      <c r="D1722" s="1" t="s">
        <v>4595</v>
      </c>
      <c r="E1722" s="1" t="s">
        <v>2321</v>
      </c>
      <c r="F1722" s="1" t="s">
        <v>426</v>
      </c>
      <c r="G1722" s="1" t="s">
        <v>2091</v>
      </c>
      <c r="H1722" s="1" t="s">
        <v>4596</v>
      </c>
      <c r="I1722" s="1">
        <f>+Territorio[[#This Row],[id]]</f>
        <v>1712</v>
      </c>
    </row>
    <row r="1723" spans="2:9" hidden="1" x14ac:dyDescent="0.3">
      <c r="B1723">
        <v>1713</v>
      </c>
      <c r="C1723" s="1" t="s">
        <v>4597</v>
      </c>
      <c r="D1723" s="1" t="s">
        <v>4598</v>
      </c>
      <c r="E1723" s="1" t="s">
        <v>2321</v>
      </c>
      <c r="F1723" s="1" t="s">
        <v>426</v>
      </c>
      <c r="G1723" s="1" t="s">
        <v>2091</v>
      </c>
      <c r="H1723" s="1" t="s">
        <v>4599</v>
      </c>
      <c r="I1723" s="1">
        <f>+Territorio[[#This Row],[id]]</f>
        <v>1713</v>
      </c>
    </row>
    <row r="1724" spans="2:9" hidden="1" x14ac:dyDescent="0.3">
      <c r="B1724">
        <v>1714</v>
      </c>
      <c r="C1724" s="1" t="s">
        <v>4600</v>
      </c>
      <c r="D1724" s="1" t="s">
        <v>4601</v>
      </c>
      <c r="E1724" s="1" t="s">
        <v>2321</v>
      </c>
      <c r="F1724" s="1" t="s">
        <v>426</v>
      </c>
      <c r="G1724" s="1" t="s">
        <v>2091</v>
      </c>
      <c r="H1724" s="1" t="s">
        <v>4602</v>
      </c>
      <c r="I1724" s="1">
        <f>+Territorio[[#This Row],[id]]</f>
        <v>1714</v>
      </c>
    </row>
    <row r="1725" spans="2:9" hidden="1" x14ac:dyDescent="0.3">
      <c r="B1725">
        <v>1715</v>
      </c>
      <c r="C1725" s="1" t="s">
        <v>4603</v>
      </c>
      <c r="D1725" s="1" t="s">
        <v>4604</v>
      </c>
      <c r="E1725" s="1" t="s">
        <v>2321</v>
      </c>
      <c r="F1725" s="1" t="s">
        <v>426</v>
      </c>
      <c r="G1725" s="1" t="s">
        <v>2091</v>
      </c>
      <c r="H1725" s="1" t="s">
        <v>4605</v>
      </c>
      <c r="I1725" s="1">
        <f>+Territorio[[#This Row],[id]]</f>
        <v>1715</v>
      </c>
    </row>
    <row r="1726" spans="2:9" hidden="1" x14ac:dyDescent="0.3">
      <c r="B1726">
        <v>1716</v>
      </c>
      <c r="C1726" s="1" t="s">
        <v>4606</v>
      </c>
      <c r="D1726" s="1" t="s">
        <v>4607</v>
      </c>
      <c r="E1726" s="1" t="s">
        <v>2321</v>
      </c>
      <c r="F1726" s="1" t="s">
        <v>426</v>
      </c>
      <c r="G1726" s="1" t="s">
        <v>2091</v>
      </c>
      <c r="H1726" s="1" t="s">
        <v>4608</v>
      </c>
      <c r="I1726" s="1">
        <f>+Territorio[[#This Row],[id]]</f>
        <v>1716</v>
      </c>
    </row>
    <row r="1727" spans="2:9" hidden="1" x14ac:dyDescent="0.3">
      <c r="B1727">
        <v>1717</v>
      </c>
      <c r="C1727" s="1" t="s">
        <v>4609</v>
      </c>
      <c r="D1727" s="1" t="s">
        <v>4610</v>
      </c>
      <c r="E1727" s="1" t="s">
        <v>2321</v>
      </c>
      <c r="F1727" s="1" t="s">
        <v>426</v>
      </c>
      <c r="G1727" s="1" t="s">
        <v>2091</v>
      </c>
      <c r="H1727" s="1" t="s">
        <v>4611</v>
      </c>
      <c r="I1727" s="1">
        <f>+Territorio[[#This Row],[id]]</f>
        <v>1717</v>
      </c>
    </row>
    <row r="1728" spans="2:9" hidden="1" x14ac:dyDescent="0.3">
      <c r="B1728">
        <v>1718</v>
      </c>
      <c r="C1728" s="1" t="s">
        <v>4612</v>
      </c>
      <c r="D1728" s="1" t="s">
        <v>4613</v>
      </c>
      <c r="E1728" s="1" t="s">
        <v>2321</v>
      </c>
      <c r="F1728" s="1" t="s">
        <v>426</v>
      </c>
      <c r="G1728" s="1" t="s">
        <v>2091</v>
      </c>
      <c r="H1728" s="1" t="s">
        <v>4614</v>
      </c>
      <c r="I1728" s="1">
        <f>+Territorio[[#This Row],[id]]</f>
        <v>1718</v>
      </c>
    </row>
    <row r="1729" spans="2:9" hidden="1" x14ac:dyDescent="0.3">
      <c r="B1729">
        <v>1719</v>
      </c>
      <c r="C1729" s="1" t="s">
        <v>4615</v>
      </c>
      <c r="D1729" s="1" t="s">
        <v>4616</v>
      </c>
      <c r="E1729" s="1" t="s">
        <v>2321</v>
      </c>
      <c r="F1729" s="1" t="s">
        <v>426</v>
      </c>
      <c r="G1729" s="1" t="s">
        <v>2091</v>
      </c>
      <c r="H1729" s="1" t="s">
        <v>4617</v>
      </c>
      <c r="I1729" s="1">
        <f>+Territorio[[#This Row],[id]]</f>
        <v>1719</v>
      </c>
    </row>
    <row r="1730" spans="2:9" hidden="1" x14ac:dyDescent="0.3">
      <c r="B1730">
        <v>1720</v>
      </c>
      <c r="C1730" s="1" t="s">
        <v>4618</v>
      </c>
      <c r="D1730" s="1" t="s">
        <v>4619</v>
      </c>
      <c r="E1730" s="1" t="s">
        <v>2321</v>
      </c>
      <c r="F1730" s="1" t="s">
        <v>426</v>
      </c>
      <c r="G1730" s="1" t="s">
        <v>2091</v>
      </c>
      <c r="H1730" s="1" t="s">
        <v>4620</v>
      </c>
      <c r="I1730" s="1">
        <f>+Territorio[[#This Row],[id]]</f>
        <v>1720</v>
      </c>
    </row>
    <row r="1731" spans="2:9" hidden="1" x14ac:dyDescent="0.3">
      <c r="B1731">
        <v>1721</v>
      </c>
      <c r="C1731" s="1" t="s">
        <v>967</v>
      </c>
      <c r="D1731" s="1" t="s">
        <v>2774</v>
      </c>
      <c r="E1731" s="1" t="s">
        <v>1048</v>
      </c>
      <c r="F1731" s="1" t="s">
        <v>456</v>
      </c>
      <c r="G1731" s="1" t="s">
        <v>2091</v>
      </c>
      <c r="H1731" s="1" t="s">
        <v>4621</v>
      </c>
      <c r="I1731" s="1">
        <f>+Territorio[[#This Row],[id]]</f>
        <v>1721</v>
      </c>
    </row>
    <row r="1732" spans="2:9" hidden="1" x14ac:dyDescent="0.3">
      <c r="B1732">
        <v>1722</v>
      </c>
      <c r="C1732" s="1" t="s">
        <v>4622</v>
      </c>
      <c r="D1732" s="1" t="s">
        <v>2777</v>
      </c>
      <c r="E1732" s="1" t="s">
        <v>1048</v>
      </c>
      <c r="F1732" s="1" t="s">
        <v>456</v>
      </c>
      <c r="G1732" s="1" t="s">
        <v>2091</v>
      </c>
      <c r="H1732" s="1" t="s">
        <v>4623</v>
      </c>
      <c r="I1732" s="1">
        <f>+Territorio[[#This Row],[id]]</f>
        <v>1722</v>
      </c>
    </row>
    <row r="1733" spans="2:9" hidden="1" x14ac:dyDescent="0.3">
      <c r="B1733">
        <v>1723</v>
      </c>
      <c r="C1733" s="1" t="s">
        <v>4624</v>
      </c>
      <c r="D1733" s="1" t="s">
        <v>2777</v>
      </c>
      <c r="E1733" s="1" t="s">
        <v>1048</v>
      </c>
      <c r="F1733" s="1" t="s">
        <v>456</v>
      </c>
      <c r="G1733" s="1" t="s">
        <v>2091</v>
      </c>
      <c r="H1733" s="1" t="s">
        <v>4625</v>
      </c>
      <c r="I1733" s="1">
        <f>+Territorio[[#This Row],[id]]</f>
        <v>1723</v>
      </c>
    </row>
    <row r="1734" spans="2:9" hidden="1" x14ac:dyDescent="0.3">
      <c r="B1734">
        <v>1724</v>
      </c>
      <c r="C1734" s="1" t="s">
        <v>4626</v>
      </c>
      <c r="D1734" s="1" t="s">
        <v>2780</v>
      </c>
      <c r="E1734" s="1" t="s">
        <v>1048</v>
      </c>
      <c r="F1734" s="1" t="s">
        <v>456</v>
      </c>
      <c r="G1734" s="1" t="s">
        <v>2091</v>
      </c>
      <c r="H1734" s="1" t="s">
        <v>4627</v>
      </c>
      <c r="I1734" s="1">
        <f>+Territorio[[#This Row],[id]]</f>
        <v>1724</v>
      </c>
    </row>
    <row r="1735" spans="2:9" hidden="1" x14ac:dyDescent="0.3">
      <c r="B1735">
        <v>1725</v>
      </c>
      <c r="C1735" s="1" t="s">
        <v>4622</v>
      </c>
      <c r="D1735" s="1" t="s">
        <v>2783</v>
      </c>
      <c r="E1735" s="1" t="s">
        <v>1048</v>
      </c>
      <c r="F1735" s="1" t="s">
        <v>456</v>
      </c>
      <c r="G1735" s="1" t="s">
        <v>2091</v>
      </c>
      <c r="H1735" s="1" t="s">
        <v>4628</v>
      </c>
      <c r="I1735" s="1">
        <f>+Territorio[[#This Row],[id]]</f>
        <v>1725</v>
      </c>
    </row>
    <row r="1736" spans="2:9" hidden="1" x14ac:dyDescent="0.3">
      <c r="B1736">
        <v>1726</v>
      </c>
      <c r="C1736" s="1" t="s">
        <v>4629</v>
      </c>
      <c r="D1736" s="1" t="s">
        <v>2825</v>
      </c>
      <c r="E1736" s="1" t="s">
        <v>1048</v>
      </c>
      <c r="F1736" s="1" t="s">
        <v>456</v>
      </c>
      <c r="G1736" s="1" t="s">
        <v>2091</v>
      </c>
      <c r="H1736" s="1" t="s">
        <v>4630</v>
      </c>
      <c r="I1736" s="1">
        <f>+Territorio[[#This Row],[id]]</f>
        <v>1726</v>
      </c>
    </row>
    <row r="1737" spans="2:9" hidden="1" x14ac:dyDescent="0.3">
      <c r="B1737">
        <v>1727</v>
      </c>
      <c r="C1737" s="1" t="s">
        <v>4631</v>
      </c>
      <c r="D1737" s="1" t="s">
        <v>2827</v>
      </c>
      <c r="E1737" s="1" t="s">
        <v>1048</v>
      </c>
      <c r="F1737" s="1" t="s">
        <v>456</v>
      </c>
      <c r="G1737" s="1" t="s">
        <v>2091</v>
      </c>
      <c r="H1737" s="1" t="s">
        <v>4632</v>
      </c>
      <c r="I1737" s="1">
        <f>+Territorio[[#This Row],[id]]</f>
        <v>1727</v>
      </c>
    </row>
    <row r="1738" spans="2:9" hidden="1" x14ac:dyDescent="0.3">
      <c r="B1738">
        <v>1728</v>
      </c>
      <c r="C1738" s="1" t="s">
        <v>4633</v>
      </c>
      <c r="D1738" s="1" t="s">
        <v>2830</v>
      </c>
      <c r="E1738" s="1" t="s">
        <v>1048</v>
      </c>
      <c r="F1738" s="1" t="s">
        <v>456</v>
      </c>
      <c r="G1738" s="1" t="s">
        <v>2091</v>
      </c>
      <c r="H1738" s="1" t="s">
        <v>4634</v>
      </c>
      <c r="I1738" s="1">
        <f>+Territorio[[#This Row],[id]]</f>
        <v>1728</v>
      </c>
    </row>
    <row r="1739" spans="2:9" hidden="1" x14ac:dyDescent="0.3">
      <c r="B1739">
        <v>1729</v>
      </c>
      <c r="C1739" s="1" t="s">
        <v>4635</v>
      </c>
      <c r="D1739" s="1" t="s">
        <v>2833</v>
      </c>
      <c r="E1739" s="1" t="s">
        <v>1048</v>
      </c>
      <c r="F1739" s="1" t="s">
        <v>456</v>
      </c>
      <c r="G1739" s="1" t="s">
        <v>2091</v>
      </c>
      <c r="H1739" s="1" t="s">
        <v>4636</v>
      </c>
      <c r="I1739" s="1">
        <f>+Territorio[[#This Row],[id]]</f>
        <v>1729</v>
      </c>
    </row>
    <row r="1740" spans="2:9" hidden="1" x14ac:dyDescent="0.3">
      <c r="B1740">
        <v>1730</v>
      </c>
      <c r="C1740" s="1" t="s">
        <v>4637</v>
      </c>
      <c r="D1740" s="1" t="s">
        <v>2836</v>
      </c>
      <c r="E1740" s="1" t="s">
        <v>1048</v>
      </c>
      <c r="F1740" s="1" t="s">
        <v>456</v>
      </c>
      <c r="G1740" s="1" t="s">
        <v>2091</v>
      </c>
      <c r="H1740" s="1" t="s">
        <v>4638</v>
      </c>
      <c r="I1740" s="1">
        <f>+Territorio[[#This Row],[id]]</f>
        <v>1730</v>
      </c>
    </row>
    <row r="1741" spans="2:9" hidden="1" x14ac:dyDescent="0.3">
      <c r="B1741">
        <v>1731</v>
      </c>
      <c r="C1741" s="1" t="s">
        <v>4639</v>
      </c>
      <c r="D1741" s="1" t="s">
        <v>2839</v>
      </c>
      <c r="E1741" s="1" t="s">
        <v>1048</v>
      </c>
      <c r="F1741" s="1" t="s">
        <v>456</v>
      </c>
      <c r="G1741" s="1" t="s">
        <v>2091</v>
      </c>
      <c r="H1741" s="1" t="s">
        <v>4640</v>
      </c>
      <c r="I1741" s="1">
        <f>+Territorio[[#This Row],[id]]</f>
        <v>1731</v>
      </c>
    </row>
    <row r="1742" spans="2:9" hidden="1" x14ac:dyDescent="0.3">
      <c r="B1742">
        <v>1732</v>
      </c>
      <c r="C1742" s="1" t="s">
        <v>637</v>
      </c>
      <c r="D1742" s="1" t="s">
        <v>2848</v>
      </c>
      <c r="E1742" s="1" t="s">
        <v>1048</v>
      </c>
      <c r="F1742" s="1" t="s">
        <v>456</v>
      </c>
      <c r="G1742" s="1" t="s">
        <v>2091</v>
      </c>
      <c r="H1742" s="1" t="s">
        <v>4641</v>
      </c>
      <c r="I1742" s="1">
        <f>+Territorio[[#This Row],[id]]</f>
        <v>1732</v>
      </c>
    </row>
    <row r="1743" spans="2:9" hidden="1" x14ac:dyDescent="0.3">
      <c r="B1743">
        <v>1733</v>
      </c>
      <c r="C1743" s="1" t="s">
        <v>4642</v>
      </c>
      <c r="D1743" s="1" t="s">
        <v>2851</v>
      </c>
      <c r="E1743" s="1" t="s">
        <v>1048</v>
      </c>
      <c r="F1743" s="1" t="s">
        <v>456</v>
      </c>
      <c r="G1743" s="1" t="s">
        <v>2091</v>
      </c>
      <c r="H1743" s="1" t="s">
        <v>4643</v>
      </c>
      <c r="I1743" s="1">
        <f>+Territorio[[#This Row],[id]]</f>
        <v>1733</v>
      </c>
    </row>
    <row r="1744" spans="2:9" hidden="1" x14ac:dyDescent="0.3">
      <c r="B1744">
        <v>1734</v>
      </c>
      <c r="C1744" s="1" t="s">
        <v>4644</v>
      </c>
      <c r="D1744" s="1" t="s">
        <v>2854</v>
      </c>
      <c r="E1744" s="1" t="s">
        <v>1048</v>
      </c>
      <c r="F1744" s="1" t="s">
        <v>456</v>
      </c>
      <c r="G1744" s="1" t="s">
        <v>2091</v>
      </c>
      <c r="H1744" s="1" t="s">
        <v>4645</v>
      </c>
      <c r="I1744" s="1">
        <f>+Territorio[[#This Row],[id]]</f>
        <v>1734</v>
      </c>
    </row>
    <row r="1745" spans="2:9" hidden="1" x14ac:dyDescent="0.3">
      <c r="B1745">
        <v>1735</v>
      </c>
      <c r="C1745" s="1" t="s">
        <v>4646</v>
      </c>
      <c r="D1745" s="1" t="s">
        <v>2857</v>
      </c>
      <c r="E1745" s="1" t="s">
        <v>1048</v>
      </c>
      <c r="F1745" s="1" t="s">
        <v>456</v>
      </c>
      <c r="G1745" s="1" t="s">
        <v>2091</v>
      </c>
      <c r="H1745" s="1" t="s">
        <v>4647</v>
      </c>
      <c r="I1745" s="1">
        <f>+Territorio[[#This Row],[id]]</f>
        <v>1735</v>
      </c>
    </row>
    <row r="1746" spans="2:9" hidden="1" x14ac:dyDescent="0.3">
      <c r="B1746">
        <v>1736</v>
      </c>
      <c r="C1746" s="1" t="s">
        <v>4648</v>
      </c>
      <c r="D1746" s="1" t="s">
        <v>2860</v>
      </c>
      <c r="E1746" s="1" t="s">
        <v>1048</v>
      </c>
      <c r="F1746" s="1" t="s">
        <v>456</v>
      </c>
      <c r="G1746" s="1" t="s">
        <v>2091</v>
      </c>
      <c r="H1746" s="1" t="s">
        <v>4649</v>
      </c>
      <c r="I1746" s="1">
        <f>+Territorio[[#This Row],[id]]</f>
        <v>1736</v>
      </c>
    </row>
    <row r="1747" spans="2:9" hidden="1" x14ac:dyDescent="0.3">
      <c r="B1747">
        <v>1737</v>
      </c>
      <c r="C1747" s="1" t="s">
        <v>4650</v>
      </c>
      <c r="D1747" s="1" t="s">
        <v>2863</v>
      </c>
      <c r="E1747" s="1" t="s">
        <v>1048</v>
      </c>
      <c r="F1747" s="1" t="s">
        <v>456</v>
      </c>
      <c r="G1747" s="1" t="s">
        <v>2091</v>
      </c>
      <c r="H1747" s="1" t="s">
        <v>4651</v>
      </c>
      <c r="I1747" s="1">
        <f>+Territorio[[#This Row],[id]]</f>
        <v>1737</v>
      </c>
    </row>
    <row r="1748" spans="2:9" hidden="1" x14ac:dyDescent="0.3">
      <c r="B1748">
        <v>1738</v>
      </c>
      <c r="C1748" s="1" t="s">
        <v>4652</v>
      </c>
      <c r="D1748" s="1" t="s">
        <v>2895</v>
      </c>
      <c r="E1748" s="1" t="s">
        <v>1048</v>
      </c>
      <c r="F1748" s="1" t="s">
        <v>456</v>
      </c>
      <c r="G1748" s="1" t="s">
        <v>2091</v>
      </c>
      <c r="H1748" s="1" t="s">
        <v>4653</v>
      </c>
      <c r="I1748" s="1">
        <f>+Territorio[[#This Row],[id]]</f>
        <v>1738</v>
      </c>
    </row>
    <row r="1749" spans="2:9" hidden="1" x14ac:dyDescent="0.3">
      <c r="B1749">
        <v>1739</v>
      </c>
      <c r="C1749" s="1" t="s">
        <v>4654</v>
      </c>
      <c r="D1749" s="1" t="s">
        <v>2898</v>
      </c>
      <c r="E1749" s="1" t="s">
        <v>1048</v>
      </c>
      <c r="F1749" s="1" t="s">
        <v>456</v>
      </c>
      <c r="G1749" s="1" t="s">
        <v>2091</v>
      </c>
      <c r="H1749" s="1" t="s">
        <v>4655</v>
      </c>
      <c r="I1749" s="1">
        <f>+Territorio[[#This Row],[id]]</f>
        <v>1739</v>
      </c>
    </row>
    <row r="1750" spans="2:9" hidden="1" x14ac:dyDescent="0.3">
      <c r="B1750">
        <v>1740</v>
      </c>
      <c r="C1750" s="1" t="s">
        <v>4656</v>
      </c>
      <c r="D1750" s="1" t="s">
        <v>2901</v>
      </c>
      <c r="E1750" s="1" t="s">
        <v>1048</v>
      </c>
      <c r="F1750" s="1" t="s">
        <v>456</v>
      </c>
      <c r="G1750" s="1" t="s">
        <v>2091</v>
      </c>
      <c r="H1750" s="1" t="s">
        <v>4657</v>
      </c>
      <c r="I1750" s="1">
        <f>+Territorio[[#This Row],[id]]</f>
        <v>1740</v>
      </c>
    </row>
    <row r="1751" spans="2:9" hidden="1" x14ac:dyDescent="0.3">
      <c r="B1751">
        <v>1741</v>
      </c>
      <c r="C1751" s="1" t="s">
        <v>4658</v>
      </c>
      <c r="D1751" s="1" t="s">
        <v>2903</v>
      </c>
      <c r="E1751" s="1" t="s">
        <v>1048</v>
      </c>
      <c r="F1751" s="1" t="s">
        <v>456</v>
      </c>
      <c r="G1751" s="1" t="s">
        <v>2091</v>
      </c>
      <c r="H1751" s="1" t="s">
        <v>4659</v>
      </c>
      <c r="I1751" s="1">
        <f>+Territorio[[#This Row],[id]]</f>
        <v>1741</v>
      </c>
    </row>
    <row r="1752" spans="2:9" hidden="1" x14ac:dyDescent="0.3">
      <c r="B1752">
        <v>1742</v>
      </c>
      <c r="C1752" s="1" t="s">
        <v>4660</v>
      </c>
      <c r="D1752" s="1" t="s">
        <v>2906</v>
      </c>
      <c r="E1752" s="1" t="s">
        <v>1048</v>
      </c>
      <c r="F1752" s="1" t="s">
        <v>456</v>
      </c>
      <c r="G1752" s="1" t="s">
        <v>2091</v>
      </c>
      <c r="H1752" s="1" t="s">
        <v>4661</v>
      </c>
      <c r="I1752" s="1">
        <f>+Territorio[[#This Row],[id]]</f>
        <v>1742</v>
      </c>
    </row>
    <row r="1753" spans="2:9" hidden="1" x14ac:dyDescent="0.3">
      <c r="B1753">
        <v>1743</v>
      </c>
      <c r="C1753" s="1" t="s">
        <v>4662</v>
      </c>
      <c r="D1753" s="1" t="s">
        <v>2909</v>
      </c>
      <c r="E1753" s="1" t="s">
        <v>1048</v>
      </c>
      <c r="F1753" s="1" t="s">
        <v>456</v>
      </c>
      <c r="G1753" s="1" t="s">
        <v>2091</v>
      </c>
      <c r="H1753" s="1" t="s">
        <v>4663</v>
      </c>
      <c r="I1753" s="1">
        <f>+Territorio[[#This Row],[id]]</f>
        <v>1743</v>
      </c>
    </row>
    <row r="1754" spans="2:9" hidden="1" x14ac:dyDescent="0.3">
      <c r="B1754">
        <v>1744</v>
      </c>
      <c r="C1754" s="1" t="s">
        <v>4664</v>
      </c>
      <c r="D1754" s="1" t="s">
        <v>2912</v>
      </c>
      <c r="E1754" s="1" t="s">
        <v>1048</v>
      </c>
      <c r="F1754" s="1" t="s">
        <v>456</v>
      </c>
      <c r="G1754" s="1" t="s">
        <v>2091</v>
      </c>
      <c r="H1754" s="1" t="s">
        <v>4665</v>
      </c>
      <c r="I1754" s="1">
        <f>+Territorio[[#This Row],[id]]</f>
        <v>1744</v>
      </c>
    </row>
    <row r="1755" spans="2:9" hidden="1" x14ac:dyDescent="0.3">
      <c r="B1755">
        <v>1745</v>
      </c>
      <c r="C1755" s="1" t="s">
        <v>4666</v>
      </c>
      <c r="D1755" s="1" t="s">
        <v>2915</v>
      </c>
      <c r="E1755" s="1" t="s">
        <v>1048</v>
      </c>
      <c r="F1755" s="1" t="s">
        <v>456</v>
      </c>
      <c r="G1755" s="1" t="s">
        <v>2091</v>
      </c>
      <c r="H1755" s="1" t="s">
        <v>4667</v>
      </c>
      <c r="I1755" s="1">
        <f>+Territorio[[#This Row],[id]]</f>
        <v>1745</v>
      </c>
    </row>
    <row r="1756" spans="2:9" hidden="1" x14ac:dyDescent="0.3">
      <c r="B1756">
        <v>1746</v>
      </c>
      <c r="C1756" s="1" t="s">
        <v>4668</v>
      </c>
      <c r="D1756" s="1" t="s">
        <v>2918</v>
      </c>
      <c r="E1756" s="1" t="s">
        <v>1048</v>
      </c>
      <c r="F1756" s="1" t="s">
        <v>456</v>
      </c>
      <c r="G1756" s="1" t="s">
        <v>2091</v>
      </c>
      <c r="H1756" s="1" t="s">
        <v>4669</v>
      </c>
      <c r="I1756" s="1">
        <f>+Territorio[[#This Row],[id]]</f>
        <v>1746</v>
      </c>
    </row>
    <row r="1757" spans="2:9" hidden="1" x14ac:dyDescent="0.3">
      <c r="B1757">
        <v>1747</v>
      </c>
      <c r="C1757" s="1" t="s">
        <v>4670</v>
      </c>
      <c r="D1757" s="1" t="s">
        <v>2921</v>
      </c>
      <c r="E1757" s="1" t="s">
        <v>1048</v>
      </c>
      <c r="F1757" s="1" t="s">
        <v>456</v>
      </c>
      <c r="G1757" s="1" t="s">
        <v>2091</v>
      </c>
      <c r="H1757" s="1" t="s">
        <v>4671</v>
      </c>
      <c r="I1757" s="1">
        <f>+Territorio[[#This Row],[id]]</f>
        <v>1747</v>
      </c>
    </row>
    <row r="1758" spans="2:9" hidden="1" x14ac:dyDescent="0.3">
      <c r="B1758">
        <v>1748</v>
      </c>
      <c r="C1758" s="1" t="s">
        <v>4672</v>
      </c>
      <c r="D1758" s="1" t="s">
        <v>2924</v>
      </c>
      <c r="E1758" s="1" t="s">
        <v>1048</v>
      </c>
      <c r="F1758" s="1" t="s">
        <v>456</v>
      </c>
      <c r="G1758" s="1" t="s">
        <v>2091</v>
      </c>
      <c r="H1758" s="1" t="s">
        <v>4673</v>
      </c>
      <c r="I1758" s="1">
        <f>+Territorio[[#This Row],[id]]</f>
        <v>1748</v>
      </c>
    </row>
    <row r="1759" spans="2:9" hidden="1" x14ac:dyDescent="0.3">
      <c r="B1759">
        <v>1749</v>
      </c>
      <c r="C1759" s="1" t="s">
        <v>2337</v>
      </c>
      <c r="D1759" s="1" t="s">
        <v>2927</v>
      </c>
      <c r="E1759" s="1" t="s">
        <v>1048</v>
      </c>
      <c r="F1759" s="1" t="s">
        <v>456</v>
      </c>
      <c r="G1759" s="1" t="s">
        <v>2091</v>
      </c>
      <c r="H1759" s="1" t="s">
        <v>4674</v>
      </c>
      <c r="I1759" s="1">
        <f>+Territorio[[#This Row],[id]]</f>
        <v>1749</v>
      </c>
    </row>
    <row r="1760" spans="2:9" hidden="1" x14ac:dyDescent="0.3">
      <c r="B1760">
        <v>1750</v>
      </c>
      <c r="C1760" s="1" t="s">
        <v>4675</v>
      </c>
      <c r="D1760" s="1" t="s">
        <v>2930</v>
      </c>
      <c r="E1760" s="1" t="s">
        <v>1048</v>
      </c>
      <c r="F1760" s="1" t="s">
        <v>456</v>
      </c>
      <c r="G1760" s="1" t="s">
        <v>2091</v>
      </c>
      <c r="H1760" s="1" t="s">
        <v>4676</v>
      </c>
      <c r="I1760" s="1">
        <f>+Territorio[[#This Row],[id]]</f>
        <v>1750</v>
      </c>
    </row>
    <row r="1761" spans="2:9" hidden="1" x14ac:dyDescent="0.3">
      <c r="B1761">
        <v>1751</v>
      </c>
      <c r="C1761" s="1" t="s">
        <v>4677</v>
      </c>
      <c r="D1761" s="1" t="s">
        <v>2933</v>
      </c>
      <c r="E1761" s="1" t="s">
        <v>1048</v>
      </c>
      <c r="F1761" s="1" t="s">
        <v>456</v>
      </c>
      <c r="G1761" s="1" t="s">
        <v>2091</v>
      </c>
      <c r="H1761" s="1" t="s">
        <v>4678</v>
      </c>
      <c r="I1761" s="1">
        <f>+Territorio[[#This Row],[id]]</f>
        <v>1751</v>
      </c>
    </row>
    <row r="1762" spans="2:9" hidden="1" x14ac:dyDescent="0.3">
      <c r="B1762">
        <v>1752</v>
      </c>
      <c r="C1762" s="1" t="s">
        <v>4679</v>
      </c>
      <c r="D1762" s="1" t="s">
        <v>2940</v>
      </c>
      <c r="E1762" s="1" t="s">
        <v>1048</v>
      </c>
      <c r="F1762" s="1" t="s">
        <v>456</v>
      </c>
      <c r="G1762" s="1" t="s">
        <v>2091</v>
      </c>
      <c r="H1762" s="1" t="s">
        <v>4680</v>
      </c>
      <c r="I1762" s="1">
        <f>+Territorio[[#This Row],[id]]</f>
        <v>1752</v>
      </c>
    </row>
    <row r="1763" spans="2:9" hidden="1" x14ac:dyDescent="0.3">
      <c r="B1763">
        <v>1753</v>
      </c>
      <c r="C1763" s="1" t="s">
        <v>4681</v>
      </c>
      <c r="D1763" s="1" t="s">
        <v>2943</v>
      </c>
      <c r="E1763" s="1" t="s">
        <v>1048</v>
      </c>
      <c r="F1763" s="1" t="s">
        <v>456</v>
      </c>
      <c r="G1763" s="1" t="s">
        <v>2091</v>
      </c>
      <c r="H1763" s="1" t="s">
        <v>4682</v>
      </c>
      <c r="I1763" s="1">
        <f>+Territorio[[#This Row],[id]]</f>
        <v>1753</v>
      </c>
    </row>
    <row r="1764" spans="2:9" hidden="1" x14ac:dyDescent="0.3">
      <c r="B1764">
        <v>1754</v>
      </c>
      <c r="C1764" s="1" t="s">
        <v>3705</v>
      </c>
      <c r="D1764" s="1" t="s">
        <v>2946</v>
      </c>
      <c r="E1764" s="1" t="s">
        <v>1048</v>
      </c>
      <c r="F1764" s="1" t="s">
        <v>456</v>
      </c>
      <c r="G1764" s="1" t="s">
        <v>2091</v>
      </c>
      <c r="H1764" s="1" t="s">
        <v>4683</v>
      </c>
      <c r="I1764" s="1">
        <f>+Territorio[[#This Row],[id]]</f>
        <v>1754</v>
      </c>
    </row>
    <row r="1765" spans="2:9" hidden="1" x14ac:dyDescent="0.3">
      <c r="B1765">
        <v>1755</v>
      </c>
      <c r="C1765" s="1" t="s">
        <v>4684</v>
      </c>
      <c r="D1765" s="1" t="s">
        <v>2980</v>
      </c>
      <c r="E1765" s="1" t="s">
        <v>1048</v>
      </c>
      <c r="F1765" s="1" t="s">
        <v>456</v>
      </c>
      <c r="G1765" s="1" t="s">
        <v>2091</v>
      </c>
      <c r="H1765" s="1" t="s">
        <v>4685</v>
      </c>
      <c r="I1765" s="1">
        <f>+Territorio[[#This Row],[id]]</f>
        <v>1755</v>
      </c>
    </row>
    <row r="1766" spans="2:9" hidden="1" x14ac:dyDescent="0.3">
      <c r="B1766">
        <v>1756</v>
      </c>
      <c r="C1766" s="1" t="s">
        <v>4686</v>
      </c>
      <c r="D1766" s="1" t="s">
        <v>2983</v>
      </c>
      <c r="E1766" s="1" t="s">
        <v>1048</v>
      </c>
      <c r="F1766" s="1" t="s">
        <v>456</v>
      </c>
      <c r="G1766" s="1" t="s">
        <v>2091</v>
      </c>
      <c r="H1766" s="1" t="s">
        <v>4687</v>
      </c>
      <c r="I1766" s="1">
        <f>+Territorio[[#This Row],[id]]</f>
        <v>1756</v>
      </c>
    </row>
    <row r="1767" spans="2:9" hidden="1" x14ac:dyDescent="0.3">
      <c r="B1767">
        <v>1757</v>
      </c>
      <c r="C1767" s="1" t="s">
        <v>4688</v>
      </c>
      <c r="D1767" s="1" t="s">
        <v>2985</v>
      </c>
      <c r="E1767" s="1" t="s">
        <v>1048</v>
      </c>
      <c r="F1767" s="1" t="s">
        <v>456</v>
      </c>
      <c r="G1767" s="1" t="s">
        <v>2091</v>
      </c>
      <c r="H1767" s="1" t="s">
        <v>4689</v>
      </c>
      <c r="I1767" s="1">
        <f>+Territorio[[#This Row],[id]]</f>
        <v>1757</v>
      </c>
    </row>
    <row r="1768" spans="2:9" hidden="1" x14ac:dyDescent="0.3">
      <c r="B1768">
        <v>1758</v>
      </c>
      <c r="C1768" s="1" t="s">
        <v>4690</v>
      </c>
      <c r="D1768" s="1" t="s">
        <v>2988</v>
      </c>
      <c r="E1768" s="1" t="s">
        <v>1048</v>
      </c>
      <c r="F1768" s="1" t="s">
        <v>456</v>
      </c>
      <c r="G1768" s="1" t="s">
        <v>2091</v>
      </c>
      <c r="H1768" s="1" t="s">
        <v>4691</v>
      </c>
      <c r="I1768" s="1">
        <f>+Territorio[[#This Row],[id]]</f>
        <v>1758</v>
      </c>
    </row>
    <row r="1769" spans="2:9" hidden="1" x14ac:dyDescent="0.3">
      <c r="B1769">
        <v>1759</v>
      </c>
      <c r="C1769" s="1" t="s">
        <v>4692</v>
      </c>
      <c r="D1769" s="1" t="s">
        <v>2991</v>
      </c>
      <c r="E1769" s="1" t="s">
        <v>1048</v>
      </c>
      <c r="F1769" s="1" t="s">
        <v>456</v>
      </c>
      <c r="G1769" s="1" t="s">
        <v>2091</v>
      </c>
      <c r="H1769" s="1" t="s">
        <v>4693</v>
      </c>
      <c r="I1769" s="1">
        <f>+Territorio[[#This Row],[id]]</f>
        <v>1759</v>
      </c>
    </row>
    <row r="1770" spans="2:9" hidden="1" x14ac:dyDescent="0.3">
      <c r="B1770">
        <v>1760</v>
      </c>
      <c r="C1770" s="1" t="s">
        <v>4694</v>
      </c>
      <c r="D1770" s="1" t="s">
        <v>2994</v>
      </c>
      <c r="E1770" s="1" t="s">
        <v>1048</v>
      </c>
      <c r="F1770" s="1" t="s">
        <v>456</v>
      </c>
      <c r="G1770" s="1" t="s">
        <v>2091</v>
      </c>
      <c r="H1770" s="1" t="s">
        <v>4695</v>
      </c>
      <c r="I1770" s="1">
        <f>+Territorio[[#This Row],[id]]</f>
        <v>1760</v>
      </c>
    </row>
    <row r="1771" spans="2:9" hidden="1" x14ac:dyDescent="0.3">
      <c r="B1771">
        <v>1761</v>
      </c>
      <c r="C1771" s="1" t="s">
        <v>1278</v>
      </c>
      <c r="D1771" s="1" t="s">
        <v>2997</v>
      </c>
      <c r="E1771" s="1" t="s">
        <v>1048</v>
      </c>
      <c r="F1771" s="1" t="s">
        <v>456</v>
      </c>
      <c r="G1771" s="1" t="s">
        <v>2091</v>
      </c>
      <c r="H1771" s="1" t="s">
        <v>4696</v>
      </c>
      <c r="I1771" s="1">
        <f>+Territorio[[#This Row],[id]]</f>
        <v>1761</v>
      </c>
    </row>
    <row r="1772" spans="2:9" hidden="1" x14ac:dyDescent="0.3">
      <c r="B1772">
        <v>1762</v>
      </c>
      <c r="C1772" s="1" t="s">
        <v>4697</v>
      </c>
      <c r="D1772" s="1" t="s">
        <v>3023</v>
      </c>
      <c r="E1772" s="1" t="s">
        <v>1048</v>
      </c>
      <c r="F1772" s="1" t="s">
        <v>456</v>
      </c>
      <c r="G1772" s="1" t="s">
        <v>2091</v>
      </c>
      <c r="H1772" s="1" t="s">
        <v>4698</v>
      </c>
      <c r="I1772" s="1">
        <f>+Territorio[[#This Row],[id]]</f>
        <v>1762</v>
      </c>
    </row>
    <row r="1773" spans="2:9" hidden="1" x14ac:dyDescent="0.3">
      <c r="B1773">
        <v>1763</v>
      </c>
      <c r="C1773" s="1" t="s">
        <v>4699</v>
      </c>
      <c r="D1773" s="1" t="s">
        <v>3026</v>
      </c>
      <c r="E1773" s="1" t="s">
        <v>1048</v>
      </c>
      <c r="F1773" s="1" t="s">
        <v>456</v>
      </c>
      <c r="G1773" s="1" t="s">
        <v>2091</v>
      </c>
      <c r="H1773" s="1" t="s">
        <v>4700</v>
      </c>
      <c r="I1773" s="1">
        <f>+Territorio[[#This Row],[id]]</f>
        <v>1763</v>
      </c>
    </row>
    <row r="1774" spans="2:9" hidden="1" x14ac:dyDescent="0.3">
      <c r="B1774">
        <v>1764</v>
      </c>
      <c r="C1774" s="1" t="s">
        <v>984</v>
      </c>
      <c r="D1774" s="1" t="s">
        <v>3029</v>
      </c>
      <c r="E1774" s="1" t="s">
        <v>1048</v>
      </c>
      <c r="F1774" s="1" t="s">
        <v>456</v>
      </c>
      <c r="G1774" s="1" t="s">
        <v>2091</v>
      </c>
      <c r="H1774" s="1" t="s">
        <v>4701</v>
      </c>
      <c r="I1774" s="1">
        <f>+Territorio[[#This Row],[id]]</f>
        <v>1764</v>
      </c>
    </row>
    <row r="1775" spans="2:9" hidden="1" x14ac:dyDescent="0.3">
      <c r="B1775">
        <v>1765</v>
      </c>
      <c r="C1775" s="1" t="s">
        <v>4702</v>
      </c>
      <c r="D1775" s="1" t="s">
        <v>3032</v>
      </c>
      <c r="E1775" s="1" t="s">
        <v>1048</v>
      </c>
      <c r="F1775" s="1" t="s">
        <v>456</v>
      </c>
      <c r="G1775" s="1" t="s">
        <v>2091</v>
      </c>
      <c r="H1775" s="1" t="s">
        <v>4703</v>
      </c>
      <c r="I1775" s="1">
        <f>+Territorio[[#This Row],[id]]</f>
        <v>1765</v>
      </c>
    </row>
    <row r="1776" spans="2:9" hidden="1" x14ac:dyDescent="0.3">
      <c r="B1776">
        <v>1766</v>
      </c>
      <c r="C1776" s="1" t="s">
        <v>4704</v>
      </c>
      <c r="D1776" s="1" t="s">
        <v>3035</v>
      </c>
      <c r="E1776" s="1" t="s">
        <v>1048</v>
      </c>
      <c r="F1776" s="1" t="s">
        <v>456</v>
      </c>
      <c r="G1776" s="1" t="s">
        <v>2091</v>
      </c>
      <c r="H1776" s="1" t="s">
        <v>4705</v>
      </c>
      <c r="I1776" s="1">
        <f>+Territorio[[#This Row],[id]]</f>
        <v>1766</v>
      </c>
    </row>
    <row r="1777" spans="2:9" hidden="1" x14ac:dyDescent="0.3">
      <c r="B1777">
        <v>1767</v>
      </c>
      <c r="C1777" s="1" t="s">
        <v>4706</v>
      </c>
      <c r="D1777" s="1" t="s">
        <v>3038</v>
      </c>
      <c r="E1777" s="1" t="s">
        <v>1048</v>
      </c>
      <c r="F1777" s="1" t="s">
        <v>456</v>
      </c>
      <c r="G1777" s="1" t="s">
        <v>2091</v>
      </c>
      <c r="H1777" s="1" t="s">
        <v>4707</v>
      </c>
      <c r="I1777" s="1">
        <f>+Territorio[[#This Row],[id]]</f>
        <v>1767</v>
      </c>
    </row>
    <row r="1778" spans="2:9" hidden="1" x14ac:dyDescent="0.3">
      <c r="B1778">
        <v>1768</v>
      </c>
      <c r="C1778" s="1" t="s">
        <v>4708</v>
      </c>
      <c r="D1778" s="1" t="s">
        <v>3041</v>
      </c>
      <c r="E1778" s="1" t="s">
        <v>1048</v>
      </c>
      <c r="F1778" s="1" t="s">
        <v>456</v>
      </c>
      <c r="G1778" s="1" t="s">
        <v>2091</v>
      </c>
      <c r="H1778" s="1" t="s">
        <v>4709</v>
      </c>
      <c r="I1778" s="1">
        <f>+Territorio[[#This Row],[id]]</f>
        <v>1768</v>
      </c>
    </row>
    <row r="1779" spans="2:9" hidden="1" x14ac:dyDescent="0.3">
      <c r="B1779">
        <v>1769</v>
      </c>
      <c r="C1779" s="1" t="s">
        <v>4710</v>
      </c>
      <c r="D1779" s="1" t="s">
        <v>3081</v>
      </c>
      <c r="E1779" s="1" t="s">
        <v>1048</v>
      </c>
      <c r="F1779" s="1" t="s">
        <v>456</v>
      </c>
      <c r="G1779" s="1" t="s">
        <v>2091</v>
      </c>
      <c r="H1779" s="1" t="s">
        <v>4711</v>
      </c>
      <c r="I1779" s="1">
        <f>+Territorio[[#This Row],[id]]</f>
        <v>1769</v>
      </c>
    </row>
    <row r="1780" spans="2:9" hidden="1" x14ac:dyDescent="0.3">
      <c r="B1780">
        <v>1770</v>
      </c>
      <c r="C1780" s="1" t="s">
        <v>4712</v>
      </c>
      <c r="D1780" s="1" t="s">
        <v>3090</v>
      </c>
      <c r="E1780" s="1" t="s">
        <v>1048</v>
      </c>
      <c r="F1780" s="1" t="s">
        <v>456</v>
      </c>
      <c r="G1780" s="1" t="s">
        <v>2091</v>
      </c>
      <c r="H1780" s="1" t="s">
        <v>4713</v>
      </c>
      <c r="I1780" s="1">
        <f>+Territorio[[#This Row],[id]]</f>
        <v>1770</v>
      </c>
    </row>
    <row r="1781" spans="2:9" hidden="1" x14ac:dyDescent="0.3">
      <c r="B1781">
        <v>1771</v>
      </c>
      <c r="C1781" s="1" t="s">
        <v>4714</v>
      </c>
      <c r="D1781" s="1" t="s">
        <v>3093</v>
      </c>
      <c r="E1781" s="1" t="s">
        <v>1048</v>
      </c>
      <c r="F1781" s="1" t="s">
        <v>456</v>
      </c>
      <c r="G1781" s="1" t="s">
        <v>2091</v>
      </c>
      <c r="H1781" s="1" t="s">
        <v>4715</v>
      </c>
      <c r="I1781" s="1">
        <f>+Territorio[[#This Row],[id]]</f>
        <v>1771</v>
      </c>
    </row>
    <row r="1782" spans="2:9" hidden="1" x14ac:dyDescent="0.3">
      <c r="B1782">
        <v>1772</v>
      </c>
      <c r="C1782" s="1" t="s">
        <v>455</v>
      </c>
      <c r="D1782" s="1" t="s">
        <v>3099</v>
      </c>
      <c r="E1782" s="1" t="s">
        <v>1048</v>
      </c>
      <c r="F1782" s="1" t="s">
        <v>456</v>
      </c>
      <c r="G1782" s="1" t="s">
        <v>2091</v>
      </c>
      <c r="H1782" s="1" t="s">
        <v>4716</v>
      </c>
      <c r="I1782" s="1">
        <f>+Territorio[[#This Row],[id]]</f>
        <v>1772</v>
      </c>
    </row>
    <row r="1783" spans="2:9" hidden="1" x14ac:dyDescent="0.3">
      <c r="B1783">
        <v>1773</v>
      </c>
      <c r="C1783" s="1" t="s">
        <v>3939</v>
      </c>
      <c r="D1783" s="1" t="s">
        <v>3908</v>
      </c>
      <c r="E1783" s="1" t="s">
        <v>1048</v>
      </c>
      <c r="F1783" s="1" t="s">
        <v>456</v>
      </c>
      <c r="G1783" s="1" t="s">
        <v>2091</v>
      </c>
      <c r="H1783" s="1" t="s">
        <v>4717</v>
      </c>
      <c r="I1783" s="1">
        <f>+Territorio[[#This Row],[id]]</f>
        <v>1773</v>
      </c>
    </row>
    <row r="1784" spans="2:9" hidden="1" x14ac:dyDescent="0.3">
      <c r="B1784">
        <v>1774</v>
      </c>
      <c r="C1784" s="1" t="s">
        <v>4718</v>
      </c>
      <c r="D1784" s="1" t="s">
        <v>3911</v>
      </c>
      <c r="E1784" s="1" t="s">
        <v>1048</v>
      </c>
      <c r="F1784" s="1" t="s">
        <v>456</v>
      </c>
      <c r="G1784" s="1" t="s">
        <v>2091</v>
      </c>
      <c r="H1784" s="1" t="s">
        <v>4719</v>
      </c>
      <c r="I1784" s="1">
        <f>+Territorio[[#This Row],[id]]</f>
        <v>1774</v>
      </c>
    </row>
    <row r="1785" spans="2:9" hidden="1" x14ac:dyDescent="0.3">
      <c r="B1785">
        <v>1775</v>
      </c>
      <c r="C1785" s="1" t="s">
        <v>4720</v>
      </c>
      <c r="D1785" s="1" t="s">
        <v>3101</v>
      </c>
      <c r="E1785" s="1" t="s">
        <v>1048</v>
      </c>
      <c r="F1785" s="1" t="s">
        <v>456</v>
      </c>
      <c r="G1785" s="1" t="s">
        <v>2091</v>
      </c>
      <c r="H1785" s="1" t="s">
        <v>4721</v>
      </c>
      <c r="I1785" s="1">
        <f>+Territorio[[#This Row],[id]]</f>
        <v>1775</v>
      </c>
    </row>
    <row r="1786" spans="2:9" hidden="1" x14ac:dyDescent="0.3">
      <c r="B1786">
        <v>1776</v>
      </c>
      <c r="C1786" s="1" t="s">
        <v>4722</v>
      </c>
      <c r="D1786" s="1" t="s">
        <v>3104</v>
      </c>
      <c r="E1786" s="1" t="s">
        <v>1048</v>
      </c>
      <c r="F1786" s="1" t="s">
        <v>456</v>
      </c>
      <c r="G1786" s="1" t="s">
        <v>2091</v>
      </c>
      <c r="H1786" s="1" t="s">
        <v>4723</v>
      </c>
      <c r="I1786" s="1">
        <f>+Territorio[[#This Row],[id]]</f>
        <v>1776</v>
      </c>
    </row>
    <row r="1787" spans="2:9" hidden="1" x14ac:dyDescent="0.3">
      <c r="B1787">
        <v>1777</v>
      </c>
      <c r="C1787" s="1" t="s">
        <v>4724</v>
      </c>
      <c r="D1787" s="1" t="s">
        <v>3107</v>
      </c>
      <c r="E1787" s="1" t="s">
        <v>1048</v>
      </c>
      <c r="F1787" s="1" t="s">
        <v>456</v>
      </c>
      <c r="G1787" s="1" t="s">
        <v>2091</v>
      </c>
      <c r="H1787" s="1" t="s">
        <v>4725</v>
      </c>
      <c r="I1787" s="1">
        <f>+Territorio[[#This Row],[id]]</f>
        <v>1777</v>
      </c>
    </row>
    <row r="1788" spans="2:9" hidden="1" x14ac:dyDescent="0.3">
      <c r="B1788">
        <v>1778</v>
      </c>
      <c r="C1788" s="1" t="s">
        <v>4726</v>
      </c>
      <c r="D1788" s="1" t="s">
        <v>3110</v>
      </c>
      <c r="E1788" s="1" t="s">
        <v>1048</v>
      </c>
      <c r="F1788" s="1" t="s">
        <v>456</v>
      </c>
      <c r="G1788" s="1" t="s">
        <v>2091</v>
      </c>
      <c r="H1788" s="1" t="s">
        <v>4727</v>
      </c>
      <c r="I1788" s="1">
        <f>+Territorio[[#This Row],[id]]</f>
        <v>1778</v>
      </c>
    </row>
    <row r="1789" spans="2:9" hidden="1" x14ac:dyDescent="0.3">
      <c r="B1789">
        <v>1779</v>
      </c>
      <c r="C1789" s="1" t="s">
        <v>4728</v>
      </c>
      <c r="D1789" s="1" t="s">
        <v>3113</v>
      </c>
      <c r="E1789" s="1" t="s">
        <v>1048</v>
      </c>
      <c r="F1789" s="1" t="s">
        <v>456</v>
      </c>
      <c r="G1789" s="1" t="s">
        <v>2091</v>
      </c>
      <c r="H1789" s="1" t="s">
        <v>4729</v>
      </c>
      <c r="I1789" s="1">
        <f>+Territorio[[#This Row],[id]]</f>
        <v>1779</v>
      </c>
    </row>
    <row r="1790" spans="2:9" hidden="1" x14ac:dyDescent="0.3">
      <c r="B1790">
        <v>1780</v>
      </c>
      <c r="C1790" s="1" t="s">
        <v>4730</v>
      </c>
      <c r="D1790" s="1" t="s">
        <v>3116</v>
      </c>
      <c r="E1790" s="1" t="s">
        <v>1048</v>
      </c>
      <c r="F1790" s="1" t="s">
        <v>456</v>
      </c>
      <c r="G1790" s="1" t="s">
        <v>2091</v>
      </c>
      <c r="H1790" s="1" t="s">
        <v>4731</v>
      </c>
      <c r="I1790" s="1">
        <f>+Territorio[[#This Row],[id]]</f>
        <v>1780</v>
      </c>
    </row>
    <row r="1791" spans="2:9" hidden="1" x14ac:dyDescent="0.3">
      <c r="B1791">
        <v>1781</v>
      </c>
      <c r="C1791" s="1" t="s">
        <v>4732</v>
      </c>
      <c r="D1791" s="1" t="s">
        <v>3119</v>
      </c>
      <c r="E1791" s="1" t="s">
        <v>1048</v>
      </c>
      <c r="F1791" s="1" t="s">
        <v>456</v>
      </c>
      <c r="G1791" s="1" t="s">
        <v>2091</v>
      </c>
      <c r="H1791" s="1" t="s">
        <v>4733</v>
      </c>
      <c r="I1791" s="1">
        <f>+Territorio[[#This Row],[id]]</f>
        <v>1781</v>
      </c>
    </row>
    <row r="1792" spans="2:9" hidden="1" x14ac:dyDescent="0.3">
      <c r="B1792">
        <v>1782</v>
      </c>
      <c r="C1792" s="1" t="s">
        <v>3519</v>
      </c>
      <c r="D1792" s="1" t="s">
        <v>3122</v>
      </c>
      <c r="E1792" s="1" t="s">
        <v>1048</v>
      </c>
      <c r="F1792" s="1" t="s">
        <v>456</v>
      </c>
      <c r="G1792" s="1" t="s">
        <v>2091</v>
      </c>
      <c r="H1792" s="1" t="s">
        <v>4734</v>
      </c>
      <c r="I1792" s="1">
        <f>+Territorio[[#This Row],[id]]</f>
        <v>1782</v>
      </c>
    </row>
    <row r="1793" spans="2:9" hidden="1" x14ac:dyDescent="0.3">
      <c r="B1793">
        <v>1783</v>
      </c>
      <c r="C1793" s="1" t="s">
        <v>3705</v>
      </c>
      <c r="D1793" s="1" t="s">
        <v>3125</v>
      </c>
      <c r="E1793" s="1" t="s">
        <v>1048</v>
      </c>
      <c r="F1793" s="1" t="s">
        <v>456</v>
      </c>
      <c r="G1793" s="1" t="s">
        <v>2091</v>
      </c>
      <c r="H1793" s="1" t="s">
        <v>4735</v>
      </c>
      <c r="I1793" s="1">
        <f>+Territorio[[#This Row],[id]]</f>
        <v>1783</v>
      </c>
    </row>
    <row r="1794" spans="2:9" hidden="1" x14ac:dyDescent="0.3">
      <c r="B1794">
        <v>1784</v>
      </c>
      <c r="C1794" s="1" t="s">
        <v>893</v>
      </c>
      <c r="D1794" s="1" t="s">
        <v>3127</v>
      </c>
      <c r="E1794" s="1" t="s">
        <v>1048</v>
      </c>
      <c r="F1794" s="1" t="s">
        <v>456</v>
      </c>
      <c r="G1794" s="1" t="s">
        <v>2091</v>
      </c>
      <c r="H1794" s="1" t="s">
        <v>4736</v>
      </c>
      <c r="I1794" s="1">
        <f>+Territorio[[#This Row],[id]]</f>
        <v>1784</v>
      </c>
    </row>
    <row r="1795" spans="2:9" hidden="1" x14ac:dyDescent="0.3">
      <c r="B1795">
        <v>1785</v>
      </c>
      <c r="C1795" s="1" t="s">
        <v>4737</v>
      </c>
      <c r="D1795" s="1" t="s">
        <v>3130</v>
      </c>
      <c r="E1795" s="1" t="s">
        <v>1048</v>
      </c>
      <c r="F1795" s="1" t="s">
        <v>456</v>
      </c>
      <c r="G1795" s="1" t="s">
        <v>2091</v>
      </c>
      <c r="H1795" s="1" t="s">
        <v>4738</v>
      </c>
      <c r="I1795" s="1">
        <f>+Territorio[[#This Row],[id]]</f>
        <v>1785</v>
      </c>
    </row>
    <row r="1796" spans="2:9" hidden="1" x14ac:dyDescent="0.3">
      <c r="B1796">
        <v>1786</v>
      </c>
      <c r="C1796" s="1" t="s">
        <v>4739</v>
      </c>
      <c r="D1796" s="1" t="s">
        <v>3133</v>
      </c>
      <c r="E1796" s="1" t="s">
        <v>1048</v>
      </c>
      <c r="F1796" s="1" t="s">
        <v>456</v>
      </c>
      <c r="G1796" s="1" t="s">
        <v>2091</v>
      </c>
      <c r="H1796" s="1" t="s">
        <v>4740</v>
      </c>
      <c r="I1796" s="1">
        <f>+Territorio[[#This Row],[id]]</f>
        <v>1786</v>
      </c>
    </row>
    <row r="1797" spans="2:9" hidden="1" x14ac:dyDescent="0.3">
      <c r="B1797">
        <v>1787</v>
      </c>
      <c r="C1797" s="1" t="s">
        <v>4741</v>
      </c>
      <c r="D1797" s="1" t="s">
        <v>2564</v>
      </c>
      <c r="E1797" s="1" t="s">
        <v>1048</v>
      </c>
      <c r="F1797" s="1" t="s">
        <v>456</v>
      </c>
      <c r="G1797" s="1" t="s">
        <v>2091</v>
      </c>
      <c r="H1797" s="1" t="s">
        <v>4742</v>
      </c>
      <c r="I1797" s="1">
        <f>+Territorio[[#This Row],[id]]</f>
        <v>1787</v>
      </c>
    </row>
    <row r="1798" spans="2:9" hidden="1" x14ac:dyDescent="0.3">
      <c r="B1798">
        <v>1788</v>
      </c>
      <c r="C1798" s="1" t="s">
        <v>4743</v>
      </c>
      <c r="D1798" s="1" t="s">
        <v>1061</v>
      </c>
      <c r="E1798" s="1" t="s">
        <v>1048</v>
      </c>
      <c r="F1798" s="1" t="s">
        <v>456</v>
      </c>
      <c r="G1798" s="1" t="s">
        <v>2091</v>
      </c>
      <c r="H1798" s="1" t="s">
        <v>4744</v>
      </c>
      <c r="I1798" s="1">
        <f>+Territorio[[#This Row],[id]]</f>
        <v>1788</v>
      </c>
    </row>
    <row r="1799" spans="2:9" hidden="1" x14ac:dyDescent="0.3">
      <c r="B1799">
        <v>1789</v>
      </c>
      <c r="C1799" s="1" t="s">
        <v>4745</v>
      </c>
      <c r="D1799" s="1" t="s">
        <v>2577</v>
      </c>
      <c r="E1799" s="1" t="s">
        <v>1048</v>
      </c>
      <c r="F1799" s="1" t="s">
        <v>456</v>
      </c>
      <c r="G1799" s="1" t="s">
        <v>2091</v>
      </c>
      <c r="H1799" s="1" t="s">
        <v>4746</v>
      </c>
      <c r="I1799" s="1">
        <f>+Territorio[[#This Row],[id]]</f>
        <v>1789</v>
      </c>
    </row>
    <row r="1800" spans="2:9" hidden="1" x14ac:dyDescent="0.3">
      <c r="B1800">
        <v>1790</v>
      </c>
      <c r="C1800" s="1" t="s">
        <v>4747</v>
      </c>
      <c r="D1800" s="1" t="s">
        <v>2617</v>
      </c>
      <c r="E1800" s="1" t="s">
        <v>1048</v>
      </c>
      <c r="F1800" s="1" t="s">
        <v>456</v>
      </c>
      <c r="G1800" s="1" t="s">
        <v>2091</v>
      </c>
      <c r="H1800" s="1" t="s">
        <v>4748</v>
      </c>
      <c r="I1800" s="1">
        <f>+Territorio[[#This Row],[id]]</f>
        <v>1790</v>
      </c>
    </row>
    <row r="1801" spans="2:9" hidden="1" x14ac:dyDescent="0.3">
      <c r="B1801">
        <v>1791</v>
      </c>
      <c r="C1801" s="1" t="s">
        <v>4749</v>
      </c>
      <c r="D1801" s="1" t="s">
        <v>2620</v>
      </c>
      <c r="E1801" s="1" t="s">
        <v>1048</v>
      </c>
      <c r="F1801" s="1" t="s">
        <v>456</v>
      </c>
      <c r="G1801" s="1" t="s">
        <v>2091</v>
      </c>
      <c r="H1801" s="1" t="s">
        <v>4750</v>
      </c>
      <c r="I1801" s="1">
        <f>+Territorio[[#This Row],[id]]</f>
        <v>1791</v>
      </c>
    </row>
    <row r="1802" spans="2:9" hidden="1" x14ac:dyDescent="0.3">
      <c r="B1802">
        <v>1792</v>
      </c>
      <c r="C1802" s="1" t="s">
        <v>4751</v>
      </c>
      <c r="D1802" s="1" t="s">
        <v>2623</v>
      </c>
      <c r="E1802" s="1" t="s">
        <v>1048</v>
      </c>
      <c r="F1802" s="1" t="s">
        <v>456</v>
      </c>
      <c r="G1802" s="1" t="s">
        <v>2091</v>
      </c>
      <c r="H1802" s="1" t="s">
        <v>4752</v>
      </c>
      <c r="I1802" s="1">
        <f>+Territorio[[#This Row],[id]]</f>
        <v>1792</v>
      </c>
    </row>
    <row r="1803" spans="2:9" hidden="1" x14ac:dyDescent="0.3">
      <c r="B1803">
        <v>1793</v>
      </c>
      <c r="C1803" s="1" t="s">
        <v>4753</v>
      </c>
      <c r="D1803" s="1" t="s">
        <v>2626</v>
      </c>
      <c r="E1803" s="1" t="s">
        <v>1048</v>
      </c>
      <c r="F1803" s="1" t="s">
        <v>456</v>
      </c>
      <c r="G1803" s="1" t="s">
        <v>2091</v>
      </c>
      <c r="H1803" s="1" t="s">
        <v>4754</v>
      </c>
      <c r="I1803" s="1">
        <f>+Territorio[[#This Row],[id]]</f>
        <v>1793</v>
      </c>
    </row>
    <row r="1804" spans="2:9" hidden="1" x14ac:dyDescent="0.3">
      <c r="B1804">
        <v>1794</v>
      </c>
      <c r="C1804" s="1" t="s">
        <v>4755</v>
      </c>
      <c r="D1804" s="1" t="s">
        <v>2629</v>
      </c>
      <c r="E1804" s="1" t="s">
        <v>1048</v>
      </c>
      <c r="F1804" s="1" t="s">
        <v>456</v>
      </c>
      <c r="G1804" s="1" t="s">
        <v>2091</v>
      </c>
      <c r="H1804" s="1" t="s">
        <v>4756</v>
      </c>
      <c r="I1804" s="1">
        <f>+Territorio[[#This Row],[id]]</f>
        <v>1794</v>
      </c>
    </row>
    <row r="1805" spans="2:9" hidden="1" x14ac:dyDescent="0.3">
      <c r="B1805">
        <v>1795</v>
      </c>
      <c r="C1805" s="1" t="s">
        <v>4757</v>
      </c>
      <c r="D1805" s="1" t="s">
        <v>2632</v>
      </c>
      <c r="E1805" s="1" t="s">
        <v>1048</v>
      </c>
      <c r="F1805" s="1" t="s">
        <v>456</v>
      </c>
      <c r="G1805" s="1" t="s">
        <v>2091</v>
      </c>
      <c r="H1805" s="1" t="s">
        <v>4758</v>
      </c>
      <c r="I1805" s="1">
        <f>+Territorio[[#This Row],[id]]</f>
        <v>1795</v>
      </c>
    </row>
    <row r="1806" spans="2:9" hidden="1" x14ac:dyDescent="0.3">
      <c r="B1806">
        <v>1796</v>
      </c>
      <c r="C1806" s="1" t="s">
        <v>4759</v>
      </c>
      <c r="D1806" s="1" t="s">
        <v>2635</v>
      </c>
      <c r="E1806" s="1" t="s">
        <v>1048</v>
      </c>
      <c r="F1806" s="1" t="s">
        <v>456</v>
      </c>
      <c r="G1806" s="1" t="s">
        <v>2091</v>
      </c>
      <c r="H1806" s="1" t="s">
        <v>4760</v>
      </c>
      <c r="I1806" s="1">
        <f>+Territorio[[#This Row],[id]]</f>
        <v>1796</v>
      </c>
    </row>
    <row r="1807" spans="2:9" hidden="1" x14ac:dyDescent="0.3">
      <c r="B1807">
        <v>1797</v>
      </c>
      <c r="C1807" s="1" t="s">
        <v>4761</v>
      </c>
      <c r="D1807" s="1" t="s">
        <v>2638</v>
      </c>
      <c r="E1807" s="1" t="s">
        <v>1048</v>
      </c>
      <c r="F1807" s="1" t="s">
        <v>456</v>
      </c>
      <c r="G1807" s="1" t="s">
        <v>2091</v>
      </c>
      <c r="H1807" s="1" t="s">
        <v>4762</v>
      </c>
      <c r="I1807" s="1">
        <f>+Territorio[[#This Row],[id]]</f>
        <v>1797</v>
      </c>
    </row>
    <row r="1808" spans="2:9" hidden="1" x14ac:dyDescent="0.3">
      <c r="B1808">
        <v>1798</v>
      </c>
      <c r="C1808" s="1" t="s">
        <v>4763</v>
      </c>
      <c r="D1808" s="1" t="s">
        <v>2641</v>
      </c>
      <c r="E1808" s="1" t="s">
        <v>1048</v>
      </c>
      <c r="F1808" s="1" t="s">
        <v>456</v>
      </c>
      <c r="G1808" s="1" t="s">
        <v>2091</v>
      </c>
      <c r="H1808" s="1" t="s">
        <v>4764</v>
      </c>
      <c r="I1808" s="1">
        <f>+Territorio[[#This Row],[id]]</f>
        <v>1798</v>
      </c>
    </row>
    <row r="1809" spans="2:9" hidden="1" x14ac:dyDescent="0.3">
      <c r="B1809">
        <v>1799</v>
      </c>
      <c r="C1809" s="1" t="s">
        <v>4765</v>
      </c>
      <c r="D1809" s="1" t="s">
        <v>2672</v>
      </c>
      <c r="E1809" s="1" t="s">
        <v>1048</v>
      </c>
      <c r="F1809" s="1" t="s">
        <v>456</v>
      </c>
      <c r="G1809" s="1" t="s">
        <v>2091</v>
      </c>
      <c r="H1809" s="1" t="s">
        <v>4766</v>
      </c>
      <c r="I1809" s="1">
        <f>+Territorio[[#This Row],[id]]</f>
        <v>1799</v>
      </c>
    </row>
    <row r="1810" spans="2:9" hidden="1" x14ac:dyDescent="0.3">
      <c r="B1810">
        <v>1800</v>
      </c>
      <c r="C1810" s="1" t="s">
        <v>4767</v>
      </c>
      <c r="D1810" s="1" t="s">
        <v>3316</v>
      </c>
      <c r="E1810" s="1" t="s">
        <v>1048</v>
      </c>
      <c r="F1810" s="1" t="s">
        <v>456</v>
      </c>
      <c r="G1810" s="1" t="s">
        <v>2091</v>
      </c>
      <c r="H1810" s="1" t="s">
        <v>4768</v>
      </c>
      <c r="I1810" s="1">
        <f>+Territorio[[#This Row],[id]]</f>
        <v>1800</v>
      </c>
    </row>
    <row r="1811" spans="2:9" hidden="1" x14ac:dyDescent="0.3">
      <c r="B1811">
        <v>1801</v>
      </c>
      <c r="C1811" s="1" t="s">
        <v>4769</v>
      </c>
      <c r="D1811" s="1" t="s">
        <v>2678</v>
      </c>
      <c r="E1811" s="1" t="s">
        <v>1048</v>
      </c>
      <c r="F1811" s="1" t="s">
        <v>456</v>
      </c>
      <c r="G1811" s="1" t="s">
        <v>2091</v>
      </c>
      <c r="H1811" s="1" t="s">
        <v>4770</v>
      </c>
      <c r="I1811" s="1">
        <f>+Territorio[[#This Row],[id]]</f>
        <v>1801</v>
      </c>
    </row>
    <row r="1812" spans="2:9" hidden="1" x14ac:dyDescent="0.3">
      <c r="B1812">
        <v>1802</v>
      </c>
      <c r="C1812" s="1" t="s">
        <v>4771</v>
      </c>
      <c r="D1812" s="1" t="s">
        <v>3325</v>
      </c>
      <c r="E1812" s="1" t="s">
        <v>1048</v>
      </c>
      <c r="F1812" s="1" t="s">
        <v>456</v>
      </c>
      <c r="G1812" s="1" t="s">
        <v>2091</v>
      </c>
      <c r="H1812" s="1" t="s">
        <v>4772</v>
      </c>
      <c r="I1812" s="1">
        <f>+Territorio[[#This Row],[id]]</f>
        <v>1802</v>
      </c>
    </row>
    <row r="1813" spans="2:9" hidden="1" x14ac:dyDescent="0.3">
      <c r="B1813">
        <v>1803</v>
      </c>
      <c r="C1813" s="1" t="s">
        <v>2073</v>
      </c>
      <c r="D1813" s="1" t="s">
        <v>2690</v>
      </c>
      <c r="E1813" s="1" t="s">
        <v>1048</v>
      </c>
      <c r="F1813" s="1" t="s">
        <v>456</v>
      </c>
      <c r="G1813" s="1" t="s">
        <v>2091</v>
      </c>
      <c r="H1813" s="1" t="s">
        <v>4773</v>
      </c>
      <c r="I1813" s="1">
        <f>+Territorio[[#This Row],[id]]</f>
        <v>1803</v>
      </c>
    </row>
    <row r="1814" spans="2:9" hidden="1" x14ac:dyDescent="0.3">
      <c r="B1814">
        <v>1804</v>
      </c>
      <c r="C1814" s="1" t="s">
        <v>4774</v>
      </c>
      <c r="D1814" s="1" t="s">
        <v>4775</v>
      </c>
      <c r="E1814" s="1" t="s">
        <v>2321</v>
      </c>
      <c r="F1814" s="1" t="s">
        <v>486</v>
      </c>
      <c r="G1814" s="1" t="s">
        <v>2091</v>
      </c>
      <c r="H1814" s="1" t="s">
        <v>4776</v>
      </c>
      <c r="I1814" s="1">
        <f>+Territorio[[#This Row],[id]]</f>
        <v>1804</v>
      </c>
    </row>
    <row r="1815" spans="2:9" hidden="1" x14ac:dyDescent="0.3">
      <c r="B1815">
        <v>1805</v>
      </c>
      <c r="C1815" s="1" t="s">
        <v>4777</v>
      </c>
      <c r="D1815" s="1" t="s">
        <v>4778</v>
      </c>
      <c r="E1815" s="1" t="s">
        <v>2321</v>
      </c>
      <c r="F1815" s="1" t="s">
        <v>486</v>
      </c>
      <c r="G1815" s="1" t="s">
        <v>2091</v>
      </c>
      <c r="H1815" s="1" t="s">
        <v>4779</v>
      </c>
      <c r="I1815" s="1">
        <f>+Territorio[[#This Row],[id]]</f>
        <v>1805</v>
      </c>
    </row>
    <row r="1816" spans="2:9" hidden="1" x14ac:dyDescent="0.3">
      <c r="B1816">
        <v>1806</v>
      </c>
      <c r="C1816" s="1" t="s">
        <v>4780</v>
      </c>
      <c r="D1816" s="1" t="s">
        <v>4781</v>
      </c>
      <c r="E1816" s="1" t="s">
        <v>2321</v>
      </c>
      <c r="F1816" s="1" t="s">
        <v>486</v>
      </c>
      <c r="G1816" s="1" t="s">
        <v>2091</v>
      </c>
      <c r="H1816" s="1" t="s">
        <v>4782</v>
      </c>
      <c r="I1816" s="1">
        <f>+Territorio[[#This Row],[id]]</f>
        <v>1806</v>
      </c>
    </row>
    <row r="1817" spans="2:9" hidden="1" x14ac:dyDescent="0.3">
      <c r="B1817">
        <v>1807</v>
      </c>
      <c r="C1817" s="1" t="s">
        <v>4783</v>
      </c>
      <c r="D1817" s="1" t="s">
        <v>4784</v>
      </c>
      <c r="E1817" s="1" t="s">
        <v>2321</v>
      </c>
      <c r="F1817" s="1" t="s">
        <v>486</v>
      </c>
      <c r="G1817" s="1" t="s">
        <v>2091</v>
      </c>
      <c r="H1817" s="1" t="s">
        <v>4785</v>
      </c>
      <c r="I1817" s="1">
        <f>+Territorio[[#This Row],[id]]</f>
        <v>1807</v>
      </c>
    </row>
    <row r="1818" spans="2:9" hidden="1" x14ac:dyDescent="0.3">
      <c r="B1818">
        <v>1808</v>
      </c>
      <c r="C1818" s="1" t="s">
        <v>872</v>
      </c>
      <c r="D1818" s="1" t="s">
        <v>4786</v>
      </c>
      <c r="E1818" s="1" t="s">
        <v>2321</v>
      </c>
      <c r="F1818" s="1" t="s">
        <v>486</v>
      </c>
      <c r="G1818" s="1" t="s">
        <v>2091</v>
      </c>
      <c r="H1818" s="1" t="s">
        <v>4787</v>
      </c>
      <c r="I1818" s="1">
        <f>+Territorio[[#This Row],[id]]</f>
        <v>1808</v>
      </c>
    </row>
    <row r="1819" spans="2:9" hidden="1" x14ac:dyDescent="0.3">
      <c r="B1819">
        <v>1809</v>
      </c>
      <c r="C1819" s="1" t="s">
        <v>4788</v>
      </c>
      <c r="D1819" s="1" t="s">
        <v>4789</v>
      </c>
      <c r="E1819" s="1" t="s">
        <v>2321</v>
      </c>
      <c r="F1819" s="1" t="s">
        <v>486</v>
      </c>
      <c r="G1819" s="1" t="s">
        <v>2091</v>
      </c>
      <c r="H1819" s="1" t="s">
        <v>4790</v>
      </c>
      <c r="I1819" s="1">
        <f>+Territorio[[#This Row],[id]]</f>
        <v>1809</v>
      </c>
    </row>
    <row r="1820" spans="2:9" hidden="1" x14ac:dyDescent="0.3">
      <c r="B1820">
        <v>1810</v>
      </c>
      <c r="C1820" s="1" t="s">
        <v>4791</v>
      </c>
      <c r="D1820" s="1" t="s">
        <v>4792</v>
      </c>
      <c r="E1820" s="1" t="s">
        <v>2321</v>
      </c>
      <c r="F1820" s="1" t="s">
        <v>486</v>
      </c>
      <c r="G1820" s="1" t="s">
        <v>2091</v>
      </c>
      <c r="H1820" s="1" t="s">
        <v>4793</v>
      </c>
      <c r="I1820" s="1">
        <f>+Territorio[[#This Row],[id]]</f>
        <v>1810</v>
      </c>
    </row>
    <row r="1821" spans="2:9" hidden="1" x14ac:dyDescent="0.3">
      <c r="B1821">
        <v>1811</v>
      </c>
      <c r="C1821" s="1" t="s">
        <v>4794</v>
      </c>
      <c r="D1821" s="1" t="s">
        <v>4795</v>
      </c>
      <c r="E1821" s="1" t="s">
        <v>2321</v>
      </c>
      <c r="F1821" s="1" t="s">
        <v>486</v>
      </c>
      <c r="G1821" s="1" t="s">
        <v>2091</v>
      </c>
      <c r="H1821" s="1" t="s">
        <v>4796</v>
      </c>
      <c r="I1821" s="1">
        <f>+Territorio[[#This Row],[id]]</f>
        <v>1811</v>
      </c>
    </row>
    <row r="1822" spans="2:9" hidden="1" x14ac:dyDescent="0.3">
      <c r="B1822">
        <v>1812</v>
      </c>
      <c r="C1822" s="1" t="s">
        <v>4797</v>
      </c>
      <c r="D1822" s="1" t="s">
        <v>4798</v>
      </c>
      <c r="E1822" s="1" t="s">
        <v>2321</v>
      </c>
      <c r="F1822" s="1" t="s">
        <v>486</v>
      </c>
      <c r="G1822" s="1" t="s">
        <v>2091</v>
      </c>
      <c r="H1822" s="1" t="s">
        <v>4799</v>
      </c>
      <c r="I1822" s="1">
        <f>+Territorio[[#This Row],[id]]</f>
        <v>1812</v>
      </c>
    </row>
    <row r="1823" spans="2:9" hidden="1" x14ac:dyDescent="0.3">
      <c r="B1823">
        <v>1813</v>
      </c>
      <c r="C1823" s="1" t="s">
        <v>4800</v>
      </c>
      <c r="D1823" s="1" t="s">
        <v>4801</v>
      </c>
      <c r="E1823" s="1" t="s">
        <v>2321</v>
      </c>
      <c r="F1823" s="1" t="s">
        <v>486</v>
      </c>
      <c r="G1823" s="1" t="s">
        <v>2091</v>
      </c>
      <c r="H1823" s="1" t="s">
        <v>4802</v>
      </c>
      <c r="I1823" s="1">
        <f>+Territorio[[#This Row],[id]]</f>
        <v>1813</v>
      </c>
    </row>
    <row r="1824" spans="2:9" hidden="1" x14ac:dyDescent="0.3">
      <c r="B1824">
        <v>1814</v>
      </c>
      <c r="C1824" s="1" t="s">
        <v>4803</v>
      </c>
      <c r="D1824" s="1" t="s">
        <v>4804</v>
      </c>
      <c r="E1824" s="1" t="s">
        <v>2321</v>
      </c>
      <c r="F1824" s="1" t="s">
        <v>486</v>
      </c>
      <c r="G1824" s="1" t="s">
        <v>2091</v>
      </c>
      <c r="H1824" s="1" t="s">
        <v>4805</v>
      </c>
      <c r="I1824" s="1">
        <f>+Territorio[[#This Row],[id]]</f>
        <v>1814</v>
      </c>
    </row>
    <row r="1825" spans="2:9" hidden="1" x14ac:dyDescent="0.3">
      <c r="B1825">
        <v>1815</v>
      </c>
      <c r="C1825" s="1" t="s">
        <v>4806</v>
      </c>
      <c r="D1825" s="1" t="s">
        <v>4807</v>
      </c>
      <c r="E1825" s="1" t="s">
        <v>2321</v>
      </c>
      <c r="F1825" s="1" t="s">
        <v>486</v>
      </c>
      <c r="G1825" s="1" t="s">
        <v>2091</v>
      </c>
      <c r="H1825" s="1" t="s">
        <v>4808</v>
      </c>
      <c r="I1825" s="1">
        <f>+Territorio[[#This Row],[id]]</f>
        <v>1815</v>
      </c>
    </row>
    <row r="1826" spans="2:9" hidden="1" x14ac:dyDescent="0.3">
      <c r="B1826">
        <v>1816</v>
      </c>
      <c r="C1826" s="1" t="s">
        <v>893</v>
      </c>
      <c r="D1826" s="1" t="s">
        <v>4809</v>
      </c>
      <c r="E1826" s="1" t="s">
        <v>2321</v>
      </c>
      <c r="F1826" s="1" t="s">
        <v>486</v>
      </c>
      <c r="G1826" s="1" t="s">
        <v>2091</v>
      </c>
      <c r="H1826" s="1" t="s">
        <v>4810</v>
      </c>
      <c r="I1826" s="1">
        <f>+Territorio[[#This Row],[id]]</f>
        <v>1816</v>
      </c>
    </row>
    <row r="1827" spans="2:9" hidden="1" x14ac:dyDescent="0.3">
      <c r="B1827">
        <v>1817</v>
      </c>
      <c r="C1827" s="1" t="s">
        <v>4811</v>
      </c>
      <c r="D1827" s="1" t="s">
        <v>4812</v>
      </c>
      <c r="E1827" s="1" t="s">
        <v>2321</v>
      </c>
      <c r="F1827" s="1" t="s">
        <v>486</v>
      </c>
      <c r="G1827" s="1" t="s">
        <v>2091</v>
      </c>
      <c r="H1827" s="1" t="s">
        <v>4813</v>
      </c>
      <c r="I1827" s="1">
        <f>+Territorio[[#This Row],[id]]</f>
        <v>1817</v>
      </c>
    </row>
    <row r="1828" spans="2:9" hidden="1" x14ac:dyDescent="0.3">
      <c r="B1828">
        <v>1818</v>
      </c>
      <c r="C1828" s="1" t="s">
        <v>4814</v>
      </c>
      <c r="D1828" s="1" t="s">
        <v>4815</v>
      </c>
      <c r="E1828" s="1" t="s">
        <v>2321</v>
      </c>
      <c r="F1828" s="1" t="s">
        <v>486</v>
      </c>
      <c r="G1828" s="1" t="s">
        <v>2091</v>
      </c>
      <c r="H1828" s="1" t="s">
        <v>4816</v>
      </c>
      <c r="I1828" s="1">
        <f>+Territorio[[#This Row],[id]]</f>
        <v>1818</v>
      </c>
    </row>
    <row r="1829" spans="2:9" hidden="1" x14ac:dyDescent="0.3">
      <c r="B1829">
        <v>1819</v>
      </c>
      <c r="C1829" s="1" t="s">
        <v>4817</v>
      </c>
      <c r="D1829" s="1" t="s">
        <v>4818</v>
      </c>
      <c r="E1829" s="1" t="s">
        <v>2321</v>
      </c>
      <c r="F1829" s="1" t="s">
        <v>486</v>
      </c>
      <c r="G1829" s="1" t="s">
        <v>2091</v>
      </c>
      <c r="H1829" s="1" t="s">
        <v>4819</v>
      </c>
      <c r="I1829" s="1">
        <f>+Territorio[[#This Row],[id]]</f>
        <v>1819</v>
      </c>
    </row>
    <row r="1830" spans="2:9" hidden="1" x14ac:dyDescent="0.3">
      <c r="B1830">
        <v>1820</v>
      </c>
      <c r="C1830" s="1" t="s">
        <v>4820</v>
      </c>
      <c r="D1830" s="1" t="s">
        <v>4821</v>
      </c>
      <c r="E1830" s="1" t="s">
        <v>2321</v>
      </c>
      <c r="F1830" s="1" t="s">
        <v>486</v>
      </c>
      <c r="G1830" s="1" t="s">
        <v>2091</v>
      </c>
      <c r="H1830" s="1" t="s">
        <v>4822</v>
      </c>
      <c r="I1830" s="1">
        <f>+Territorio[[#This Row],[id]]</f>
        <v>1820</v>
      </c>
    </row>
    <row r="1831" spans="2:9" hidden="1" x14ac:dyDescent="0.3">
      <c r="B1831">
        <v>1821</v>
      </c>
      <c r="C1831" s="1" t="s">
        <v>4823</v>
      </c>
      <c r="D1831" s="1" t="s">
        <v>4824</v>
      </c>
      <c r="E1831" s="1" t="s">
        <v>2321</v>
      </c>
      <c r="F1831" s="1" t="s">
        <v>486</v>
      </c>
      <c r="G1831" s="1" t="s">
        <v>2091</v>
      </c>
      <c r="H1831" s="1" t="s">
        <v>4825</v>
      </c>
      <c r="I1831" s="1">
        <f>+Territorio[[#This Row],[id]]</f>
        <v>1821</v>
      </c>
    </row>
    <row r="1832" spans="2:9" hidden="1" x14ac:dyDescent="0.3">
      <c r="B1832">
        <v>1822</v>
      </c>
      <c r="C1832" s="1" t="s">
        <v>4826</v>
      </c>
      <c r="D1832" s="1" t="s">
        <v>4827</v>
      </c>
      <c r="E1832" s="1" t="s">
        <v>2321</v>
      </c>
      <c r="F1832" s="1" t="s">
        <v>486</v>
      </c>
      <c r="G1832" s="1" t="s">
        <v>2091</v>
      </c>
      <c r="H1832" s="1" t="s">
        <v>4828</v>
      </c>
      <c r="I1832" s="1">
        <f>+Territorio[[#This Row],[id]]</f>
        <v>1822</v>
      </c>
    </row>
    <row r="1833" spans="2:9" hidden="1" x14ac:dyDescent="0.3">
      <c r="B1833">
        <v>1823</v>
      </c>
      <c r="C1833" s="1" t="s">
        <v>4829</v>
      </c>
      <c r="D1833" s="1" t="s">
        <v>4830</v>
      </c>
      <c r="E1833" s="1" t="s">
        <v>2321</v>
      </c>
      <c r="F1833" s="1" t="s">
        <v>486</v>
      </c>
      <c r="G1833" s="1" t="s">
        <v>2091</v>
      </c>
      <c r="H1833" s="1" t="s">
        <v>4831</v>
      </c>
      <c r="I1833" s="1">
        <f>+Territorio[[#This Row],[id]]</f>
        <v>1823</v>
      </c>
    </row>
    <row r="1834" spans="2:9" hidden="1" x14ac:dyDescent="0.3">
      <c r="B1834">
        <v>1824</v>
      </c>
      <c r="C1834" s="1" t="s">
        <v>4832</v>
      </c>
      <c r="D1834" s="1" t="s">
        <v>4833</v>
      </c>
      <c r="E1834" s="1" t="s">
        <v>2321</v>
      </c>
      <c r="F1834" s="1" t="s">
        <v>486</v>
      </c>
      <c r="G1834" s="1" t="s">
        <v>2091</v>
      </c>
      <c r="H1834" s="1" t="s">
        <v>4834</v>
      </c>
      <c r="I1834" s="1">
        <f>+Territorio[[#This Row],[id]]</f>
        <v>1824</v>
      </c>
    </row>
    <row r="1835" spans="2:9" hidden="1" x14ac:dyDescent="0.3">
      <c r="B1835">
        <v>1825</v>
      </c>
      <c r="C1835" s="1" t="s">
        <v>857</v>
      </c>
      <c r="D1835" s="1" t="s">
        <v>4835</v>
      </c>
      <c r="E1835" s="1" t="s">
        <v>2321</v>
      </c>
      <c r="F1835" s="1" t="s">
        <v>486</v>
      </c>
      <c r="G1835" s="1" t="s">
        <v>2091</v>
      </c>
      <c r="H1835" s="1" t="s">
        <v>4836</v>
      </c>
      <c r="I1835" s="1">
        <f>+Territorio[[#This Row],[id]]</f>
        <v>1825</v>
      </c>
    </row>
    <row r="1836" spans="2:9" hidden="1" x14ac:dyDescent="0.3">
      <c r="B1836">
        <v>1826</v>
      </c>
      <c r="C1836" s="1" t="s">
        <v>4837</v>
      </c>
      <c r="D1836" s="1" t="s">
        <v>4838</v>
      </c>
      <c r="E1836" s="1" t="s">
        <v>2321</v>
      </c>
      <c r="F1836" s="1" t="s">
        <v>486</v>
      </c>
      <c r="G1836" s="1" t="s">
        <v>2091</v>
      </c>
      <c r="H1836" s="1" t="s">
        <v>4839</v>
      </c>
      <c r="I1836" s="1">
        <f>+Territorio[[#This Row],[id]]</f>
        <v>1826</v>
      </c>
    </row>
    <row r="1837" spans="2:9" hidden="1" x14ac:dyDescent="0.3">
      <c r="B1837">
        <v>1827</v>
      </c>
      <c r="C1837" s="1" t="s">
        <v>4840</v>
      </c>
      <c r="D1837" s="1" t="s">
        <v>4841</v>
      </c>
      <c r="E1837" s="1" t="s">
        <v>2321</v>
      </c>
      <c r="F1837" s="1" t="s">
        <v>486</v>
      </c>
      <c r="G1837" s="1" t="s">
        <v>2091</v>
      </c>
      <c r="H1837" s="1" t="s">
        <v>4842</v>
      </c>
      <c r="I1837" s="1">
        <f>+Territorio[[#This Row],[id]]</f>
        <v>1827</v>
      </c>
    </row>
    <row r="1838" spans="2:9" hidden="1" x14ac:dyDescent="0.3">
      <c r="B1838">
        <v>1828</v>
      </c>
      <c r="C1838" s="1" t="s">
        <v>4843</v>
      </c>
      <c r="D1838" s="1" t="s">
        <v>4844</v>
      </c>
      <c r="E1838" s="1" t="s">
        <v>2321</v>
      </c>
      <c r="F1838" s="1" t="s">
        <v>486</v>
      </c>
      <c r="G1838" s="1" t="s">
        <v>2091</v>
      </c>
      <c r="H1838" s="1" t="s">
        <v>4845</v>
      </c>
      <c r="I1838" s="1">
        <f>+Territorio[[#This Row],[id]]</f>
        <v>1828</v>
      </c>
    </row>
    <row r="1839" spans="2:9" hidden="1" x14ac:dyDescent="0.3">
      <c r="B1839">
        <v>1829</v>
      </c>
      <c r="C1839" s="1" t="s">
        <v>4846</v>
      </c>
      <c r="D1839" s="1" t="s">
        <v>4847</v>
      </c>
      <c r="E1839" s="1" t="s">
        <v>2321</v>
      </c>
      <c r="F1839" s="1" t="s">
        <v>486</v>
      </c>
      <c r="G1839" s="1" t="s">
        <v>2091</v>
      </c>
      <c r="H1839" s="1" t="s">
        <v>4848</v>
      </c>
      <c r="I1839" s="1">
        <f>+Territorio[[#This Row],[id]]</f>
        <v>1829</v>
      </c>
    </row>
    <row r="1840" spans="2:9" hidden="1" x14ac:dyDescent="0.3">
      <c r="B1840">
        <v>1830</v>
      </c>
      <c r="C1840" s="1" t="s">
        <v>4849</v>
      </c>
      <c r="D1840" s="1" t="s">
        <v>4850</v>
      </c>
      <c r="E1840" s="1" t="s">
        <v>2321</v>
      </c>
      <c r="F1840" s="1" t="s">
        <v>486</v>
      </c>
      <c r="G1840" s="1" t="s">
        <v>2091</v>
      </c>
      <c r="H1840" s="1" t="s">
        <v>4851</v>
      </c>
      <c r="I1840" s="1">
        <f>+Territorio[[#This Row],[id]]</f>
        <v>1830</v>
      </c>
    </row>
    <row r="1841" spans="2:9" hidden="1" x14ac:dyDescent="0.3">
      <c r="B1841">
        <v>1831</v>
      </c>
      <c r="C1841" s="1" t="s">
        <v>4852</v>
      </c>
      <c r="D1841" s="1" t="s">
        <v>4853</v>
      </c>
      <c r="E1841" s="1" t="s">
        <v>2321</v>
      </c>
      <c r="F1841" s="1" t="s">
        <v>486</v>
      </c>
      <c r="G1841" s="1" t="s">
        <v>2091</v>
      </c>
      <c r="H1841" s="1" t="s">
        <v>4854</v>
      </c>
      <c r="I1841" s="1">
        <f>+Territorio[[#This Row],[id]]</f>
        <v>1831</v>
      </c>
    </row>
    <row r="1842" spans="2:9" hidden="1" x14ac:dyDescent="0.3">
      <c r="B1842">
        <v>1832</v>
      </c>
      <c r="C1842" s="1" t="s">
        <v>4855</v>
      </c>
      <c r="D1842" s="1" t="s">
        <v>4856</v>
      </c>
      <c r="E1842" s="1" t="s">
        <v>2321</v>
      </c>
      <c r="F1842" s="1" t="s">
        <v>486</v>
      </c>
      <c r="G1842" s="1" t="s">
        <v>2091</v>
      </c>
      <c r="H1842" s="1" t="s">
        <v>4857</v>
      </c>
      <c r="I1842" s="1">
        <f>+Territorio[[#This Row],[id]]</f>
        <v>1832</v>
      </c>
    </row>
    <row r="1843" spans="2:9" hidden="1" x14ac:dyDescent="0.3">
      <c r="B1843">
        <v>1833</v>
      </c>
      <c r="C1843" s="1" t="s">
        <v>4858</v>
      </c>
      <c r="D1843" s="1" t="s">
        <v>4859</v>
      </c>
      <c r="E1843" s="1" t="s">
        <v>2321</v>
      </c>
      <c r="F1843" s="1" t="s">
        <v>486</v>
      </c>
      <c r="G1843" s="1" t="s">
        <v>2091</v>
      </c>
      <c r="H1843" s="1" t="s">
        <v>4860</v>
      </c>
      <c r="I1843" s="1">
        <f>+Territorio[[#This Row],[id]]</f>
        <v>1833</v>
      </c>
    </row>
    <row r="1844" spans="2:9" hidden="1" x14ac:dyDescent="0.3">
      <c r="B1844">
        <v>1834</v>
      </c>
      <c r="C1844" s="1" t="s">
        <v>4861</v>
      </c>
      <c r="D1844" s="1" t="s">
        <v>4862</v>
      </c>
      <c r="E1844" s="1" t="s">
        <v>2321</v>
      </c>
      <c r="F1844" s="1" t="s">
        <v>486</v>
      </c>
      <c r="G1844" s="1" t="s">
        <v>2091</v>
      </c>
      <c r="H1844" s="1" t="s">
        <v>4863</v>
      </c>
      <c r="I1844" s="1">
        <f>+Territorio[[#This Row],[id]]</f>
        <v>1834</v>
      </c>
    </row>
    <row r="1845" spans="2:9" hidden="1" x14ac:dyDescent="0.3">
      <c r="B1845">
        <v>1835</v>
      </c>
      <c r="C1845" s="1" t="s">
        <v>4864</v>
      </c>
      <c r="D1845" s="1" t="s">
        <v>4865</v>
      </c>
      <c r="E1845" s="1" t="s">
        <v>2321</v>
      </c>
      <c r="F1845" s="1" t="s">
        <v>486</v>
      </c>
      <c r="G1845" s="1" t="s">
        <v>2091</v>
      </c>
      <c r="H1845" s="1" t="s">
        <v>4866</v>
      </c>
      <c r="I1845" s="1">
        <f>+Territorio[[#This Row],[id]]</f>
        <v>1835</v>
      </c>
    </row>
    <row r="1846" spans="2:9" hidden="1" x14ac:dyDescent="0.3">
      <c r="B1846">
        <v>1836</v>
      </c>
      <c r="C1846" s="1" t="s">
        <v>4867</v>
      </c>
      <c r="D1846" s="1" t="s">
        <v>4868</v>
      </c>
      <c r="E1846" s="1" t="s">
        <v>2321</v>
      </c>
      <c r="F1846" s="1" t="s">
        <v>486</v>
      </c>
      <c r="G1846" s="1" t="s">
        <v>2091</v>
      </c>
      <c r="H1846" s="1" t="s">
        <v>4869</v>
      </c>
      <c r="I1846" s="1">
        <f>+Territorio[[#This Row],[id]]</f>
        <v>1836</v>
      </c>
    </row>
    <row r="1847" spans="2:9" hidden="1" x14ac:dyDescent="0.3">
      <c r="B1847">
        <v>1837</v>
      </c>
      <c r="C1847" s="1" t="s">
        <v>4870</v>
      </c>
      <c r="D1847" s="1" t="s">
        <v>4871</v>
      </c>
      <c r="E1847" s="1" t="s">
        <v>2321</v>
      </c>
      <c r="F1847" s="1" t="s">
        <v>486</v>
      </c>
      <c r="G1847" s="1" t="s">
        <v>2091</v>
      </c>
      <c r="H1847" s="1" t="s">
        <v>4872</v>
      </c>
      <c r="I1847" s="1">
        <f>+Territorio[[#This Row],[id]]</f>
        <v>1837</v>
      </c>
    </row>
    <row r="1848" spans="2:9" hidden="1" x14ac:dyDescent="0.3">
      <c r="B1848">
        <v>1838</v>
      </c>
      <c r="C1848" s="1" t="s">
        <v>4873</v>
      </c>
      <c r="D1848" s="1" t="s">
        <v>4874</v>
      </c>
      <c r="E1848" s="1" t="s">
        <v>2321</v>
      </c>
      <c r="F1848" s="1" t="s">
        <v>486</v>
      </c>
      <c r="G1848" s="1" t="s">
        <v>2091</v>
      </c>
      <c r="H1848" s="1" t="s">
        <v>4875</v>
      </c>
      <c r="I1848" s="1">
        <f>+Territorio[[#This Row],[id]]</f>
        <v>1838</v>
      </c>
    </row>
    <row r="1849" spans="2:9" hidden="1" x14ac:dyDescent="0.3">
      <c r="B1849">
        <v>1839</v>
      </c>
      <c r="C1849" s="1" t="s">
        <v>4876</v>
      </c>
      <c r="D1849" s="1" t="s">
        <v>4877</v>
      </c>
      <c r="E1849" s="1" t="s">
        <v>2321</v>
      </c>
      <c r="F1849" s="1" t="s">
        <v>486</v>
      </c>
      <c r="G1849" s="1" t="s">
        <v>2091</v>
      </c>
      <c r="H1849" s="1" t="s">
        <v>4878</v>
      </c>
      <c r="I1849" s="1">
        <f>+Territorio[[#This Row],[id]]</f>
        <v>1839</v>
      </c>
    </row>
    <row r="1850" spans="2:9" hidden="1" x14ac:dyDescent="0.3">
      <c r="B1850">
        <v>1840</v>
      </c>
      <c r="C1850" s="1" t="s">
        <v>4879</v>
      </c>
      <c r="D1850" s="1" t="s">
        <v>4880</v>
      </c>
      <c r="E1850" s="1" t="s">
        <v>2321</v>
      </c>
      <c r="F1850" s="1" t="s">
        <v>486</v>
      </c>
      <c r="G1850" s="1" t="s">
        <v>2091</v>
      </c>
      <c r="H1850" s="1" t="s">
        <v>4881</v>
      </c>
      <c r="I1850" s="1">
        <f>+Territorio[[#This Row],[id]]</f>
        <v>1840</v>
      </c>
    </row>
    <row r="1851" spans="2:9" hidden="1" x14ac:dyDescent="0.3">
      <c r="B1851">
        <v>1841</v>
      </c>
      <c r="C1851" s="1" t="s">
        <v>4882</v>
      </c>
      <c r="D1851" s="1" t="s">
        <v>4883</v>
      </c>
      <c r="E1851" s="1" t="s">
        <v>2321</v>
      </c>
      <c r="F1851" s="1" t="s">
        <v>486</v>
      </c>
      <c r="G1851" s="1" t="s">
        <v>2091</v>
      </c>
      <c r="H1851" s="1" t="s">
        <v>4884</v>
      </c>
      <c r="I1851" s="1">
        <f>+Territorio[[#This Row],[id]]</f>
        <v>1841</v>
      </c>
    </row>
    <row r="1852" spans="2:9" hidden="1" x14ac:dyDescent="0.3">
      <c r="B1852">
        <v>1842</v>
      </c>
      <c r="C1852" s="1" t="s">
        <v>4885</v>
      </c>
      <c r="D1852" s="1" t="s">
        <v>4886</v>
      </c>
      <c r="E1852" s="1" t="s">
        <v>2321</v>
      </c>
      <c r="F1852" s="1" t="s">
        <v>486</v>
      </c>
      <c r="G1852" s="1" t="s">
        <v>2091</v>
      </c>
      <c r="H1852" s="1" t="s">
        <v>4887</v>
      </c>
      <c r="I1852" s="1">
        <f>+Territorio[[#This Row],[id]]</f>
        <v>1842</v>
      </c>
    </row>
    <row r="1853" spans="2:9" hidden="1" x14ac:dyDescent="0.3">
      <c r="B1853">
        <v>1843</v>
      </c>
      <c r="C1853" s="1" t="s">
        <v>4888</v>
      </c>
      <c r="D1853" s="1" t="s">
        <v>4889</v>
      </c>
      <c r="E1853" s="1" t="s">
        <v>2321</v>
      </c>
      <c r="F1853" s="1" t="s">
        <v>486</v>
      </c>
      <c r="G1853" s="1" t="s">
        <v>2091</v>
      </c>
      <c r="H1853" s="1" t="s">
        <v>4890</v>
      </c>
      <c r="I1853" s="1">
        <f>+Territorio[[#This Row],[id]]</f>
        <v>1843</v>
      </c>
    </row>
    <row r="1854" spans="2:9" hidden="1" x14ac:dyDescent="0.3">
      <c r="B1854">
        <v>1844</v>
      </c>
      <c r="C1854" s="1" t="s">
        <v>4891</v>
      </c>
      <c r="D1854" s="1" t="s">
        <v>4892</v>
      </c>
      <c r="E1854" s="1" t="s">
        <v>2321</v>
      </c>
      <c r="F1854" s="1" t="s">
        <v>486</v>
      </c>
      <c r="G1854" s="1" t="s">
        <v>2091</v>
      </c>
      <c r="H1854" s="1" t="s">
        <v>4893</v>
      </c>
      <c r="I1854" s="1">
        <f>+Territorio[[#This Row],[id]]</f>
        <v>1844</v>
      </c>
    </row>
    <row r="1855" spans="2:9" hidden="1" x14ac:dyDescent="0.3">
      <c r="B1855">
        <v>1845</v>
      </c>
      <c r="C1855" s="1" t="s">
        <v>4894</v>
      </c>
      <c r="D1855" s="1" t="s">
        <v>4895</v>
      </c>
      <c r="E1855" s="1" t="s">
        <v>2321</v>
      </c>
      <c r="F1855" s="1" t="s">
        <v>486</v>
      </c>
      <c r="G1855" s="1" t="s">
        <v>2091</v>
      </c>
      <c r="H1855" s="1" t="s">
        <v>4896</v>
      </c>
      <c r="I1855" s="1">
        <f>+Territorio[[#This Row],[id]]</f>
        <v>1845</v>
      </c>
    </row>
    <row r="1856" spans="2:9" hidden="1" x14ac:dyDescent="0.3">
      <c r="B1856">
        <v>1846</v>
      </c>
      <c r="C1856" s="1" t="s">
        <v>961</v>
      </c>
      <c r="D1856" s="1" t="s">
        <v>4897</v>
      </c>
      <c r="E1856" s="1" t="s">
        <v>2321</v>
      </c>
      <c r="F1856" s="1" t="s">
        <v>486</v>
      </c>
      <c r="G1856" s="1" t="s">
        <v>2091</v>
      </c>
      <c r="H1856" s="1" t="s">
        <v>4898</v>
      </c>
      <c r="I1856" s="1">
        <f>+Territorio[[#This Row],[id]]</f>
        <v>1846</v>
      </c>
    </row>
    <row r="1857" spans="2:9" hidden="1" x14ac:dyDescent="0.3">
      <c r="B1857">
        <v>1847</v>
      </c>
      <c r="C1857" s="1" t="s">
        <v>4899</v>
      </c>
      <c r="D1857" s="1" t="s">
        <v>4900</v>
      </c>
      <c r="E1857" s="1" t="s">
        <v>2321</v>
      </c>
      <c r="F1857" s="1" t="s">
        <v>486</v>
      </c>
      <c r="G1857" s="1" t="s">
        <v>2091</v>
      </c>
      <c r="H1857" s="1" t="s">
        <v>4901</v>
      </c>
      <c r="I1857" s="1">
        <f>+Territorio[[#This Row],[id]]</f>
        <v>1847</v>
      </c>
    </row>
    <row r="1858" spans="2:9" hidden="1" x14ac:dyDescent="0.3">
      <c r="B1858">
        <v>1848</v>
      </c>
      <c r="C1858" s="1" t="s">
        <v>4902</v>
      </c>
      <c r="D1858" s="1" t="s">
        <v>4903</v>
      </c>
      <c r="E1858" s="1" t="s">
        <v>2321</v>
      </c>
      <c r="F1858" s="1" t="s">
        <v>486</v>
      </c>
      <c r="G1858" s="1" t="s">
        <v>2091</v>
      </c>
      <c r="H1858" s="1" t="s">
        <v>4904</v>
      </c>
      <c r="I1858" s="1">
        <f>+Territorio[[#This Row],[id]]</f>
        <v>1848</v>
      </c>
    </row>
    <row r="1859" spans="2:9" hidden="1" x14ac:dyDescent="0.3">
      <c r="B1859">
        <v>1849</v>
      </c>
      <c r="C1859" s="1" t="s">
        <v>4905</v>
      </c>
      <c r="D1859" s="1" t="s">
        <v>4906</v>
      </c>
      <c r="E1859" s="1" t="s">
        <v>2321</v>
      </c>
      <c r="F1859" s="1" t="s">
        <v>486</v>
      </c>
      <c r="G1859" s="1" t="s">
        <v>2091</v>
      </c>
      <c r="H1859" s="1" t="s">
        <v>4907</v>
      </c>
      <c r="I1859" s="1">
        <f>+Territorio[[#This Row],[id]]</f>
        <v>1849</v>
      </c>
    </row>
    <row r="1860" spans="2:9" hidden="1" x14ac:dyDescent="0.3">
      <c r="B1860">
        <v>1850</v>
      </c>
      <c r="C1860" s="1" t="s">
        <v>878</v>
      </c>
      <c r="D1860" s="1" t="s">
        <v>4908</v>
      </c>
      <c r="E1860" s="1" t="s">
        <v>2321</v>
      </c>
      <c r="F1860" s="1" t="s">
        <v>486</v>
      </c>
      <c r="G1860" s="1" t="s">
        <v>2091</v>
      </c>
      <c r="H1860" s="1" t="s">
        <v>4909</v>
      </c>
      <c r="I1860" s="1">
        <f>+Territorio[[#This Row],[id]]</f>
        <v>1850</v>
      </c>
    </row>
    <row r="1861" spans="2:9" hidden="1" x14ac:dyDescent="0.3">
      <c r="B1861">
        <v>1851</v>
      </c>
      <c r="C1861" s="1" t="s">
        <v>4910</v>
      </c>
      <c r="D1861" s="1" t="s">
        <v>4911</v>
      </c>
      <c r="E1861" s="1" t="s">
        <v>2321</v>
      </c>
      <c r="F1861" s="1" t="s">
        <v>486</v>
      </c>
      <c r="G1861" s="1" t="s">
        <v>2091</v>
      </c>
      <c r="H1861" s="1" t="s">
        <v>4912</v>
      </c>
      <c r="I1861" s="1">
        <f>+Territorio[[#This Row],[id]]</f>
        <v>1851</v>
      </c>
    </row>
    <row r="1862" spans="2:9" hidden="1" x14ac:dyDescent="0.3">
      <c r="B1862">
        <v>1852</v>
      </c>
      <c r="C1862" s="1" t="s">
        <v>4913</v>
      </c>
      <c r="D1862" s="1" t="s">
        <v>4914</v>
      </c>
      <c r="E1862" s="1" t="s">
        <v>2321</v>
      </c>
      <c r="F1862" s="1" t="s">
        <v>486</v>
      </c>
      <c r="G1862" s="1" t="s">
        <v>2091</v>
      </c>
      <c r="H1862" s="1" t="s">
        <v>4915</v>
      </c>
      <c r="I1862" s="1">
        <f>+Territorio[[#This Row],[id]]</f>
        <v>1852</v>
      </c>
    </row>
    <row r="1863" spans="2:9" hidden="1" x14ac:dyDescent="0.3">
      <c r="B1863">
        <v>1853</v>
      </c>
      <c r="C1863" s="1" t="s">
        <v>833</v>
      </c>
      <c r="D1863" s="1" t="s">
        <v>4916</v>
      </c>
      <c r="E1863" s="1" t="s">
        <v>2321</v>
      </c>
      <c r="F1863" s="1" t="s">
        <v>486</v>
      </c>
      <c r="G1863" s="1" t="s">
        <v>2091</v>
      </c>
      <c r="H1863" s="1" t="s">
        <v>4917</v>
      </c>
      <c r="I1863" s="1">
        <f>+Territorio[[#This Row],[id]]</f>
        <v>1853</v>
      </c>
    </row>
    <row r="1864" spans="2:9" hidden="1" x14ac:dyDescent="0.3">
      <c r="B1864">
        <v>1854</v>
      </c>
      <c r="C1864" s="1" t="s">
        <v>4918</v>
      </c>
      <c r="D1864" s="1" t="s">
        <v>4919</v>
      </c>
      <c r="E1864" s="1" t="s">
        <v>2321</v>
      </c>
      <c r="F1864" s="1" t="s">
        <v>486</v>
      </c>
      <c r="G1864" s="1" t="s">
        <v>2091</v>
      </c>
      <c r="H1864" s="1" t="s">
        <v>4920</v>
      </c>
      <c r="I1864" s="1">
        <f>+Territorio[[#This Row],[id]]</f>
        <v>1854</v>
      </c>
    </row>
    <row r="1865" spans="2:9" hidden="1" x14ac:dyDescent="0.3">
      <c r="B1865">
        <v>1855</v>
      </c>
      <c r="C1865" s="1" t="s">
        <v>4921</v>
      </c>
      <c r="D1865" s="1" t="s">
        <v>4922</v>
      </c>
      <c r="E1865" s="1" t="s">
        <v>2321</v>
      </c>
      <c r="F1865" s="1" t="s">
        <v>486</v>
      </c>
      <c r="G1865" s="1" t="s">
        <v>2091</v>
      </c>
      <c r="H1865" s="1" t="s">
        <v>4923</v>
      </c>
      <c r="I1865" s="1">
        <f>+Territorio[[#This Row],[id]]</f>
        <v>1855</v>
      </c>
    </row>
    <row r="1866" spans="2:9" hidden="1" x14ac:dyDescent="0.3">
      <c r="B1866">
        <v>1856</v>
      </c>
      <c r="C1866" s="1" t="s">
        <v>4924</v>
      </c>
      <c r="D1866" s="1" t="s">
        <v>4925</v>
      </c>
      <c r="E1866" s="1" t="s">
        <v>2321</v>
      </c>
      <c r="F1866" s="1" t="s">
        <v>486</v>
      </c>
      <c r="G1866" s="1" t="s">
        <v>2091</v>
      </c>
      <c r="H1866" s="1" t="s">
        <v>4926</v>
      </c>
      <c r="I1866" s="1">
        <f>+Territorio[[#This Row],[id]]</f>
        <v>1856</v>
      </c>
    </row>
    <row r="1867" spans="2:9" hidden="1" x14ac:dyDescent="0.3">
      <c r="B1867">
        <v>1857</v>
      </c>
      <c r="C1867" s="1" t="s">
        <v>863</v>
      </c>
      <c r="D1867" s="1" t="s">
        <v>4927</v>
      </c>
      <c r="E1867" s="1" t="s">
        <v>2321</v>
      </c>
      <c r="F1867" s="1" t="s">
        <v>486</v>
      </c>
      <c r="G1867" s="1" t="s">
        <v>2091</v>
      </c>
      <c r="H1867" s="1" t="s">
        <v>4928</v>
      </c>
      <c r="I1867" s="1">
        <f>+Territorio[[#This Row],[id]]</f>
        <v>1857</v>
      </c>
    </row>
    <row r="1868" spans="2:9" hidden="1" x14ac:dyDescent="0.3">
      <c r="B1868">
        <v>1858</v>
      </c>
      <c r="C1868" s="1" t="s">
        <v>4929</v>
      </c>
      <c r="D1868" s="1" t="s">
        <v>4930</v>
      </c>
      <c r="E1868" s="1" t="s">
        <v>2321</v>
      </c>
      <c r="F1868" s="1" t="s">
        <v>486</v>
      </c>
      <c r="G1868" s="1" t="s">
        <v>2091</v>
      </c>
      <c r="H1868" s="1" t="s">
        <v>4931</v>
      </c>
      <c r="I1868" s="1">
        <f>+Territorio[[#This Row],[id]]</f>
        <v>1858</v>
      </c>
    </row>
    <row r="1869" spans="2:9" hidden="1" x14ac:dyDescent="0.3">
      <c r="B1869">
        <v>1859</v>
      </c>
      <c r="C1869" s="1" t="s">
        <v>4932</v>
      </c>
      <c r="D1869" s="1" t="s">
        <v>4933</v>
      </c>
      <c r="E1869" s="1" t="s">
        <v>2321</v>
      </c>
      <c r="F1869" s="1" t="s">
        <v>486</v>
      </c>
      <c r="G1869" s="1" t="s">
        <v>2091</v>
      </c>
      <c r="H1869" s="1" t="s">
        <v>4934</v>
      </c>
      <c r="I1869" s="1">
        <f>+Territorio[[#This Row],[id]]</f>
        <v>1859</v>
      </c>
    </row>
    <row r="1870" spans="2:9" hidden="1" x14ac:dyDescent="0.3">
      <c r="B1870">
        <v>1860</v>
      </c>
      <c r="C1870" s="1" t="s">
        <v>4935</v>
      </c>
      <c r="D1870" s="1" t="s">
        <v>4936</v>
      </c>
      <c r="E1870" s="1" t="s">
        <v>2321</v>
      </c>
      <c r="F1870" s="1" t="s">
        <v>486</v>
      </c>
      <c r="G1870" s="1" t="s">
        <v>2091</v>
      </c>
      <c r="H1870" s="1" t="s">
        <v>4937</v>
      </c>
      <c r="I1870" s="1">
        <f>+Territorio[[#This Row],[id]]</f>
        <v>1860</v>
      </c>
    </row>
    <row r="1871" spans="2:9" hidden="1" x14ac:dyDescent="0.3">
      <c r="B1871">
        <v>1861</v>
      </c>
      <c r="C1871" s="1" t="s">
        <v>4938</v>
      </c>
      <c r="D1871" s="1" t="s">
        <v>4939</v>
      </c>
      <c r="E1871" s="1" t="s">
        <v>2321</v>
      </c>
      <c r="F1871" s="1" t="s">
        <v>486</v>
      </c>
      <c r="G1871" s="1" t="s">
        <v>2091</v>
      </c>
      <c r="H1871" s="1" t="s">
        <v>4940</v>
      </c>
      <c r="I1871" s="1">
        <f>+Territorio[[#This Row],[id]]</f>
        <v>1861</v>
      </c>
    </row>
    <row r="1872" spans="2:9" hidden="1" x14ac:dyDescent="0.3">
      <c r="B1872">
        <v>1862</v>
      </c>
      <c r="C1872" s="1" t="s">
        <v>4941</v>
      </c>
      <c r="D1872" s="1" t="s">
        <v>4942</v>
      </c>
      <c r="E1872" s="1" t="s">
        <v>2321</v>
      </c>
      <c r="F1872" s="1" t="s">
        <v>486</v>
      </c>
      <c r="G1872" s="1" t="s">
        <v>2091</v>
      </c>
      <c r="H1872" s="1" t="s">
        <v>4943</v>
      </c>
      <c r="I1872" s="1">
        <f>+Territorio[[#This Row],[id]]</f>
        <v>1862</v>
      </c>
    </row>
    <row r="1873" spans="2:9" hidden="1" x14ac:dyDescent="0.3">
      <c r="B1873">
        <v>1863</v>
      </c>
      <c r="C1873" s="1" t="s">
        <v>4944</v>
      </c>
      <c r="D1873" s="1" t="s">
        <v>4945</v>
      </c>
      <c r="E1873" s="1" t="s">
        <v>2321</v>
      </c>
      <c r="F1873" s="1" t="s">
        <v>486</v>
      </c>
      <c r="G1873" s="1" t="s">
        <v>2091</v>
      </c>
      <c r="H1873" s="1" t="s">
        <v>4946</v>
      </c>
      <c r="I1873" s="1">
        <f>+Territorio[[#This Row],[id]]</f>
        <v>1863</v>
      </c>
    </row>
    <row r="1874" spans="2:9" hidden="1" x14ac:dyDescent="0.3">
      <c r="B1874">
        <v>1864</v>
      </c>
      <c r="C1874" s="1" t="s">
        <v>4947</v>
      </c>
      <c r="D1874" s="1" t="s">
        <v>4948</v>
      </c>
      <c r="E1874" s="1" t="s">
        <v>2321</v>
      </c>
      <c r="F1874" s="1" t="s">
        <v>486</v>
      </c>
      <c r="G1874" s="1" t="s">
        <v>2091</v>
      </c>
      <c r="H1874" s="1" t="s">
        <v>4949</v>
      </c>
      <c r="I1874" s="1">
        <f>+Territorio[[#This Row],[id]]</f>
        <v>1864</v>
      </c>
    </row>
    <row r="1875" spans="2:9" hidden="1" x14ac:dyDescent="0.3">
      <c r="B1875">
        <v>1865</v>
      </c>
      <c r="C1875" s="1" t="s">
        <v>4950</v>
      </c>
      <c r="D1875" s="1" t="s">
        <v>4951</v>
      </c>
      <c r="E1875" s="1" t="s">
        <v>2321</v>
      </c>
      <c r="F1875" s="1" t="s">
        <v>486</v>
      </c>
      <c r="G1875" s="1" t="s">
        <v>2091</v>
      </c>
      <c r="H1875" s="1" t="s">
        <v>4952</v>
      </c>
      <c r="I1875" s="1">
        <f>+Territorio[[#This Row],[id]]</f>
        <v>1865</v>
      </c>
    </row>
    <row r="1876" spans="2:9" hidden="1" x14ac:dyDescent="0.3">
      <c r="B1876">
        <v>1866</v>
      </c>
      <c r="C1876" s="1" t="s">
        <v>4953</v>
      </c>
      <c r="D1876" s="1" t="s">
        <v>4954</v>
      </c>
      <c r="E1876" s="1" t="s">
        <v>2321</v>
      </c>
      <c r="F1876" s="1" t="s">
        <v>486</v>
      </c>
      <c r="G1876" s="1" t="s">
        <v>2091</v>
      </c>
      <c r="H1876" s="1" t="s">
        <v>4955</v>
      </c>
      <c r="I1876" s="1">
        <f>+Territorio[[#This Row],[id]]</f>
        <v>1866</v>
      </c>
    </row>
    <row r="1877" spans="2:9" hidden="1" x14ac:dyDescent="0.3">
      <c r="B1877">
        <v>1867</v>
      </c>
      <c r="C1877" s="1" t="s">
        <v>4956</v>
      </c>
      <c r="D1877" s="1" t="s">
        <v>4957</v>
      </c>
      <c r="E1877" s="1" t="s">
        <v>2321</v>
      </c>
      <c r="F1877" s="1" t="s">
        <v>486</v>
      </c>
      <c r="G1877" s="1" t="s">
        <v>2091</v>
      </c>
      <c r="H1877" s="1" t="s">
        <v>4958</v>
      </c>
      <c r="I1877" s="1">
        <f>+Territorio[[#This Row],[id]]</f>
        <v>1867</v>
      </c>
    </row>
    <row r="1878" spans="2:9" hidden="1" x14ac:dyDescent="0.3">
      <c r="B1878">
        <v>1868</v>
      </c>
      <c r="C1878" s="1" t="s">
        <v>824</v>
      </c>
      <c r="D1878" s="1" t="s">
        <v>4959</v>
      </c>
      <c r="E1878" s="1" t="s">
        <v>2321</v>
      </c>
      <c r="F1878" s="1" t="s">
        <v>486</v>
      </c>
      <c r="G1878" s="1" t="s">
        <v>2091</v>
      </c>
      <c r="H1878" s="1" t="s">
        <v>4960</v>
      </c>
      <c r="I1878" s="1">
        <f>+Territorio[[#This Row],[id]]</f>
        <v>1868</v>
      </c>
    </row>
    <row r="1879" spans="2:9" hidden="1" x14ac:dyDescent="0.3">
      <c r="B1879">
        <v>1869</v>
      </c>
      <c r="C1879" s="1" t="s">
        <v>4961</v>
      </c>
      <c r="D1879" s="1" t="s">
        <v>4962</v>
      </c>
      <c r="E1879" s="1" t="s">
        <v>2321</v>
      </c>
      <c r="F1879" s="1" t="s">
        <v>486</v>
      </c>
      <c r="G1879" s="1" t="s">
        <v>2091</v>
      </c>
      <c r="H1879" s="1" t="s">
        <v>4963</v>
      </c>
      <c r="I1879" s="1">
        <f>+Territorio[[#This Row],[id]]</f>
        <v>1869</v>
      </c>
    </row>
    <row r="1880" spans="2:9" hidden="1" x14ac:dyDescent="0.3">
      <c r="B1880">
        <v>1870</v>
      </c>
      <c r="C1880" s="1" t="s">
        <v>4964</v>
      </c>
      <c r="D1880" s="1" t="s">
        <v>4965</v>
      </c>
      <c r="E1880" s="1" t="s">
        <v>2321</v>
      </c>
      <c r="F1880" s="1" t="s">
        <v>486</v>
      </c>
      <c r="G1880" s="1" t="s">
        <v>2091</v>
      </c>
      <c r="H1880" s="1" t="s">
        <v>4966</v>
      </c>
      <c r="I1880" s="1">
        <f>+Territorio[[#This Row],[id]]</f>
        <v>1870</v>
      </c>
    </row>
    <row r="1881" spans="2:9" hidden="1" x14ac:dyDescent="0.3">
      <c r="B1881">
        <v>1871</v>
      </c>
      <c r="C1881" s="1" t="s">
        <v>4967</v>
      </c>
      <c r="D1881" s="1" t="s">
        <v>4968</v>
      </c>
      <c r="E1881" s="1" t="s">
        <v>2321</v>
      </c>
      <c r="F1881" s="1" t="s">
        <v>486</v>
      </c>
      <c r="G1881" s="1" t="s">
        <v>2091</v>
      </c>
      <c r="H1881" s="1" t="s">
        <v>4969</v>
      </c>
      <c r="I1881" s="1">
        <f>+Territorio[[#This Row],[id]]</f>
        <v>1871</v>
      </c>
    </row>
    <row r="1882" spans="2:9" hidden="1" x14ac:dyDescent="0.3">
      <c r="B1882">
        <v>1872</v>
      </c>
      <c r="C1882" s="1" t="s">
        <v>4970</v>
      </c>
      <c r="D1882" s="1" t="s">
        <v>4971</v>
      </c>
      <c r="E1882" s="1" t="s">
        <v>2321</v>
      </c>
      <c r="F1882" s="1" t="s">
        <v>486</v>
      </c>
      <c r="G1882" s="1" t="s">
        <v>2091</v>
      </c>
      <c r="H1882" s="1" t="s">
        <v>4972</v>
      </c>
      <c r="I1882" s="1">
        <f>+Territorio[[#This Row],[id]]</f>
        <v>1872</v>
      </c>
    </row>
    <row r="1883" spans="2:9" hidden="1" x14ac:dyDescent="0.3">
      <c r="B1883">
        <v>1873</v>
      </c>
      <c r="C1883" s="1" t="s">
        <v>4973</v>
      </c>
      <c r="D1883" s="1" t="s">
        <v>4974</v>
      </c>
      <c r="E1883" s="1" t="s">
        <v>2321</v>
      </c>
      <c r="F1883" s="1" t="s">
        <v>486</v>
      </c>
      <c r="G1883" s="1" t="s">
        <v>2091</v>
      </c>
      <c r="H1883" s="1" t="s">
        <v>4975</v>
      </c>
      <c r="I1883" s="1">
        <f>+Territorio[[#This Row],[id]]</f>
        <v>1873</v>
      </c>
    </row>
    <row r="1884" spans="2:9" hidden="1" x14ac:dyDescent="0.3">
      <c r="B1884">
        <v>1874</v>
      </c>
      <c r="C1884" s="1" t="s">
        <v>4976</v>
      </c>
      <c r="D1884" s="1" t="s">
        <v>4977</v>
      </c>
      <c r="E1884" s="1" t="s">
        <v>2321</v>
      </c>
      <c r="F1884" s="1" t="s">
        <v>486</v>
      </c>
      <c r="G1884" s="1" t="s">
        <v>2091</v>
      </c>
      <c r="H1884" s="1" t="s">
        <v>4978</v>
      </c>
      <c r="I1884" s="1">
        <f>+Territorio[[#This Row],[id]]</f>
        <v>1874</v>
      </c>
    </row>
    <row r="1885" spans="2:9" hidden="1" x14ac:dyDescent="0.3">
      <c r="B1885">
        <v>1875</v>
      </c>
      <c r="C1885" s="1" t="s">
        <v>4979</v>
      </c>
      <c r="D1885" s="1" t="s">
        <v>4980</v>
      </c>
      <c r="E1885" s="1" t="s">
        <v>2321</v>
      </c>
      <c r="F1885" s="1" t="s">
        <v>486</v>
      </c>
      <c r="G1885" s="1" t="s">
        <v>2091</v>
      </c>
      <c r="H1885" s="1" t="s">
        <v>4981</v>
      </c>
      <c r="I1885" s="1">
        <f>+Territorio[[#This Row],[id]]</f>
        <v>1875</v>
      </c>
    </row>
    <row r="1886" spans="2:9" hidden="1" x14ac:dyDescent="0.3">
      <c r="B1886">
        <v>1876</v>
      </c>
      <c r="C1886" s="1" t="s">
        <v>881</v>
      </c>
      <c r="D1886" s="1" t="s">
        <v>4982</v>
      </c>
      <c r="E1886" s="1" t="s">
        <v>2321</v>
      </c>
      <c r="F1886" s="1" t="s">
        <v>486</v>
      </c>
      <c r="G1886" s="1" t="s">
        <v>2091</v>
      </c>
      <c r="H1886" s="1" t="s">
        <v>4983</v>
      </c>
      <c r="I1886" s="1">
        <f>+Territorio[[#This Row],[id]]</f>
        <v>1876</v>
      </c>
    </row>
    <row r="1887" spans="2:9" hidden="1" x14ac:dyDescent="0.3">
      <c r="B1887">
        <v>1877</v>
      </c>
      <c r="C1887" s="1" t="s">
        <v>4984</v>
      </c>
      <c r="D1887" s="1" t="s">
        <v>4985</v>
      </c>
      <c r="E1887" s="1" t="s">
        <v>2321</v>
      </c>
      <c r="F1887" s="1" t="s">
        <v>486</v>
      </c>
      <c r="G1887" s="1" t="s">
        <v>2091</v>
      </c>
      <c r="H1887" s="1" t="s">
        <v>4986</v>
      </c>
      <c r="I1887" s="1">
        <f>+Territorio[[#This Row],[id]]</f>
        <v>1877</v>
      </c>
    </row>
    <row r="1888" spans="2:9" hidden="1" x14ac:dyDescent="0.3">
      <c r="B1888">
        <v>1878</v>
      </c>
      <c r="C1888" s="1" t="s">
        <v>4987</v>
      </c>
      <c r="D1888" s="1" t="s">
        <v>4988</v>
      </c>
      <c r="E1888" s="1" t="s">
        <v>2321</v>
      </c>
      <c r="F1888" s="1" t="s">
        <v>486</v>
      </c>
      <c r="G1888" s="1" t="s">
        <v>2091</v>
      </c>
      <c r="H1888" s="1" t="s">
        <v>4989</v>
      </c>
      <c r="I1888" s="1">
        <f>+Territorio[[#This Row],[id]]</f>
        <v>1878</v>
      </c>
    </row>
    <row r="1889" spans="2:9" hidden="1" x14ac:dyDescent="0.3">
      <c r="B1889">
        <v>1879</v>
      </c>
      <c r="C1889" s="1" t="s">
        <v>4990</v>
      </c>
      <c r="D1889" s="1" t="s">
        <v>4991</v>
      </c>
      <c r="E1889" s="1" t="s">
        <v>2321</v>
      </c>
      <c r="F1889" s="1" t="s">
        <v>486</v>
      </c>
      <c r="G1889" s="1" t="s">
        <v>2091</v>
      </c>
      <c r="H1889" s="1" t="s">
        <v>4992</v>
      </c>
      <c r="I1889" s="1">
        <f>+Territorio[[#This Row],[id]]</f>
        <v>1879</v>
      </c>
    </row>
    <row r="1890" spans="2:9" hidden="1" x14ac:dyDescent="0.3">
      <c r="B1890">
        <v>1880</v>
      </c>
      <c r="C1890" s="1" t="s">
        <v>4993</v>
      </c>
      <c r="D1890" s="1" t="s">
        <v>4994</v>
      </c>
      <c r="E1890" s="1" t="s">
        <v>2321</v>
      </c>
      <c r="F1890" s="1" t="s">
        <v>486</v>
      </c>
      <c r="G1890" s="1" t="s">
        <v>2091</v>
      </c>
      <c r="H1890" s="1" t="s">
        <v>4995</v>
      </c>
      <c r="I1890" s="1">
        <f>+Territorio[[#This Row],[id]]</f>
        <v>1880</v>
      </c>
    </row>
    <row r="1891" spans="2:9" hidden="1" x14ac:dyDescent="0.3">
      <c r="B1891">
        <v>1881</v>
      </c>
      <c r="C1891" s="1" t="s">
        <v>4996</v>
      </c>
      <c r="D1891" s="1" t="s">
        <v>4997</v>
      </c>
      <c r="E1891" s="1" t="s">
        <v>2321</v>
      </c>
      <c r="F1891" s="1" t="s">
        <v>486</v>
      </c>
      <c r="G1891" s="1" t="s">
        <v>2091</v>
      </c>
      <c r="H1891" s="1" t="s">
        <v>4998</v>
      </c>
      <c r="I1891" s="1">
        <f>+Territorio[[#This Row],[id]]</f>
        <v>1881</v>
      </c>
    </row>
    <row r="1892" spans="2:9" hidden="1" x14ac:dyDescent="0.3">
      <c r="B1892">
        <v>1882</v>
      </c>
      <c r="C1892" s="1" t="s">
        <v>4999</v>
      </c>
      <c r="D1892" s="1" t="s">
        <v>5000</v>
      </c>
      <c r="E1892" s="1" t="s">
        <v>2321</v>
      </c>
      <c r="F1892" s="1" t="s">
        <v>486</v>
      </c>
      <c r="G1892" s="1" t="s">
        <v>2091</v>
      </c>
      <c r="H1892" s="1" t="s">
        <v>5001</v>
      </c>
      <c r="I1892" s="1">
        <f>+Territorio[[#This Row],[id]]</f>
        <v>1882</v>
      </c>
    </row>
    <row r="1893" spans="2:9" hidden="1" x14ac:dyDescent="0.3">
      <c r="B1893">
        <v>1883</v>
      </c>
      <c r="C1893" s="1" t="s">
        <v>5002</v>
      </c>
      <c r="D1893" s="1" t="s">
        <v>5003</v>
      </c>
      <c r="E1893" s="1" t="s">
        <v>2321</v>
      </c>
      <c r="F1893" s="1" t="s">
        <v>486</v>
      </c>
      <c r="G1893" s="1" t="s">
        <v>2091</v>
      </c>
      <c r="H1893" s="1" t="s">
        <v>5004</v>
      </c>
      <c r="I1893" s="1">
        <f>+Territorio[[#This Row],[id]]</f>
        <v>1883</v>
      </c>
    </row>
    <row r="1894" spans="2:9" hidden="1" x14ac:dyDescent="0.3">
      <c r="B1894">
        <v>1884</v>
      </c>
      <c r="C1894" s="1" t="s">
        <v>5005</v>
      </c>
      <c r="D1894" s="1" t="s">
        <v>5006</v>
      </c>
      <c r="E1894" s="1" t="s">
        <v>2321</v>
      </c>
      <c r="F1894" s="1" t="s">
        <v>486</v>
      </c>
      <c r="G1894" s="1" t="s">
        <v>2091</v>
      </c>
      <c r="H1894" s="1" t="s">
        <v>5007</v>
      </c>
      <c r="I1894" s="1">
        <f>+Territorio[[#This Row],[id]]</f>
        <v>1884</v>
      </c>
    </row>
    <row r="1895" spans="2:9" hidden="1" x14ac:dyDescent="0.3">
      <c r="B1895">
        <v>1885</v>
      </c>
      <c r="C1895" s="1" t="s">
        <v>830</v>
      </c>
      <c r="D1895" s="1" t="s">
        <v>5008</v>
      </c>
      <c r="E1895" s="1" t="s">
        <v>2321</v>
      </c>
      <c r="F1895" s="1" t="s">
        <v>486</v>
      </c>
      <c r="G1895" s="1" t="s">
        <v>2091</v>
      </c>
      <c r="H1895" s="1" t="s">
        <v>5009</v>
      </c>
      <c r="I1895" s="1">
        <f>+Territorio[[#This Row],[id]]</f>
        <v>1885</v>
      </c>
    </row>
    <row r="1896" spans="2:9" hidden="1" x14ac:dyDescent="0.3">
      <c r="B1896">
        <v>1886</v>
      </c>
      <c r="C1896" s="1" t="s">
        <v>5010</v>
      </c>
      <c r="D1896" s="1" t="s">
        <v>5011</v>
      </c>
      <c r="E1896" s="1" t="s">
        <v>2321</v>
      </c>
      <c r="F1896" s="1" t="s">
        <v>486</v>
      </c>
      <c r="G1896" s="1" t="s">
        <v>2091</v>
      </c>
      <c r="H1896" s="1" t="s">
        <v>5012</v>
      </c>
      <c r="I1896" s="1">
        <f>+Territorio[[#This Row],[id]]</f>
        <v>1886</v>
      </c>
    </row>
    <row r="1897" spans="2:9" hidden="1" x14ac:dyDescent="0.3">
      <c r="B1897">
        <v>1887</v>
      </c>
      <c r="C1897" s="1" t="s">
        <v>5013</v>
      </c>
      <c r="D1897" s="1" t="s">
        <v>5014</v>
      </c>
      <c r="E1897" s="1" t="s">
        <v>2321</v>
      </c>
      <c r="F1897" s="1" t="s">
        <v>486</v>
      </c>
      <c r="G1897" s="1" t="s">
        <v>2091</v>
      </c>
      <c r="H1897" s="1" t="s">
        <v>5015</v>
      </c>
      <c r="I1897" s="1">
        <f>+Territorio[[#This Row],[id]]</f>
        <v>1887</v>
      </c>
    </row>
    <row r="1898" spans="2:9" hidden="1" x14ac:dyDescent="0.3">
      <c r="B1898">
        <v>1888</v>
      </c>
      <c r="C1898" s="1" t="s">
        <v>5016</v>
      </c>
      <c r="D1898" s="1" t="s">
        <v>5017</v>
      </c>
      <c r="E1898" s="1" t="s">
        <v>2321</v>
      </c>
      <c r="F1898" s="1" t="s">
        <v>486</v>
      </c>
      <c r="G1898" s="1" t="s">
        <v>2091</v>
      </c>
      <c r="H1898" s="1" t="s">
        <v>5018</v>
      </c>
      <c r="I1898" s="1">
        <f>+Territorio[[#This Row],[id]]</f>
        <v>1888</v>
      </c>
    </row>
    <row r="1899" spans="2:9" hidden="1" x14ac:dyDescent="0.3">
      <c r="B1899">
        <v>1889</v>
      </c>
      <c r="C1899" s="1" t="s">
        <v>5019</v>
      </c>
      <c r="D1899" s="1" t="s">
        <v>5020</v>
      </c>
      <c r="E1899" s="1" t="s">
        <v>2321</v>
      </c>
      <c r="F1899" s="1" t="s">
        <v>486</v>
      </c>
      <c r="G1899" s="1" t="s">
        <v>2091</v>
      </c>
      <c r="H1899" s="1" t="s">
        <v>5021</v>
      </c>
      <c r="I1899" s="1">
        <f>+Territorio[[#This Row],[id]]</f>
        <v>1889</v>
      </c>
    </row>
    <row r="1900" spans="2:9" hidden="1" x14ac:dyDescent="0.3">
      <c r="B1900">
        <v>1890</v>
      </c>
      <c r="C1900" s="1" t="s">
        <v>5022</v>
      </c>
      <c r="D1900" s="1" t="s">
        <v>5023</v>
      </c>
      <c r="E1900" s="1" t="s">
        <v>2321</v>
      </c>
      <c r="F1900" s="1" t="s">
        <v>486</v>
      </c>
      <c r="G1900" s="1" t="s">
        <v>2091</v>
      </c>
      <c r="H1900" s="1" t="s">
        <v>5024</v>
      </c>
      <c r="I1900" s="1">
        <f>+Territorio[[#This Row],[id]]</f>
        <v>1890</v>
      </c>
    </row>
    <row r="1901" spans="2:9" hidden="1" x14ac:dyDescent="0.3">
      <c r="B1901">
        <v>1891</v>
      </c>
      <c r="C1901" s="1" t="s">
        <v>5025</v>
      </c>
      <c r="D1901" s="1" t="s">
        <v>5026</v>
      </c>
      <c r="E1901" s="1" t="s">
        <v>2321</v>
      </c>
      <c r="F1901" s="1" t="s">
        <v>486</v>
      </c>
      <c r="G1901" s="1" t="s">
        <v>2091</v>
      </c>
      <c r="H1901" s="1" t="s">
        <v>5027</v>
      </c>
      <c r="I1901" s="1">
        <f>+Territorio[[#This Row],[id]]</f>
        <v>1891</v>
      </c>
    </row>
    <row r="1902" spans="2:9" hidden="1" x14ac:dyDescent="0.3">
      <c r="B1902">
        <v>1892</v>
      </c>
      <c r="C1902" s="1" t="s">
        <v>5028</v>
      </c>
      <c r="D1902" s="1" t="s">
        <v>5029</v>
      </c>
      <c r="E1902" s="1" t="s">
        <v>2321</v>
      </c>
      <c r="F1902" s="1" t="s">
        <v>486</v>
      </c>
      <c r="G1902" s="1" t="s">
        <v>2091</v>
      </c>
      <c r="H1902" s="1" t="s">
        <v>5030</v>
      </c>
      <c r="I1902" s="1">
        <f>+Territorio[[#This Row],[id]]</f>
        <v>1892</v>
      </c>
    </row>
    <row r="1903" spans="2:9" hidden="1" x14ac:dyDescent="0.3">
      <c r="B1903">
        <v>1893</v>
      </c>
      <c r="C1903" s="1" t="s">
        <v>5031</v>
      </c>
      <c r="D1903" s="1" t="s">
        <v>5032</v>
      </c>
      <c r="E1903" s="1" t="s">
        <v>2321</v>
      </c>
      <c r="F1903" s="1" t="s">
        <v>486</v>
      </c>
      <c r="G1903" s="1" t="s">
        <v>2091</v>
      </c>
      <c r="H1903" s="1" t="s">
        <v>5033</v>
      </c>
      <c r="I1903" s="1">
        <f>+Territorio[[#This Row],[id]]</f>
        <v>1893</v>
      </c>
    </row>
    <row r="1904" spans="2:9" hidden="1" x14ac:dyDescent="0.3">
      <c r="B1904">
        <v>1894</v>
      </c>
      <c r="C1904" s="1" t="s">
        <v>5034</v>
      </c>
      <c r="D1904" s="1" t="s">
        <v>5035</v>
      </c>
      <c r="E1904" s="1" t="s">
        <v>2321</v>
      </c>
      <c r="F1904" s="1" t="s">
        <v>486</v>
      </c>
      <c r="G1904" s="1" t="s">
        <v>2091</v>
      </c>
      <c r="H1904" s="1" t="s">
        <v>5036</v>
      </c>
      <c r="I1904" s="1">
        <f>+Territorio[[#This Row],[id]]</f>
        <v>1894</v>
      </c>
    </row>
    <row r="1905" spans="2:9" hidden="1" x14ac:dyDescent="0.3">
      <c r="B1905">
        <v>1895</v>
      </c>
      <c r="C1905" s="1" t="s">
        <v>5037</v>
      </c>
      <c r="D1905" s="1" t="s">
        <v>5038</v>
      </c>
      <c r="E1905" s="1" t="s">
        <v>2321</v>
      </c>
      <c r="F1905" s="1" t="s">
        <v>486</v>
      </c>
      <c r="G1905" s="1" t="s">
        <v>2091</v>
      </c>
      <c r="H1905" s="1" t="s">
        <v>5039</v>
      </c>
      <c r="I1905" s="1">
        <f>+Territorio[[#This Row],[id]]</f>
        <v>1895</v>
      </c>
    </row>
    <row r="1906" spans="2:9" hidden="1" x14ac:dyDescent="0.3">
      <c r="B1906">
        <v>1896</v>
      </c>
      <c r="C1906" s="1" t="s">
        <v>866</v>
      </c>
      <c r="D1906" s="1" t="s">
        <v>5040</v>
      </c>
      <c r="E1906" s="1" t="s">
        <v>2321</v>
      </c>
      <c r="F1906" s="1" t="s">
        <v>486</v>
      </c>
      <c r="G1906" s="1" t="s">
        <v>2091</v>
      </c>
      <c r="H1906" s="1" t="s">
        <v>5041</v>
      </c>
      <c r="I1906" s="1">
        <f>+Territorio[[#This Row],[id]]</f>
        <v>1896</v>
      </c>
    </row>
    <row r="1907" spans="2:9" hidden="1" x14ac:dyDescent="0.3">
      <c r="B1907">
        <v>1897</v>
      </c>
      <c r="C1907" s="1" t="s">
        <v>5042</v>
      </c>
      <c r="D1907" s="1" t="s">
        <v>5043</v>
      </c>
      <c r="E1907" s="1" t="s">
        <v>2321</v>
      </c>
      <c r="F1907" s="1" t="s">
        <v>486</v>
      </c>
      <c r="G1907" s="1" t="s">
        <v>2091</v>
      </c>
      <c r="H1907" s="1" t="s">
        <v>5044</v>
      </c>
      <c r="I1907" s="1">
        <f>+Territorio[[#This Row],[id]]</f>
        <v>1897</v>
      </c>
    </row>
    <row r="1908" spans="2:9" hidden="1" x14ac:dyDescent="0.3">
      <c r="B1908">
        <v>1898</v>
      </c>
      <c r="C1908" s="1" t="s">
        <v>5045</v>
      </c>
      <c r="D1908" s="1" t="s">
        <v>5046</v>
      </c>
      <c r="E1908" s="1" t="s">
        <v>2321</v>
      </c>
      <c r="F1908" s="1" t="s">
        <v>486</v>
      </c>
      <c r="G1908" s="1" t="s">
        <v>2091</v>
      </c>
      <c r="H1908" s="1" t="s">
        <v>5047</v>
      </c>
      <c r="I1908" s="1">
        <f>+Territorio[[#This Row],[id]]</f>
        <v>1898</v>
      </c>
    </row>
    <row r="1909" spans="2:9" hidden="1" x14ac:dyDescent="0.3">
      <c r="B1909">
        <v>1899</v>
      </c>
      <c r="C1909" s="1" t="s">
        <v>5048</v>
      </c>
      <c r="D1909" s="1" t="s">
        <v>5049</v>
      </c>
      <c r="E1909" s="1" t="s">
        <v>2321</v>
      </c>
      <c r="F1909" s="1" t="s">
        <v>486</v>
      </c>
      <c r="G1909" s="1" t="s">
        <v>2091</v>
      </c>
      <c r="H1909" s="1" t="s">
        <v>5050</v>
      </c>
      <c r="I1909" s="1">
        <f>+Territorio[[#This Row],[id]]</f>
        <v>1899</v>
      </c>
    </row>
    <row r="1910" spans="2:9" hidden="1" x14ac:dyDescent="0.3">
      <c r="B1910">
        <v>1900</v>
      </c>
      <c r="C1910" s="1" t="s">
        <v>5051</v>
      </c>
      <c r="D1910" s="1" t="s">
        <v>5052</v>
      </c>
      <c r="E1910" s="1" t="s">
        <v>2321</v>
      </c>
      <c r="F1910" s="1" t="s">
        <v>486</v>
      </c>
      <c r="G1910" s="1" t="s">
        <v>2091</v>
      </c>
      <c r="H1910" s="1" t="s">
        <v>5053</v>
      </c>
      <c r="I1910" s="1">
        <f>+Territorio[[#This Row],[id]]</f>
        <v>1900</v>
      </c>
    </row>
    <row r="1911" spans="2:9" hidden="1" x14ac:dyDescent="0.3">
      <c r="B1911">
        <v>1901</v>
      </c>
      <c r="C1911" s="1" t="s">
        <v>5054</v>
      </c>
      <c r="D1911" s="1" t="s">
        <v>5055</v>
      </c>
      <c r="E1911" s="1" t="s">
        <v>2321</v>
      </c>
      <c r="F1911" s="1" t="s">
        <v>486</v>
      </c>
      <c r="G1911" s="1" t="s">
        <v>2091</v>
      </c>
      <c r="H1911" s="1" t="s">
        <v>5056</v>
      </c>
      <c r="I1911" s="1">
        <f>+Territorio[[#This Row],[id]]</f>
        <v>1901</v>
      </c>
    </row>
    <row r="1912" spans="2:9" hidden="1" x14ac:dyDescent="0.3">
      <c r="B1912">
        <v>1902</v>
      </c>
      <c r="C1912" s="1" t="s">
        <v>884</v>
      </c>
      <c r="D1912" s="1" t="s">
        <v>5057</v>
      </c>
      <c r="E1912" s="1" t="s">
        <v>2321</v>
      </c>
      <c r="F1912" s="1" t="s">
        <v>486</v>
      </c>
      <c r="G1912" s="1" t="s">
        <v>2091</v>
      </c>
      <c r="H1912" s="1" t="s">
        <v>5058</v>
      </c>
      <c r="I1912" s="1">
        <f>+Territorio[[#This Row],[id]]</f>
        <v>1902</v>
      </c>
    </row>
    <row r="1913" spans="2:9" hidden="1" x14ac:dyDescent="0.3">
      <c r="B1913">
        <v>1903</v>
      </c>
      <c r="C1913" s="1" t="s">
        <v>5059</v>
      </c>
      <c r="D1913" s="1" t="s">
        <v>5060</v>
      </c>
      <c r="E1913" s="1" t="s">
        <v>2321</v>
      </c>
      <c r="F1913" s="1" t="s">
        <v>486</v>
      </c>
      <c r="G1913" s="1" t="s">
        <v>2091</v>
      </c>
      <c r="H1913" s="1" t="s">
        <v>5061</v>
      </c>
      <c r="I1913" s="1">
        <f>+Territorio[[#This Row],[id]]</f>
        <v>1903</v>
      </c>
    </row>
    <row r="1914" spans="2:9" hidden="1" x14ac:dyDescent="0.3">
      <c r="B1914">
        <v>1904</v>
      </c>
      <c r="C1914" s="1" t="s">
        <v>5062</v>
      </c>
      <c r="D1914" s="1" t="s">
        <v>5063</v>
      </c>
      <c r="E1914" s="1" t="s">
        <v>2321</v>
      </c>
      <c r="F1914" s="1" t="s">
        <v>486</v>
      </c>
      <c r="G1914" s="1" t="s">
        <v>2091</v>
      </c>
      <c r="H1914" s="1" t="s">
        <v>5064</v>
      </c>
      <c r="I1914" s="1">
        <f>+Territorio[[#This Row],[id]]</f>
        <v>1904</v>
      </c>
    </row>
    <row r="1915" spans="2:9" hidden="1" x14ac:dyDescent="0.3">
      <c r="B1915">
        <v>1905</v>
      </c>
      <c r="C1915" s="1" t="s">
        <v>5065</v>
      </c>
      <c r="D1915" s="1" t="s">
        <v>5066</v>
      </c>
      <c r="E1915" s="1" t="s">
        <v>2321</v>
      </c>
      <c r="F1915" s="1" t="s">
        <v>486</v>
      </c>
      <c r="G1915" s="1" t="s">
        <v>2091</v>
      </c>
      <c r="H1915" s="1" t="s">
        <v>5067</v>
      </c>
      <c r="I1915" s="1">
        <f>+Territorio[[#This Row],[id]]</f>
        <v>1905</v>
      </c>
    </row>
    <row r="1916" spans="2:9" hidden="1" x14ac:dyDescent="0.3">
      <c r="B1916">
        <v>1906</v>
      </c>
      <c r="C1916" s="1" t="s">
        <v>842</v>
      </c>
      <c r="D1916" s="1" t="s">
        <v>5068</v>
      </c>
      <c r="E1916" s="1" t="s">
        <v>2321</v>
      </c>
      <c r="F1916" s="1" t="s">
        <v>486</v>
      </c>
      <c r="G1916" s="1" t="s">
        <v>2091</v>
      </c>
      <c r="H1916" s="1" t="s">
        <v>5069</v>
      </c>
      <c r="I1916" s="1">
        <f>+Territorio[[#This Row],[id]]</f>
        <v>1906</v>
      </c>
    </row>
    <row r="1917" spans="2:9" hidden="1" x14ac:dyDescent="0.3">
      <c r="B1917">
        <v>1907</v>
      </c>
      <c r="C1917" s="1" t="s">
        <v>5070</v>
      </c>
      <c r="D1917" s="1" t="s">
        <v>5071</v>
      </c>
      <c r="E1917" s="1" t="s">
        <v>2321</v>
      </c>
      <c r="F1917" s="1" t="s">
        <v>486</v>
      </c>
      <c r="G1917" s="1" t="s">
        <v>2091</v>
      </c>
      <c r="H1917" s="1" t="s">
        <v>5072</v>
      </c>
      <c r="I1917" s="1">
        <f>+Territorio[[#This Row],[id]]</f>
        <v>1907</v>
      </c>
    </row>
    <row r="1918" spans="2:9" hidden="1" x14ac:dyDescent="0.3">
      <c r="B1918">
        <v>1908</v>
      </c>
      <c r="C1918" s="1" t="s">
        <v>5073</v>
      </c>
      <c r="D1918" s="1" t="s">
        <v>5074</v>
      </c>
      <c r="E1918" s="1" t="s">
        <v>2321</v>
      </c>
      <c r="F1918" s="1" t="s">
        <v>486</v>
      </c>
      <c r="G1918" s="1" t="s">
        <v>2091</v>
      </c>
      <c r="H1918" s="1" t="s">
        <v>5075</v>
      </c>
      <c r="I1918" s="1">
        <f>+Territorio[[#This Row],[id]]</f>
        <v>1908</v>
      </c>
    </row>
    <row r="1919" spans="2:9" hidden="1" x14ac:dyDescent="0.3">
      <c r="B1919">
        <v>1909</v>
      </c>
      <c r="C1919" s="1" t="s">
        <v>5076</v>
      </c>
      <c r="D1919" s="1" t="s">
        <v>5077</v>
      </c>
      <c r="E1919" s="1" t="s">
        <v>2321</v>
      </c>
      <c r="F1919" s="1" t="s">
        <v>486</v>
      </c>
      <c r="G1919" s="1" t="s">
        <v>2091</v>
      </c>
      <c r="H1919" s="1" t="s">
        <v>5078</v>
      </c>
      <c r="I1919" s="1">
        <f>+Territorio[[#This Row],[id]]</f>
        <v>1909</v>
      </c>
    </row>
    <row r="1920" spans="2:9" hidden="1" x14ac:dyDescent="0.3">
      <c r="B1920">
        <v>1910</v>
      </c>
      <c r="C1920" s="1" t="s">
        <v>854</v>
      </c>
      <c r="D1920" s="1" t="s">
        <v>5079</v>
      </c>
      <c r="E1920" s="1" t="s">
        <v>2321</v>
      </c>
      <c r="F1920" s="1" t="s">
        <v>486</v>
      </c>
      <c r="G1920" s="1" t="s">
        <v>2091</v>
      </c>
      <c r="H1920" s="1" t="s">
        <v>5080</v>
      </c>
      <c r="I1920" s="1">
        <f>+Territorio[[#This Row],[id]]</f>
        <v>1910</v>
      </c>
    </row>
    <row r="1921" spans="2:9" hidden="1" x14ac:dyDescent="0.3">
      <c r="B1921">
        <v>1911</v>
      </c>
      <c r="C1921" s="1" t="s">
        <v>5081</v>
      </c>
      <c r="D1921" s="1" t="s">
        <v>5082</v>
      </c>
      <c r="E1921" s="1" t="s">
        <v>2321</v>
      </c>
      <c r="F1921" s="1" t="s">
        <v>486</v>
      </c>
      <c r="G1921" s="1" t="s">
        <v>2091</v>
      </c>
      <c r="H1921" s="1" t="s">
        <v>5083</v>
      </c>
      <c r="I1921" s="1">
        <f>+Territorio[[#This Row],[id]]</f>
        <v>1911</v>
      </c>
    </row>
    <row r="1922" spans="2:9" hidden="1" x14ac:dyDescent="0.3">
      <c r="B1922">
        <v>1912</v>
      </c>
      <c r="C1922" s="1" t="s">
        <v>5084</v>
      </c>
      <c r="D1922" s="1" t="s">
        <v>5085</v>
      </c>
      <c r="E1922" s="1" t="s">
        <v>2321</v>
      </c>
      <c r="F1922" s="1" t="s">
        <v>486</v>
      </c>
      <c r="G1922" s="1" t="s">
        <v>2091</v>
      </c>
      <c r="H1922" s="1" t="s">
        <v>5086</v>
      </c>
      <c r="I1922" s="1">
        <f>+Territorio[[#This Row],[id]]</f>
        <v>1912</v>
      </c>
    </row>
    <row r="1923" spans="2:9" hidden="1" x14ac:dyDescent="0.3">
      <c r="B1923">
        <v>1913</v>
      </c>
      <c r="C1923" s="1" t="s">
        <v>887</v>
      </c>
      <c r="D1923" s="1" t="s">
        <v>5087</v>
      </c>
      <c r="E1923" s="1" t="s">
        <v>2321</v>
      </c>
      <c r="F1923" s="1" t="s">
        <v>486</v>
      </c>
      <c r="G1923" s="1" t="s">
        <v>2091</v>
      </c>
      <c r="H1923" s="1" t="s">
        <v>5088</v>
      </c>
      <c r="I1923" s="1">
        <f>+Territorio[[#This Row],[id]]</f>
        <v>1913</v>
      </c>
    </row>
    <row r="1924" spans="2:9" hidden="1" x14ac:dyDescent="0.3">
      <c r="B1924">
        <v>1914</v>
      </c>
      <c r="C1924" s="1" t="s">
        <v>5089</v>
      </c>
      <c r="D1924" s="1" t="s">
        <v>5090</v>
      </c>
      <c r="E1924" s="1" t="s">
        <v>2321</v>
      </c>
      <c r="F1924" s="1" t="s">
        <v>486</v>
      </c>
      <c r="G1924" s="1" t="s">
        <v>2091</v>
      </c>
      <c r="H1924" s="1" t="s">
        <v>5091</v>
      </c>
      <c r="I1924" s="1">
        <f>+Territorio[[#This Row],[id]]</f>
        <v>1914</v>
      </c>
    </row>
    <row r="1925" spans="2:9" hidden="1" x14ac:dyDescent="0.3">
      <c r="B1925">
        <v>1915</v>
      </c>
      <c r="C1925" s="1" t="s">
        <v>5092</v>
      </c>
      <c r="D1925" s="1" t="s">
        <v>5093</v>
      </c>
      <c r="E1925" s="1" t="s">
        <v>2321</v>
      </c>
      <c r="F1925" s="1" t="s">
        <v>486</v>
      </c>
      <c r="G1925" s="1" t="s">
        <v>2091</v>
      </c>
      <c r="H1925" s="1" t="s">
        <v>5094</v>
      </c>
      <c r="I1925" s="1">
        <f>+Territorio[[#This Row],[id]]</f>
        <v>1915</v>
      </c>
    </row>
    <row r="1926" spans="2:9" hidden="1" x14ac:dyDescent="0.3">
      <c r="B1926">
        <v>1916</v>
      </c>
      <c r="C1926" s="1" t="s">
        <v>5095</v>
      </c>
      <c r="D1926" s="1" t="s">
        <v>5096</v>
      </c>
      <c r="E1926" s="1" t="s">
        <v>2321</v>
      </c>
      <c r="F1926" s="1" t="s">
        <v>486</v>
      </c>
      <c r="G1926" s="1" t="s">
        <v>2091</v>
      </c>
      <c r="H1926" s="1" t="s">
        <v>5097</v>
      </c>
      <c r="I1926" s="1">
        <f>+Territorio[[#This Row],[id]]</f>
        <v>1916</v>
      </c>
    </row>
    <row r="1927" spans="2:9" hidden="1" x14ac:dyDescent="0.3">
      <c r="B1927">
        <v>1917</v>
      </c>
      <c r="C1927" s="1" t="s">
        <v>5098</v>
      </c>
      <c r="D1927" s="1" t="s">
        <v>5099</v>
      </c>
      <c r="E1927" s="1" t="s">
        <v>2321</v>
      </c>
      <c r="F1927" s="1" t="s">
        <v>486</v>
      </c>
      <c r="G1927" s="1" t="s">
        <v>2091</v>
      </c>
      <c r="H1927" s="1" t="s">
        <v>5100</v>
      </c>
      <c r="I1927" s="1">
        <f>+Territorio[[#This Row],[id]]</f>
        <v>1917</v>
      </c>
    </row>
    <row r="1928" spans="2:9" hidden="1" x14ac:dyDescent="0.3">
      <c r="B1928">
        <v>1918</v>
      </c>
      <c r="C1928" s="1" t="s">
        <v>5101</v>
      </c>
      <c r="D1928" s="1" t="s">
        <v>5102</v>
      </c>
      <c r="E1928" s="1" t="s">
        <v>2321</v>
      </c>
      <c r="F1928" s="1" t="s">
        <v>486</v>
      </c>
      <c r="G1928" s="1" t="s">
        <v>2091</v>
      </c>
      <c r="H1928" s="1" t="s">
        <v>5103</v>
      </c>
      <c r="I1928" s="1">
        <f>+Territorio[[#This Row],[id]]</f>
        <v>1918</v>
      </c>
    </row>
    <row r="1929" spans="2:9" hidden="1" x14ac:dyDescent="0.3">
      <c r="B1929">
        <v>1919</v>
      </c>
      <c r="C1929" s="1" t="s">
        <v>5104</v>
      </c>
      <c r="D1929" s="1" t="s">
        <v>5105</v>
      </c>
      <c r="E1929" s="1" t="s">
        <v>2321</v>
      </c>
      <c r="F1929" s="1" t="s">
        <v>486</v>
      </c>
      <c r="G1929" s="1" t="s">
        <v>2091</v>
      </c>
      <c r="H1929" s="1" t="s">
        <v>5106</v>
      </c>
      <c r="I1929" s="1">
        <f>+Territorio[[#This Row],[id]]</f>
        <v>1919</v>
      </c>
    </row>
    <row r="1930" spans="2:9" hidden="1" x14ac:dyDescent="0.3">
      <c r="B1930">
        <v>1920</v>
      </c>
      <c r="C1930" s="1" t="s">
        <v>5107</v>
      </c>
      <c r="D1930" s="1" t="s">
        <v>5108</v>
      </c>
      <c r="E1930" s="1" t="s">
        <v>2321</v>
      </c>
      <c r="F1930" s="1" t="s">
        <v>486</v>
      </c>
      <c r="G1930" s="1" t="s">
        <v>2091</v>
      </c>
      <c r="H1930" s="1" t="s">
        <v>5109</v>
      </c>
      <c r="I1930" s="1">
        <f>+Territorio[[#This Row],[id]]</f>
        <v>1920</v>
      </c>
    </row>
    <row r="1931" spans="2:9" hidden="1" x14ac:dyDescent="0.3">
      <c r="B1931">
        <v>1921</v>
      </c>
      <c r="C1931" s="1" t="s">
        <v>5110</v>
      </c>
      <c r="D1931" s="1" t="s">
        <v>5111</v>
      </c>
      <c r="E1931" s="1" t="s">
        <v>2321</v>
      </c>
      <c r="F1931" s="1" t="s">
        <v>486</v>
      </c>
      <c r="G1931" s="1" t="s">
        <v>2091</v>
      </c>
      <c r="H1931" s="1" t="s">
        <v>5112</v>
      </c>
      <c r="I1931" s="1">
        <f>+Territorio[[#This Row],[id]]</f>
        <v>1921</v>
      </c>
    </row>
    <row r="1932" spans="2:9" hidden="1" x14ac:dyDescent="0.3">
      <c r="B1932">
        <v>1922</v>
      </c>
      <c r="C1932" s="1" t="s">
        <v>5113</v>
      </c>
      <c r="D1932" s="1" t="s">
        <v>5114</v>
      </c>
      <c r="E1932" s="1" t="s">
        <v>2321</v>
      </c>
      <c r="F1932" s="1" t="s">
        <v>486</v>
      </c>
      <c r="G1932" s="1" t="s">
        <v>2091</v>
      </c>
      <c r="H1932" s="1" t="s">
        <v>5115</v>
      </c>
      <c r="I1932" s="1">
        <f>+Territorio[[#This Row],[id]]</f>
        <v>1922</v>
      </c>
    </row>
    <row r="1933" spans="2:9" hidden="1" x14ac:dyDescent="0.3">
      <c r="B1933">
        <v>1923</v>
      </c>
      <c r="C1933" s="1" t="s">
        <v>5116</v>
      </c>
      <c r="D1933" s="1" t="s">
        <v>5117</v>
      </c>
      <c r="E1933" s="1" t="s">
        <v>2321</v>
      </c>
      <c r="F1933" s="1" t="s">
        <v>486</v>
      </c>
      <c r="G1933" s="1" t="s">
        <v>2091</v>
      </c>
      <c r="H1933" s="1" t="s">
        <v>5118</v>
      </c>
      <c r="I1933" s="1">
        <f>+Territorio[[#This Row],[id]]</f>
        <v>1923</v>
      </c>
    </row>
    <row r="1934" spans="2:9" hidden="1" x14ac:dyDescent="0.3">
      <c r="B1934">
        <v>1924</v>
      </c>
      <c r="C1934" s="1" t="s">
        <v>5119</v>
      </c>
      <c r="D1934" s="1" t="s">
        <v>5120</v>
      </c>
      <c r="E1934" s="1" t="s">
        <v>2321</v>
      </c>
      <c r="F1934" s="1" t="s">
        <v>486</v>
      </c>
      <c r="G1934" s="1" t="s">
        <v>2091</v>
      </c>
      <c r="H1934" s="1" t="s">
        <v>5121</v>
      </c>
      <c r="I1934" s="1">
        <f>+Territorio[[#This Row],[id]]</f>
        <v>1924</v>
      </c>
    </row>
    <row r="1935" spans="2:9" hidden="1" x14ac:dyDescent="0.3">
      <c r="B1935">
        <v>1925</v>
      </c>
      <c r="C1935" s="1" t="s">
        <v>5122</v>
      </c>
      <c r="D1935" s="1" t="s">
        <v>5123</v>
      </c>
      <c r="E1935" s="1" t="s">
        <v>2321</v>
      </c>
      <c r="F1935" s="1" t="s">
        <v>486</v>
      </c>
      <c r="G1935" s="1" t="s">
        <v>2091</v>
      </c>
      <c r="H1935" s="1" t="s">
        <v>5124</v>
      </c>
      <c r="I1935" s="1">
        <f>+Territorio[[#This Row],[id]]</f>
        <v>1925</v>
      </c>
    </row>
    <row r="1936" spans="2:9" hidden="1" x14ac:dyDescent="0.3">
      <c r="B1936">
        <v>1926</v>
      </c>
      <c r="C1936" s="1" t="s">
        <v>5125</v>
      </c>
      <c r="D1936" s="1" t="s">
        <v>5126</v>
      </c>
      <c r="E1936" s="1" t="s">
        <v>2321</v>
      </c>
      <c r="F1936" s="1" t="s">
        <v>486</v>
      </c>
      <c r="G1936" s="1" t="s">
        <v>2091</v>
      </c>
      <c r="H1936" s="1" t="s">
        <v>5127</v>
      </c>
      <c r="I1936" s="1">
        <f>+Territorio[[#This Row],[id]]</f>
        <v>1926</v>
      </c>
    </row>
    <row r="1937" spans="2:9" hidden="1" x14ac:dyDescent="0.3">
      <c r="B1937">
        <v>1927</v>
      </c>
      <c r="C1937" s="1" t="s">
        <v>5128</v>
      </c>
      <c r="D1937" s="1" t="s">
        <v>5129</v>
      </c>
      <c r="E1937" s="1" t="s">
        <v>2321</v>
      </c>
      <c r="F1937" s="1" t="s">
        <v>486</v>
      </c>
      <c r="G1937" s="1" t="s">
        <v>2091</v>
      </c>
      <c r="H1937" s="1" t="s">
        <v>5130</v>
      </c>
      <c r="I1937" s="1">
        <f>+Territorio[[#This Row],[id]]</f>
        <v>1927</v>
      </c>
    </row>
    <row r="1938" spans="2:9" hidden="1" x14ac:dyDescent="0.3">
      <c r="B1938">
        <v>1928</v>
      </c>
      <c r="C1938" s="1" t="s">
        <v>5131</v>
      </c>
      <c r="D1938" s="1" t="s">
        <v>5132</v>
      </c>
      <c r="E1938" s="1" t="s">
        <v>2321</v>
      </c>
      <c r="F1938" s="1" t="s">
        <v>486</v>
      </c>
      <c r="G1938" s="1" t="s">
        <v>2091</v>
      </c>
      <c r="H1938" s="1" t="s">
        <v>5133</v>
      </c>
      <c r="I1938" s="1">
        <f>+Territorio[[#This Row],[id]]</f>
        <v>1928</v>
      </c>
    </row>
    <row r="1939" spans="2:9" hidden="1" x14ac:dyDescent="0.3">
      <c r="B1939">
        <v>1929</v>
      </c>
      <c r="C1939" s="1" t="s">
        <v>5134</v>
      </c>
      <c r="D1939" s="1" t="s">
        <v>5135</v>
      </c>
      <c r="E1939" s="1" t="s">
        <v>2321</v>
      </c>
      <c r="F1939" s="1" t="s">
        <v>486</v>
      </c>
      <c r="G1939" s="1" t="s">
        <v>2091</v>
      </c>
      <c r="H1939" s="1" t="s">
        <v>5136</v>
      </c>
      <c r="I1939" s="1">
        <f>+Territorio[[#This Row],[id]]</f>
        <v>1929</v>
      </c>
    </row>
    <row r="1940" spans="2:9" hidden="1" x14ac:dyDescent="0.3">
      <c r="B1940">
        <v>1930</v>
      </c>
      <c r="C1940" s="1" t="s">
        <v>5137</v>
      </c>
      <c r="D1940" s="1" t="s">
        <v>5138</v>
      </c>
      <c r="E1940" s="1" t="s">
        <v>2321</v>
      </c>
      <c r="F1940" s="1" t="s">
        <v>486</v>
      </c>
      <c r="G1940" s="1" t="s">
        <v>2091</v>
      </c>
      <c r="H1940" s="1" t="s">
        <v>5139</v>
      </c>
      <c r="I1940" s="1">
        <f>+Territorio[[#This Row],[id]]</f>
        <v>1930</v>
      </c>
    </row>
    <row r="1941" spans="2:9" hidden="1" x14ac:dyDescent="0.3">
      <c r="B1941">
        <v>1931</v>
      </c>
      <c r="C1941" s="1" t="s">
        <v>5140</v>
      </c>
      <c r="D1941" s="1" t="s">
        <v>5141</v>
      </c>
      <c r="E1941" s="1" t="s">
        <v>2321</v>
      </c>
      <c r="F1941" s="1" t="s">
        <v>486</v>
      </c>
      <c r="G1941" s="1" t="s">
        <v>2091</v>
      </c>
      <c r="H1941" s="1" t="s">
        <v>5142</v>
      </c>
      <c r="I1941" s="1">
        <f>+Territorio[[#This Row],[id]]</f>
        <v>1931</v>
      </c>
    </row>
    <row r="1942" spans="2:9" hidden="1" x14ac:dyDescent="0.3">
      <c r="B1942">
        <v>1932</v>
      </c>
      <c r="C1942" s="1" t="s">
        <v>5143</v>
      </c>
      <c r="D1942" s="1" t="s">
        <v>1675</v>
      </c>
      <c r="E1942" s="1" t="s">
        <v>5144</v>
      </c>
      <c r="F1942" s="1" t="s">
        <v>456</v>
      </c>
      <c r="G1942" s="1" t="s">
        <v>1063</v>
      </c>
      <c r="H1942" s="1" t="s">
        <v>5145</v>
      </c>
      <c r="I1942" s="1">
        <f>+Territorio[[#This Row],[id]]</f>
        <v>1932</v>
      </c>
    </row>
    <row r="1943" spans="2:9" hidden="1" x14ac:dyDescent="0.3">
      <c r="B1943">
        <v>1933</v>
      </c>
      <c r="C1943" s="1" t="s">
        <v>5146</v>
      </c>
      <c r="D1943" s="1" t="s">
        <v>1678</v>
      </c>
      <c r="E1943" s="1" t="s">
        <v>5144</v>
      </c>
      <c r="F1943" s="1" t="s">
        <v>456</v>
      </c>
      <c r="G1943" s="1" t="s">
        <v>1063</v>
      </c>
      <c r="H1943" s="1" t="s">
        <v>5147</v>
      </c>
      <c r="I1943" s="1">
        <f>+Territorio[[#This Row],[id]]</f>
        <v>1933</v>
      </c>
    </row>
    <row r="1944" spans="2:9" hidden="1" x14ac:dyDescent="0.3">
      <c r="B1944">
        <v>1934</v>
      </c>
      <c r="C1944" s="1" t="s">
        <v>5148</v>
      </c>
      <c r="D1944" s="1" t="s">
        <v>1681</v>
      </c>
      <c r="E1944" s="1" t="s">
        <v>5144</v>
      </c>
      <c r="F1944" s="1" t="s">
        <v>456</v>
      </c>
      <c r="G1944" s="1" t="s">
        <v>1063</v>
      </c>
      <c r="H1944" s="1" t="s">
        <v>5149</v>
      </c>
      <c r="I1944" s="1">
        <f>+Territorio[[#This Row],[id]]</f>
        <v>1934</v>
      </c>
    </row>
    <row r="1945" spans="2:9" hidden="1" x14ac:dyDescent="0.3">
      <c r="B1945">
        <v>1935</v>
      </c>
      <c r="C1945" s="1" t="s">
        <v>5150</v>
      </c>
      <c r="D1945" s="1" t="s">
        <v>1684</v>
      </c>
      <c r="E1945" s="1" t="s">
        <v>5144</v>
      </c>
      <c r="F1945" s="1" t="s">
        <v>456</v>
      </c>
      <c r="G1945" s="1" t="s">
        <v>1063</v>
      </c>
      <c r="H1945" s="1" t="s">
        <v>5151</v>
      </c>
      <c r="I1945" s="1">
        <f>+Territorio[[#This Row],[id]]</f>
        <v>1935</v>
      </c>
    </row>
    <row r="1946" spans="2:9" hidden="1" x14ac:dyDescent="0.3">
      <c r="B1946">
        <v>1936</v>
      </c>
      <c r="C1946" s="1" t="s">
        <v>5152</v>
      </c>
      <c r="D1946" s="1" t="s">
        <v>1687</v>
      </c>
      <c r="E1946" s="1" t="s">
        <v>5144</v>
      </c>
      <c r="F1946" s="1" t="s">
        <v>456</v>
      </c>
      <c r="G1946" s="1" t="s">
        <v>1063</v>
      </c>
      <c r="H1946" s="1" t="s">
        <v>5153</v>
      </c>
      <c r="I1946" s="1">
        <f>+Territorio[[#This Row],[id]]</f>
        <v>1936</v>
      </c>
    </row>
    <row r="1947" spans="2:9" hidden="1" x14ac:dyDescent="0.3">
      <c r="B1947">
        <v>1937</v>
      </c>
      <c r="C1947" s="1" t="s">
        <v>5154</v>
      </c>
      <c r="D1947" s="1" t="s">
        <v>1726</v>
      </c>
      <c r="E1947" s="1" t="s">
        <v>5144</v>
      </c>
      <c r="F1947" s="1" t="s">
        <v>456</v>
      </c>
      <c r="G1947" s="1" t="s">
        <v>1063</v>
      </c>
      <c r="H1947" s="1" t="s">
        <v>5155</v>
      </c>
      <c r="I1947" s="1">
        <f>+Territorio[[#This Row],[id]]</f>
        <v>1937</v>
      </c>
    </row>
    <row r="1948" spans="2:9" hidden="1" x14ac:dyDescent="0.3">
      <c r="B1948">
        <v>1938</v>
      </c>
      <c r="C1948" s="1" t="s">
        <v>5156</v>
      </c>
      <c r="D1948" s="1" t="s">
        <v>1702</v>
      </c>
      <c r="E1948" s="1" t="s">
        <v>5144</v>
      </c>
      <c r="F1948" s="1" t="s">
        <v>456</v>
      </c>
      <c r="G1948" s="1" t="s">
        <v>1063</v>
      </c>
      <c r="H1948" s="1" t="s">
        <v>5157</v>
      </c>
      <c r="I1948" s="1">
        <f>+Territorio[[#This Row],[id]]</f>
        <v>1938</v>
      </c>
    </row>
    <row r="1949" spans="2:9" hidden="1" x14ac:dyDescent="0.3">
      <c r="B1949">
        <v>1939</v>
      </c>
      <c r="C1949" s="1" t="s">
        <v>5158</v>
      </c>
      <c r="D1949" s="1" t="s">
        <v>1708</v>
      </c>
      <c r="E1949" s="1" t="s">
        <v>5144</v>
      </c>
      <c r="F1949" s="1" t="s">
        <v>456</v>
      </c>
      <c r="G1949" s="1" t="s">
        <v>1063</v>
      </c>
      <c r="H1949" s="1" t="s">
        <v>5159</v>
      </c>
      <c r="I1949" s="1">
        <f>+Territorio[[#This Row],[id]]</f>
        <v>1939</v>
      </c>
    </row>
    <row r="1950" spans="2:9" hidden="1" x14ac:dyDescent="0.3">
      <c r="B1950">
        <v>1940</v>
      </c>
      <c r="C1950" s="1" t="s">
        <v>5160</v>
      </c>
      <c r="D1950" s="1" t="s">
        <v>1711</v>
      </c>
      <c r="E1950" s="1" t="s">
        <v>5144</v>
      </c>
      <c r="F1950" s="1" t="s">
        <v>456</v>
      </c>
      <c r="G1950" s="1" t="s">
        <v>1063</v>
      </c>
      <c r="H1950" s="1" t="s">
        <v>5161</v>
      </c>
      <c r="I1950" s="1">
        <f>+Territorio[[#This Row],[id]]</f>
        <v>1940</v>
      </c>
    </row>
    <row r="1951" spans="2:9" hidden="1" x14ac:dyDescent="0.3">
      <c r="B1951">
        <v>1941</v>
      </c>
      <c r="C1951" s="1" t="s">
        <v>5162</v>
      </c>
      <c r="D1951" s="1" t="s">
        <v>1717</v>
      </c>
      <c r="E1951" s="1" t="s">
        <v>5144</v>
      </c>
      <c r="F1951" s="1" t="s">
        <v>456</v>
      </c>
      <c r="G1951" s="1" t="s">
        <v>1063</v>
      </c>
      <c r="H1951" s="1" t="s">
        <v>5163</v>
      </c>
      <c r="I1951" s="1">
        <f>+Territorio[[#This Row],[id]]</f>
        <v>1941</v>
      </c>
    </row>
    <row r="1952" spans="2:9" hidden="1" x14ac:dyDescent="0.3">
      <c r="B1952">
        <v>1942</v>
      </c>
      <c r="C1952" s="1" t="s">
        <v>4699</v>
      </c>
      <c r="D1952" s="1" t="s">
        <v>1720</v>
      </c>
      <c r="E1952" s="1" t="s">
        <v>5144</v>
      </c>
      <c r="F1952" s="1" t="s">
        <v>456</v>
      </c>
      <c r="G1952" s="1" t="s">
        <v>1063</v>
      </c>
      <c r="H1952" s="1" t="s">
        <v>5164</v>
      </c>
      <c r="I1952" s="1">
        <f>+Territorio[[#This Row],[id]]</f>
        <v>1942</v>
      </c>
    </row>
    <row r="1953" spans="2:9" hidden="1" x14ac:dyDescent="0.3">
      <c r="B1953">
        <v>1943</v>
      </c>
      <c r="C1953" s="1" t="s">
        <v>5165</v>
      </c>
      <c r="D1953" s="1" t="s">
        <v>1723</v>
      </c>
      <c r="E1953" s="1" t="s">
        <v>5144</v>
      </c>
      <c r="F1953" s="1" t="s">
        <v>456</v>
      </c>
      <c r="G1953" s="1" t="s">
        <v>1063</v>
      </c>
      <c r="H1953" s="1" t="s">
        <v>5166</v>
      </c>
      <c r="I1953" s="1">
        <f>+Territorio[[#This Row],[id]]</f>
        <v>1943</v>
      </c>
    </row>
    <row r="1954" spans="2:9" hidden="1" x14ac:dyDescent="0.3">
      <c r="B1954">
        <v>1944</v>
      </c>
      <c r="C1954" s="1" t="s">
        <v>5167</v>
      </c>
      <c r="D1954" s="1" t="s">
        <v>1729</v>
      </c>
      <c r="E1954" s="1" t="s">
        <v>5144</v>
      </c>
      <c r="F1954" s="1" t="s">
        <v>456</v>
      </c>
      <c r="G1954" s="1" t="s">
        <v>1063</v>
      </c>
      <c r="H1954" s="1" t="s">
        <v>5168</v>
      </c>
      <c r="I1954" s="1">
        <f>+Territorio[[#This Row],[id]]</f>
        <v>1944</v>
      </c>
    </row>
    <row r="1955" spans="2:9" hidden="1" x14ac:dyDescent="0.3">
      <c r="B1955">
        <v>1945</v>
      </c>
      <c r="C1955" s="1" t="s">
        <v>5169</v>
      </c>
      <c r="D1955" s="1" t="s">
        <v>5170</v>
      </c>
      <c r="E1955" s="1" t="s">
        <v>5144</v>
      </c>
      <c r="F1955" s="1" t="s">
        <v>456</v>
      </c>
      <c r="G1955" s="1" t="s">
        <v>1063</v>
      </c>
      <c r="H1955" s="1" t="s">
        <v>5171</v>
      </c>
      <c r="I1955" s="1">
        <f>+Territorio[[#This Row],[id]]</f>
        <v>1945</v>
      </c>
    </row>
    <row r="1956" spans="2:9" hidden="1" x14ac:dyDescent="0.3">
      <c r="B1956">
        <v>1946</v>
      </c>
      <c r="C1956" s="1" t="s">
        <v>5172</v>
      </c>
      <c r="D1956" s="1" t="s">
        <v>5173</v>
      </c>
      <c r="E1956" s="1" t="s">
        <v>5144</v>
      </c>
      <c r="F1956" s="1" t="s">
        <v>456</v>
      </c>
      <c r="G1956" s="1" t="s">
        <v>1063</v>
      </c>
      <c r="H1956" s="1" t="s">
        <v>5174</v>
      </c>
      <c r="I1956" s="1">
        <f>+Territorio[[#This Row],[id]]</f>
        <v>1946</v>
      </c>
    </row>
    <row r="1957" spans="2:9" hidden="1" x14ac:dyDescent="0.3">
      <c r="B1957">
        <v>1947</v>
      </c>
      <c r="C1957" s="1" t="s">
        <v>5175</v>
      </c>
      <c r="D1957" s="1" t="s">
        <v>5176</v>
      </c>
      <c r="E1957" s="1" t="s">
        <v>5144</v>
      </c>
      <c r="F1957" s="1" t="s">
        <v>456</v>
      </c>
      <c r="G1957" s="1" t="s">
        <v>1063</v>
      </c>
      <c r="H1957" s="1" t="s">
        <v>5177</v>
      </c>
      <c r="I1957" s="1">
        <f>+Territorio[[#This Row],[id]]</f>
        <v>1947</v>
      </c>
    </row>
    <row r="1958" spans="2:9" hidden="1" x14ac:dyDescent="0.3">
      <c r="B1958">
        <v>1948</v>
      </c>
      <c r="C1958" s="1" t="s">
        <v>5178</v>
      </c>
      <c r="D1958" s="1" t="s">
        <v>5179</v>
      </c>
      <c r="E1958" s="1" t="s">
        <v>5144</v>
      </c>
      <c r="F1958" s="1" t="s">
        <v>456</v>
      </c>
      <c r="G1958" s="1" t="s">
        <v>1063</v>
      </c>
      <c r="H1958" s="1" t="s">
        <v>5180</v>
      </c>
      <c r="I1958" s="1">
        <f>+Territorio[[#This Row],[id]]</f>
        <v>1948</v>
      </c>
    </row>
    <row r="1959" spans="2:9" hidden="1" x14ac:dyDescent="0.3">
      <c r="B1959">
        <v>1949</v>
      </c>
      <c r="C1959" s="1" t="s">
        <v>5181</v>
      </c>
      <c r="D1959" s="1" t="s">
        <v>5182</v>
      </c>
      <c r="E1959" s="1" t="s">
        <v>5144</v>
      </c>
      <c r="F1959" s="1" t="s">
        <v>456</v>
      </c>
      <c r="G1959" s="1" t="s">
        <v>1063</v>
      </c>
      <c r="H1959" s="1" t="s">
        <v>5183</v>
      </c>
      <c r="I1959" s="1">
        <f>+Territorio[[#This Row],[id]]</f>
        <v>1949</v>
      </c>
    </row>
    <row r="1960" spans="2:9" hidden="1" x14ac:dyDescent="0.3">
      <c r="B1960">
        <v>1950</v>
      </c>
      <c r="C1960" s="1" t="s">
        <v>5184</v>
      </c>
      <c r="D1960" s="1" t="s">
        <v>1732</v>
      </c>
      <c r="E1960" s="1" t="s">
        <v>5144</v>
      </c>
      <c r="F1960" s="1" t="s">
        <v>456</v>
      </c>
      <c r="G1960" s="1" t="s">
        <v>1063</v>
      </c>
      <c r="H1960" s="1" t="s">
        <v>5185</v>
      </c>
      <c r="I1960" s="1">
        <f>+Territorio[[#This Row],[id]]</f>
        <v>1950</v>
      </c>
    </row>
    <row r="1961" spans="2:9" hidden="1" x14ac:dyDescent="0.3">
      <c r="B1961">
        <v>1951</v>
      </c>
      <c r="C1961" s="1" t="s">
        <v>5186</v>
      </c>
      <c r="D1961" s="1" t="s">
        <v>1735</v>
      </c>
      <c r="E1961" s="1" t="s">
        <v>5144</v>
      </c>
      <c r="F1961" s="1" t="s">
        <v>456</v>
      </c>
      <c r="G1961" s="1" t="s">
        <v>1063</v>
      </c>
      <c r="H1961" s="1" t="s">
        <v>5187</v>
      </c>
      <c r="I1961" s="1">
        <f>+Territorio[[#This Row],[id]]</f>
        <v>1951</v>
      </c>
    </row>
    <row r="1962" spans="2:9" hidden="1" x14ac:dyDescent="0.3">
      <c r="B1962">
        <v>1952</v>
      </c>
      <c r="C1962" s="1" t="s">
        <v>5188</v>
      </c>
      <c r="D1962" s="1" t="s">
        <v>1738</v>
      </c>
      <c r="E1962" s="1" t="s">
        <v>5144</v>
      </c>
      <c r="F1962" s="1" t="s">
        <v>456</v>
      </c>
      <c r="G1962" s="1" t="s">
        <v>1063</v>
      </c>
      <c r="H1962" s="1" t="s">
        <v>5189</v>
      </c>
      <c r="I1962" s="1">
        <f>+Territorio[[#This Row],[id]]</f>
        <v>1952</v>
      </c>
    </row>
    <row r="1963" spans="2:9" hidden="1" x14ac:dyDescent="0.3">
      <c r="B1963">
        <v>1953</v>
      </c>
      <c r="C1963" s="1" t="s">
        <v>5190</v>
      </c>
      <c r="D1963" s="1" t="s">
        <v>1741</v>
      </c>
      <c r="E1963" s="1" t="s">
        <v>5144</v>
      </c>
      <c r="F1963" s="1" t="s">
        <v>456</v>
      </c>
      <c r="G1963" s="1" t="s">
        <v>1063</v>
      </c>
      <c r="H1963" s="1" t="s">
        <v>5191</v>
      </c>
      <c r="I1963" s="1">
        <f>+Territorio[[#This Row],[id]]</f>
        <v>1953</v>
      </c>
    </row>
    <row r="1964" spans="2:9" hidden="1" x14ac:dyDescent="0.3">
      <c r="B1964">
        <v>1954</v>
      </c>
      <c r="C1964" s="1" t="s">
        <v>5192</v>
      </c>
      <c r="D1964" s="1" t="s">
        <v>1744</v>
      </c>
      <c r="E1964" s="1" t="s">
        <v>5144</v>
      </c>
      <c r="F1964" s="1" t="s">
        <v>456</v>
      </c>
      <c r="G1964" s="1" t="s">
        <v>1063</v>
      </c>
      <c r="H1964" s="1" t="s">
        <v>5193</v>
      </c>
      <c r="I1964" s="1">
        <f>+Territorio[[#This Row],[id]]</f>
        <v>1954</v>
      </c>
    </row>
    <row r="1965" spans="2:9" hidden="1" x14ac:dyDescent="0.3">
      <c r="B1965">
        <v>1955</v>
      </c>
      <c r="C1965" s="1" t="s">
        <v>5194</v>
      </c>
      <c r="D1965" s="1" t="s">
        <v>1747</v>
      </c>
      <c r="E1965" s="1" t="s">
        <v>5144</v>
      </c>
      <c r="F1965" s="1" t="s">
        <v>456</v>
      </c>
      <c r="G1965" s="1" t="s">
        <v>1063</v>
      </c>
      <c r="H1965" s="1" t="s">
        <v>5195</v>
      </c>
      <c r="I1965" s="1">
        <f>+Territorio[[#This Row],[id]]</f>
        <v>1955</v>
      </c>
    </row>
    <row r="1966" spans="2:9" hidden="1" x14ac:dyDescent="0.3">
      <c r="B1966">
        <v>1956</v>
      </c>
      <c r="C1966" s="1" t="s">
        <v>5196</v>
      </c>
      <c r="D1966" s="1" t="s">
        <v>1753</v>
      </c>
      <c r="E1966" s="1" t="s">
        <v>5144</v>
      </c>
      <c r="F1966" s="1" t="s">
        <v>456</v>
      </c>
      <c r="G1966" s="1" t="s">
        <v>1063</v>
      </c>
      <c r="H1966" s="1" t="s">
        <v>5197</v>
      </c>
      <c r="I1966" s="1">
        <f>+Territorio[[#This Row],[id]]</f>
        <v>1956</v>
      </c>
    </row>
    <row r="1967" spans="2:9" hidden="1" x14ac:dyDescent="0.3">
      <c r="B1967">
        <v>1957</v>
      </c>
      <c r="C1967" s="1" t="s">
        <v>5198</v>
      </c>
      <c r="D1967" s="1" t="s">
        <v>1756</v>
      </c>
      <c r="E1967" s="1" t="s">
        <v>5144</v>
      </c>
      <c r="F1967" s="1" t="s">
        <v>456</v>
      </c>
      <c r="G1967" s="1" t="s">
        <v>1063</v>
      </c>
      <c r="H1967" s="1" t="s">
        <v>5199</v>
      </c>
      <c r="I1967" s="1">
        <f>+Territorio[[#This Row],[id]]</f>
        <v>1957</v>
      </c>
    </row>
    <row r="1968" spans="2:9" hidden="1" x14ac:dyDescent="0.3">
      <c r="B1968">
        <v>1958</v>
      </c>
      <c r="C1968" s="1" t="s">
        <v>5200</v>
      </c>
      <c r="D1968" s="1" t="s">
        <v>1759</v>
      </c>
      <c r="E1968" s="1" t="s">
        <v>5144</v>
      </c>
      <c r="F1968" s="1" t="s">
        <v>456</v>
      </c>
      <c r="G1968" s="1" t="s">
        <v>1063</v>
      </c>
      <c r="H1968" s="1" t="s">
        <v>5201</v>
      </c>
      <c r="I1968" s="1">
        <f>+Territorio[[#This Row],[id]]</f>
        <v>1958</v>
      </c>
    </row>
    <row r="1969" spans="2:9" hidden="1" x14ac:dyDescent="0.3">
      <c r="B1969">
        <v>1959</v>
      </c>
      <c r="C1969" s="1" t="s">
        <v>5202</v>
      </c>
      <c r="D1969" s="1" t="s">
        <v>1762</v>
      </c>
      <c r="E1969" s="1" t="s">
        <v>5144</v>
      </c>
      <c r="F1969" s="1" t="s">
        <v>456</v>
      </c>
      <c r="G1969" s="1" t="s">
        <v>1063</v>
      </c>
      <c r="H1969" s="1" t="s">
        <v>5203</v>
      </c>
      <c r="I1969" s="1">
        <f>+Territorio[[#This Row],[id]]</f>
        <v>1959</v>
      </c>
    </row>
    <row r="1970" spans="2:9" hidden="1" x14ac:dyDescent="0.3">
      <c r="B1970">
        <v>1960</v>
      </c>
      <c r="C1970" s="1" t="s">
        <v>5204</v>
      </c>
      <c r="D1970" s="1" t="s">
        <v>5205</v>
      </c>
      <c r="E1970" s="1" t="s">
        <v>5144</v>
      </c>
      <c r="F1970" s="1" t="s">
        <v>456</v>
      </c>
      <c r="G1970" s="1" t="s">
        <v>1063</v>
      </c>
      <c r="H1970" s="1" t="s">
        <v>5206</v>
      </c>
      <c r="I1970" s="1">
        <f>+Territorio[[#This Row],[id]]</f>
        <v>1960</v>
      </c>
    </row>
    <row r="1971" spans="2:9" hidden="1" x14ac:dyDescent="0.3">
      <c r="B1971">
        <v>1961</v>
      </c>
      <c r="C1971" s="1" t="s">
        <v>5207</v>
      </c>
      <c r="D1971" s="1" t="s">
        <v>5208</v>
      </c>
      <c r="E1971" s="1" t="s">
        <v>5144</v>
      </c>
      <c r="F1971" s="1" t="s">
        <v>456</v>
      </c>
      <c r="G1971" s="1" t="s">
        <v>1063</v>
      </c>
      <c r="H1971" s="1" t="s">
        <v>5209</v>
      </c>
      <c r="I1971" s="1">
        <f>+Territorio[[#This Row],[id]]</f>
        <v>1961</v>
      </c>
    </row>
    <row r="1972" spans="2:9" hidden="1" x14ac:dyDescent="0.3">
      <c r="B1972">
        <v>1962</v>
      </c>
      <c r="C1972" s="1" t="s">
        <v>5210</v>
      </c>
      <c r="D1972" s="1" t="s">
        <v>5211</v>
      </c>
      <c r="E1972" s="1" t="s">
        <v>5144</v>
      </c>
      <c r="F1972" s="1" t="s">
        <v>456</v>
      </c>
      <c r="G1972" s="1" t="s">
        <v>1063</v>
      </c>
      <c r="H1972" s="1" t="s">
        <v>5212</v>
      </c>
      <c r="I1972" s="1">
        <f>+Territorio[[#This Row],[id]]</f>
        <v>1962</v>
      </c>
    </row>
    <row r="1973" spans="2:9" hidden="1" x14ac:dyDescent="0.3">
      <c r="B1973">
        <v>1963</v>
      </c>
      <c r="C1973" s="1" t="s">
        <v>5213</v>
      </c>
      <c r="D1973" s="1" t="s">
        <v>5214</v>
      </c>
      <c r="E1973" s="1" t="s">
        <v>5144</v>
      </c>
      <c r="F1973" s="1" t="s">
        <v>456</v>
      </c>
      <c r="G1973" s="1" t="s">
        <v>1063</v>
      </c>
      <c r="H1973" s="1" t="s">
        <v>5215</v>
      </c>
      <c r="I1973" s="1">
        <f>+Territorio[[#This Row],[id]]</f>
        <v>1963</v>
      </c>
    </row>
    <row r="1974" spans="2:9" hidden="1" x14ac:dyDescent="0.3">
      <c r="B1974">
        <v>1964</v>
      </c>
      <c r="C1974" s="1" t="s">
        <v>5216</v>
      </c>
      <c r="D1974" s="1" t="s">
        <v>5217</v>
      </c>
      <c r="E1974" s="1" t="s">
        <v>5144</v>
      </c>
      <c r="F1974" s="1" t="s">
        <v>456</v>
      </c>
      <c r="G1974" s="1" t="s">
        <v>1063</v>
      </c>
      <c r="H1974" s="1" t="s">
        <v>5218</v>
      </c>
      <c r="I1974" s="1">
        <f>+Territorio[[#This Row],[id]]</f>
        <v>1964</v>
      </c>
    </row>
    <row r="1975" spans="2:9" hidden="1" x14ac:dyDescent="0.3">
      <c r="B1975">
        <v>1965</v>
      </c>
      <c r="C1975" s="1" t="s">
        <v>4706</v>
      </c>
      <c r="D1975" s="1" t="s">
        <v>5219</v>
      </c>
      <c r="E1975" s="1" t="s">
        <v>5144</v>
      </c>
      <c r="F1975" s="1" t="s">
        <v>456</v>
      </c>
      <c r="G1975" s="1" t="s">
        <v>1063</v>
      </c>
      <c r="H1975" s="1" t="s">
        <v>5220</v>
      </c>
      <c r="I1975" s="1">
        <f>+Territorio[[#This Row],[id]]</f>
        <v>1965</v>
      </c>
    </row>
    <row r="1976" spans="2:9" hidden="1" x14ac:dyDescent="0.3">
      <c r="B1976">
        <v>1966</v>
      </c>
      <c r="C1976" s="1" t="s">
        <v>5221</v>
      </c>
      <c r="D1976" s="1" t="s">
        <v>5222</v>
      </c>
      <c r="E1976" s="1" t="s">
        <v>5144</v>
      </c>
      <c r="F1976" s="1" t="s">
        <v>456</v>
      </c>
      <c r="G1976" s="1" t="s">
        <v>1063</v>
      </c>
      <c r="H1976" s="1" t="s">
        <v>5223</v>
      </c>
      <c r="I1976" s="1">
        <f>+Territorio[[#This Row],[id]]</f>
        <v>1966</v>
      </c>
    </row>
    <row r="1977" spans="2:9" hidden="1" x14ac:dyDescent="0.3">
      <c r="B1977">
        <v>1967</v>
      </c>
      <c r="C1977" s="1" t="s">
        <v>5224</v>
      </c>
      <c r="D1977" s="1" t="s">
        <v>5225</v>
      </c>
      <c r="E1977" s="1" t="s">
        <v>5144</v>
      </c>
      <c r="F1977" s="1" t="s">
        <v>456</v>
      </c>
      <c r="G1977" s="1" t="s">
        <v>1063</v>
      </c>
      <c r="H1977" s="1" t="s">
        <v>5226</v>
      </c>
      <c r="I1977" s="1">
        <f>+Territorio[[#This Row],[id]]</f>
        <v>1967</v>
      </c>
    </row>
    <row r="1978" spans="2:9" hidden="1" x14ac:dyDescent="0.3">
      <c r="B1978">
        <v>1968</v>
      </c>
      <c r="C1978" s="1" t="s">
        <v>5227</v>
      </c>
      <c r="D1978" s="1" t="s">
        <v>5228</v>
      </c>
      <c r="E1978" s="1" t="s">
        <v>5144</v>
      </c>
      <c r="F1978" s="1" t="s">
        <v>456</v>
      </c>
      <c r="G1978" s="1" t="s">
        <v>1063</v>
      </c>
      <c r="H1978" s="1" t="s">
        <v>5229</v>
      </c>
      <c r="I1978" s="1">
        <f>+Territorio[[#This Row],[id]]</f>
        <v>1968</v>
      </c>
    </row>
    <row r="1979" spans="2:9" hidden="1" x14ac:dyDescent="0.3">
      <c r="B1979">
        <v>1969</v>
      </c>
      <c r="C1979" s="1" t="s">
        <v>5230</v>
      </c>
      <c r="D1979" s="1" t="s">
        <v>5231</v>
      </c>
      <c r="E1979" s="1" t="s">
        <v>5144</v>
      </c>
      <c r="F1979" s="1" t="s">
        <v>456</v>
      </c>
      <c r="G1979" s="1" t="s">
        <v>1063</v>
      </c>
      <c r="H1979" s="1" t="s">
        <v>5232</v>
      </c>
      <c r="I1979" s="1">
        <f>+Territorio[[#This Row],[id]]</f>
        <v>1969</v>
      </c>
    </row>
    <row r="1980" spans="2:9" hidden="1" x14ac:dyDescent="0.3">
      <c r="B1980">
        <v>1970</v>
      </c>
      <c r="C1980" s="1" t="s">
        <v>5233</v>
      </c>
      <c r="D1980" s="1" t="s">
        <v>5234</v>
      </c>
      <c r="E1980" s="1" t="s">
        <v>5144</v>
      </c>
      <c r="F1980" s="1" t="s">
        <v>456</v>
      </c>
      <c r="G1980" s="1" t="s">
        <v>1063</v>
      </c>
      <c r="H1980" s="1" t="s">
        <v>5235</v>
      </c>
      <c r="I1980" s="1">
        <f>+Territorio[[#This Row],[id]]</f>
        <v>1970</v>
      </c>
    </row>
    <row r="1981" spans="2:9" hidden="1" x14ac:dyDescent="0.3">
      <c r="B1981">
        <v>1971</v>
      </c>
      <c r="C1981" s="1" t="s">
        <v>5236</v>
      </c>
      <c r="D1981" s="1" t="s">
        <v>5237</v>
      </c>
      <c r="E1981" s="1" t="s">
        <v>5144</v>
      </c>
      <c r="F1981" s="1" t="s">
        <v>456</v>
      </c>
      <c r="G1981" s="1" t="s">
        <v>1063</v>
      </c>
      <c r="H1981" s="1" t="s">
        <v>5238</v>
      </c>
      <c r="I1981" s="1">
        <f>+Territorio[[#This Row],[id]]</f>
        <v>1971</v>
      </c>
    </row>
    <row r="1982" spans="2:9" hidden="1" x14ac:dyDescent="0.3">
      <c r="B1982">
        <v>1972</v>
      </c>
      <c r="C1982" s="1" t="s">
        <v>5239</v>
      </c>
      <c r="D1982" s="1" t="s">
        <v>5240</v>
      </c>
      <c r="E1982" s="1" t="s">
        <v>5144</v>
      </c>
      <c r="F1982" s="1" t="s">
        <v>456</v>
      </c>
      <c r="G1982" s="1" t="s">
        <v>1063</v>
      </c>
      <c r="H1982" s="1" t="s">
        <v>5241</v>
      </c>
      <c r="I1982" s="1">
        <f>+Territorio[[#This Row],[id]]</f>
        <v>1972</v>
      </c>
    </row>
    <row r="1983" spans="2:9" hidden="1" x14ac:dyDescent="0.3">
      <c r="B1983">
        <v>1973</v>
      </c>
      <c r="C1983" s="1" t="s">
        <v>5242</v>
      </c>
      <c r="D1983" s="1" t="s">
        <v>5243</v>
      </c>
      <c r="E1983" s="1" t="s">
        <v>5144</v>
      </c>
      <c r="F1983" s="1" t="s">
        <v>456</v>
      </c>
      <c r="G1983" s="1" t="s">
        <v>1063</v>
      </c>
      <c r="H1983" s="1" t="s">
        <v>5244</v>
      </c>
      <c r="I1983" s="1">
        <f>+Territorio[[#This Row],[id]]</f>
        <v>1973</v>
      </c>
    </row>
    <row r="1984" spans="2:9" hidden="1" x14ac:dyDescent="0.3">
      <c r="B1984">
        <v>1974</v>
      </c>
      <c r="C1984" s="1" t="s">
        <v>5245</v>
      </c>
      <c r="D1984" s="1" t="s">
        <v>5246</v>
      </c>
      <c r="E1984" s="1" t="s">
        <v>5144</v>
      </c>
      <c r="F1984" s="1" t="s">
        <v>456</v>
      </c>
      <c r="G1984" s="1" t="s">
        <v>1063</v>
      </c>
      <c r="H1984" s="1" t="s">
        <v>5247</v>
      </c>
      <c r="I1984" s="1">
        <f>+Territorio[[#This Row],[id]]</f>
        <v>1974</v>
      </c>
    </row>
    <row r="1985" spans="2:9" hidden="1" x14ac:dyDescent="0.3">
      <c r="B1985">
        <v>1975</v>
      </c>
      <c r="C1985" s="1" t="s">
        <v>5248</v>
      </c>
      <c r="D1985" s="1" t="s">
        <v>5249</v>
      </c>
      <c r="E1985" s="1" t="s">
        <v>5144</v>
      </c>
      <c r="F1985" s="1" t="s">
        <v>456</v>
      </c>
      <c r="G1985" s="1" t="s">
        <v>1063</v>
      </c>
      <c r="H1985" s="1" t="s">
        <v>5250</v>
      </c>
      <c r="I1985" s="1">
        <f>+Territorio[[#This Row],[id]]</f>
        <v>1975</v>
      </c>
    </row>
    <row r="1986" spans="2:9" hidden="1" x14ac:dyDescent="0.3">
      <c r="B1986">
        <v>1976</v>
      </c>
      <c r="C1986" s="1" t="s">
        <v>5251</v>
      </c>
      <c r="D1986" s="1" t="s">
        <v>5252</v>
      </c>
      <c r="E1986" s="1" t="s">
        <v>5144</v>
      </c>
      <c r="F1986" s="1" t="s">
        <v>456</v>
      </c>
      <c r="G1986" s="1" t="s">
        <v>1063</v>
      </c>
      <c r="H1986" s="1" t="s">
        <v>5253</v>
      </c>
      <c r="I1986" s="1">
        <f>+Territorio[[#This Row],[id]]</f>
        <v>1976</v>
      </c>
    </row>
    <row r="1987" spans="2:9" hidden="1" x14ac:dyDescent="0.3">
      <c r="B1987">
        <v>1977</v>
      </c>
      <c r="C1987" s="1" t="s">
        <v>5254</v>
      </c>
      <c r="D1987" s="1" t="s">
        <v>5255</v>
      </c>
      <c r="E1987" s="1" t="s">
        <v>5144</v>
      </c>
      <c r="F1987" s="1" t="s">
        <v>456</v>
      </c>
      <c r="G1987" s="1" t="s">
        <v>1063</v>
      </c>
      <c r="H1987" s="1" t="s">
        <v>5256</v>
      </c>
      <c r="I1987" s="1">
        <f>+Territorio[[#This Row],[id]]</f>
        <v>1977</v>
      </c>
    </row>
    <row r="1988" spans="2:9" hidden="1" x14ac:dyDescent="0.3">
      <c r="B1988">
        <v>1978</v>
      </c>
      <c r="C1988" s="1" t="s">
        <v>2428</v>
      </c>
      <c r="D1988" s="1" t="s">
        <v>5257</v>
      </c>
      <c r="E1988" s="1" t="s">
        <v>5144</v>
      </c>
      <c r="F1988" s="1" t="s">
        <v>456</v>
      </c>
      <c r="G1988" s="1" t="s">
        <v>1063</v>
      </c>
      <c r="H1988" s="1" t="s">
        <v>5258</v>
      </c>
      <c r="I1988" s="1">
        <f>+Territorio[[#This Row],[id]]</f>
        <v>1978</v>
      </c>
    </row>
    <row r="1989" spans="2:9" hidden="1" x14ac:dyDescent="0.3">
      <c r="B1989">
        <v>1979</v>
      </c>
      <c r="C1989" s="1" t="s">
        <v>5259</v>
      </c>
      <c r="D1989" s="1" t="s">
        <v>5260</v>
      </c>
      <c r="E1989" s="1" t="s">
        <v>5144</v>
      </c>
      <c r="F1989" s="1" t="s">
        <v>456</v>
      </c>
      <c r="G1989" s="1" t="s">
        <v>1063</v>
      </c>
      <c r="H1989" s="1" t="s">
        <v>5261</v>
      </c>
      <c r="I1989" s="1">
        <f>+Territorio[[#This Row],[id]]</f>
        <v>1979</v>
      </c>
    </row>
    <row r="1990" spans="2:9" hidden="1" x14ac:dyDescent="0.3">
      <c r="B1990">
        <v>1980</v>
      </c>
      <c r="C1990" s="1" t="s">
        <v>5262</v>
      </c>
      <c r="D1990" s="1" t="s">
        <v>5263</v>
      </c>
      <c r="E1990" s="1" t="s">
        <v>5144</v>
      </c>
      <c r="F1990" s="1" t="s">
        <v>456</v>
      </c>
      <c r="G1990" s="1" t="s">
        <v>1063</v>
      </c>
      <c r="H1990" s="1" t="s">
        <v>5264</v>
      </c>
      <c r="I1990" s="1">
        <f>+Territorio[[#This Row],[id]]</f>
        <v>1980</v>
      </c>
    </row>
    <row r="1991" spans="2:9" hidden="1" x14ac:dyDescent="0.3">
      <c r="B1991">
        <v>1981</v>
      </c>
      <c r="C1991" s="1" t="s">
        <v>5265</v>
      </c>
      <c r="D1991" s="1" t="s">
        <v>5266</v>
      </c>
      <c r="E1991" s="1" t="s">
        <v>5144</v>
      </c>
      <c r="F1991" s="1" t="s">
        <v>456</v>
      </c>
      <c r="G1991" s="1" t="s">
        <v>1063</v>
      </c>
      <c r="H1991" s="1" t="s">
        <v>5267</v>
      </c>
      <c r="I1991" s="1">
        <f>+Territorio[[#This Row],[id]]</f>
        <v>1981</v>
      </c>
    </row>
    <row r="1992" spans="2:9" hidden="1" x14ac:dyDescent="0.3">
      <c r="B1992">
        <v>1982</v>
      </c>
      <c r="C1992" s="1" t="s">
        <v>5268</v>
      </c>
      <c r="D1992" s="1" t="s">
        <v>5269</v>
      </c>
      <c r="E1992" s="1" t="s">
        <v>5144</v>
      </c>
      <c r="F1992" s="1" t="s">
        <v>456</v>
      </c>
      <c r="G1992" s="1" t="s">
        <v>1063</v>
      </c>
      <c r="H1992" s="1" t="s">
        <v>5270</v>
      </c>
      <c r="I1992" s="1">
        <f>+Territorio[[#This Row],[id]]</f>
        <v>1982</v>
      </c>
    </row>
    <row r="1993" spans="2:9" hidden="1" x14ac:dyDescent="0.3">
      <c r="B1993">
        <v>1983</v>
      </c>
      <c r="C1993" s="1" t="s">
        <v>5271</v>
      </c>
      <c r="D1993" s="1" t="s">
        <v>5272</v>
      </c>
      <c r="E1993" s="1" t="s">
        <v>5144</v>
      </c>
      <c r="F1993" s="1" t="s">
        <v>456</v>
      </c>
      <c r="G1993" s="1" t="s">
        <v>1063</v>
      </c>
      <c r="H1993" s="1" t="s">
        <v>5273</v>
      </c>
      <c r="I1993" s="1">
        <f>+Territorio[[#This Row],[id]]</f>
        <v>1983</v>
      </c>
    </row>
    <row r="1994" spans="2:9" hidden="1" x14ac:dyDescent="0.3">
      <c r="B1994">
        <v>1984</v>
      </c>
      <c r="C1994" s="1" t="s">
        <v>5274</v>
      </c>
      <c r="D1994" s="1" t="s">
        <v>5275</v>
      </c>
      <c r="E1994" s="1" t="s">
        <v>5144</v>
      </c>
      <c r="F1994" s="1" t="s">
        <v>456</v>
      </c>
      <c r="G1994" s="1" t="s">
        <v>1063</v>
      </c>
      <c r="H1994" s="1" t="s">
        <v>5276</v>
      </c>
      <c r="I1994" s="1">
        <f>+Territorio[[#This Row],[id]]</f>
        <v>1984</v>
      </c>
    </row>
    <row r="1995" spans="2:9" hidden="1" x14ac:dyDescent="0.3">
      <c r="B1995">
        <v>1985</v>
      </c>
      <c r="C1995" s="1" t="s">
        <v>5277</v>
      </c>
      <c r="D1995" s="1" t="s">
        <v>5278</v>
      </c>
      <c r="E1995" s="1" t="s">
        <v>5144</v>
      </c>
      <c r="F1995" s="1" t="s">
        <v>456</v>
      </c>
      <c r="G1995" s="1" t="s">
        <v>1063</v>
      </c>
      <c r="H1995" s="1" t="s">
        <v>5279</v>
      </c>
      <c r="I1995" s="1">
        <f>+Territorio[[#This Row],[id]]</f>
        <v>1985</v>
      </c>
    </row>
    <row r="1996" spans="2:9" hidden="1" x14ac:dyDescent="0.3">
      <c r="B1996">
        <v>1986</v>
      </c>
      <c r="C1996" s="1" t="s">
        <v>5280</v>
      </c>
      <c r="D1996" s="1" t="s">
        <v>5281</v>
      </c>
      <c r="E1996" s="1" t="s">
        <v>5144</v>
      </c>
      <c r="F1996" s="1" t="s">
        <v>456</v>
      </c>
      <c r="G1996" s="1" t="s">
        <v>1063</v>
      </c>
      <c r="H1996" s="1" t="s">
        <v>5282</v>
      </c>
      <c r="I1996" s="1">
        <f>+Territorio[[#This Row],[id]]</f>
        <v>1986</v>
      </c>
    </row>
    <row r="1997" spans="2:9" hidden="1" x14ac:dyDescent="0.3">
      <c r="B1997">
        <v>1987</v>
      </c>
      <c r="C1997" s="1" t="s">
        <v>5283</v>
      </c>
      <c r="D1997" s="1" t="s">
        <v>5284</v>
      </c>
      <c r="E1997" s="1" t="s">
        <v>5144</v>
      </c>
      <c r="F1997" s="1" t="s">
        <v>456</v>
      </c>
      <c r="G1997" s="1" t="s">
        <v>1063</v>
      </c>
      <c r="H1997" s="1" t="s">
        <v>5285</v>
      </c>
      <c r="I1997" s="1">
        <f>+Territorio[[#This Row],[id]]</f>
        <v>1987</v>
      </c>
    </row>
    <row r="1998" spans="2:9" hidden="1" x14ac:dyDescent="0.3">
      <c r="B1998">
        <v>1988</v>
      </c>
      <c r="C1998" s="1" t="s">
        <v>5286</v>
      </c>
      <c r="D1998" s="1" t="s">
        <v>5287</v>
      </c>
      <c r="E1998" s="1" t="s">
        <v>5144</v>
      </c>
      <c r="F1998" s="1" t="s">
        <v>456</v>
      </c>
      <c r="G1998" s="1" t="s">
        <v>1063</v>
      </c>
      <c r="H1998" s="1" t="s">
        <v>5288</v>
      </c>
      <c r="I1998" s="1">
        <f>+Territorio[[#This Row],[id]]</f>
        <v>1988</v>
      </c>
    </row>
    <row r="1999" spans="2:9" hidden="1" x14ac:dyDescent="0.3">
      <c r="B1999">
        <v>1989</v>
      </c>
      <c r="C1999" s="1" t="s">
        <v>5289</v>
      </c>
      <c r="D1999" s="1" t="s">
        <v>5290</v>
      </c>
      <c r="E1999" s="1" t="s">
        <v>5144</v>
      </c>
      <c r="F1999" s="1" t="s">
        <v>456</v>
      </c>
      <c r="G1999" s="1" t="s">
        <v>1063</v>
      </c>
      <c r="H1999" s="1" t="s">
        <v>5291</v>
      </c>
      <c r="I1999" s="1">
        <f>+Territorio[[#This Row],[id]]</f>
        <v>1989</v>
      </c>
    </row>
    <row r="2000" spans="2:9" hidden="1" x14ac:dyDescent="0.3">
      <c r="B2000">
        <v>1990</v>
      </c>
      <c r="C2000" s="1" t="s">
        <v>5292</v>
      </c>
      <c r="D2000" s="1" t="s">
        <v>5293</v>
      </c>
      <c r="E2000" s="1" t="s">
        <v>5144</v>
      </c>
      <c r="F2000" s="1" t="s">
        <v>456</v>
      </c>
      <c r="G2000" s="1" t="s">
        <v>1063</v>
      </c>
      <c r="H2000" s="1" t="s">
        <v>5294</v>
      </c>
      <c r="I2000" s="1">
        <f>+Territorio[[#This Row],[id]]</f>
        <v>1990</v>
      </c>
    </row>
    <row r="2001" spans="2:9" hidden="1" x14ac:dyDescent="0.3">
      <c r="B2001">
        <v>1991</v>
      </c>
      <c r="C2001" s="1" t="s">
        <v>5295</v>
      </c>
      <c r="D2001" s="1" t="s">
        <v>5296</v>
      </c>
      <c r="E2001" s="1" t="s">
        <v>5144</v>
      </c>
      <c r="F2001" s="1" t="s">
        <v>456</v>
      </c>
      <c r="G2001" s="1" t="s">
        <v>1063</v>
      </c>
      <c r="H2001" s="1" t="s">
        <v>5297</v>
      </c>
      <c r="I2001" s="1">
        <f>+Territorio[[#This Row],[id]]</f>
        <v>1991</v>
      </c>
    </row>
    <row r="2002" spans="2:9" hidden="1" x14ac:dyDescent="0.3">
      <c r="B2002">
        <v>1992</v>
      </c>
      <c r="C2002" s="1" t="s">
        <v>5298</v>
      </c>
      <c r="D2002" s="1" t="s">
        <v>5299</v>
      </c>
      <c r="E2002" s="1" t="s">
        <v>5144</v>
      </c>
      <c r="F2002" s="1" t="s">
        <v>456</v>
      </c>
      <c r="G2002" s="1" t="s">
        <v>1063</v>
      </c>
      <c r="H2002" s="1" t="s">
        <v>5300</v>
      </c>
      <c r="I2002" s="1">
        <f>+Territorio[[#This Row],[id]]</f>
        <v>1992</v>
      </c>
    </row>
    <row r="2003" spans="2:9" hidden="1" x14ac:dyDescent="0.3">
      <c r="B2003">
        <v>1993</v>
      </c>
      <c r="C2003" s="1" t="s">
        <v>5301</v>
      </c>
      <c r="D2003" s="1" t="s">
        <v>5302</v>
      </c>
      <c r="E2003" s="1" t="s">
        <v>5144</v>
      </c>
      <c r="F2003" s="1" t="s">
        <v>456</v>
      </c>
      <c r="G2003" s="1" t="s">
        <v>1063</v>
      </c>
      <c r="H2003" s="1" t="s">
        <v>5303</v>
      </c>
      <c r="I2003" s="1">
        <f>+Territorio[[#This Row],[id]]</f>
        <v>1993</v>
      </c>
    </row>
    <row r="2004" spans="2:9" hidden="1" x14ac:dyDescent="0.3">
      <c r="B2004">
        <v>1994</v>
      </c>
      <c r="C2004" s="1" t="s">
        <v>5304</v>
      </c>
      <c r="D2004" s="1" t="s">
        <v>5305</v>
      </c>
      <c r="E2004" s="1" t="s">
        <v>5144</v>
      </c>
      <c r="F2004" s="1" t="s">
        <v>456</v>
      </c>
      <c r="G2004" s="1" t="s">
        <v>1063</v>
      </c>
      <c r="H2004" s="1" t="s">
        <v>5306</v>
      </c>
      <c r="I2004" s="1">
        <f>+Territorio[[#This Row],[id]]</f>
        <v>1994</v>
      </c>
    </row>
    <row r="2005" spans="2:9" hidden="1" x14ac:dyDescent="0.3">
      <c r="B2005">
        <v>1995</v>
      </c>
      <c r="C2005" s="1" t="s">
        <v>5307</v>
      </c>
      <c r="D2005" s="1" t="s">
        <v>5308</v>
      </c>
      <c r="E2005" s="1" t="s">
        <v>5144</v>
      </c>
      <c r="F2005" s="1" t="s">
        <v>456</v>
      </c>
      <c r="G2005" s="1" t="s">
        <v>1063</v>
      </c>
      <c r="H2005" s="1" t="s">
        <v>5309</v>
      </c>
      <c r="I2005" s="1">
        <f>+Territorio[[#This Row],[id]]</f>
        <v>1995</v>
      </c>
    </row>
    <row r="2006" spans="2:9" hidden="1" x14ac:dyDescent="0.3">
      <c r="B2006">
        <v>1996</v>
      </c>
      <c r="C2006" s="1" t="s">
        <v>3153</v>
      </c>
      <c r="D2006" s="1" t="s">
        <v>5310</v>
      </c>
      <c r="E2006" s="1" t="s">
        <v>5144</v>
      </c>
      <c r="F2006" s="1" t="s">
        <v>456</v>
      </c>
      <c r="G2006" s="1" t="s">
        <v>1063</v>
      </c>
      <c r="H2006" s="1" t="s">
        <v>5311</v>
      </c>
      <c r="I2006" s="1">
        <f>+Territorio[[#This Row],[id]]</f>
        <v>1996</v>
      </c>
    </row>
    <row r="2007" spans="2:9" hidden="1" x14ac:dyDescent="0.3">
      <c r="B2007">
        <v>1997</v>
      </c>
      <c r="C2007" s="1" t="s">
        <v>5312</v>
      </c>
      <c r="D2007" s="1" t="s">
        <v>5313</v>
      </c>
      <c r="E2007" s="1" t="s">
        <v>5144</v>
      </c>
      <c r="F2007" s="1" t="s">
        <v>456</v>
      </c>
      <c r="G2007" s="1" t="s">
        <v>1063</v>
      </c>
      <c r="H2007" s="1" t="s">
        <v>5314</v>
      </c>
      <c r="I2007" s="1">
        <f>+Territorio[[#This Row],[id]]</f>
        <v>1997</v>
      </c>
    </row>
    <row r="2008" spans="2:9" hidden="1" x14ac:dyDescent="0.3">
      <c r="B2008">
        <v>1998</v>
      </c>
      <c r="C2008" s="1" t="s">
        <v>5315</v>
      </c>
      <c r="D2008" s="1" t="s">
        <v>5316</v>
      </c>
      <c r="E2008" s="1" t="s">
        <v>5144</v>
      </c>
      <c r="F2008" s="1" t="s">
        <v>456</v>
      </c>
      <c r="G2008" s="1" t="s">
        <v>1063</v>
      </c>
      <c r="H2008" s="1" t="s">
        <v>5317</v>
      </c>
      <c r="I2008" s="1">
        <f>+Territorio[[#This Row],[id]]</f>
        <v>1998</v>
      </c>
    </row>
    <row r="2009" spans="2:9" hidden="1" x14ac:dyDescent="0.3">
      <c r="B2009">
        <v>1999</v>
      </c>
      <c r="C2009" s="1" t="s">
        <v>5318</v>
      </c>
      <c r="D2009" s="1" t="s">
        <v>5319</v>
      </c>
      <c r="E2009" s="1" t="s">
        <v>5144</v>
      </c>
      <c r="F2009" s="1" t="s">
        <v>456</v>
      </c>
      <c r="G2009" s="1" t="s">
        <v>1063</v>
      </c>
      <c r="H2009" s="1" t="s">
        <v>5320</v>
      </c>
      <c r="I2009" s="1">
        <f>+Territorio[[#This Row],[id]]</f>
        <v>1999</v>
      </c>
    </row>
    <row r="2010" spans="2:9" hidden="1" x14ac:dyDescent="0.3">
      <c r="B2010">
        <v>2000</v>
      </c>
      <c r="C2010" s="1" t="s">
        <v>5321</v>
      </c>
      <c r="D2010" s="1" t="s">
        <v>5322</v>
      </c>
      <c r="E2010" s="1" t="s">
        <v>5144</v>
      </c>
      <c r="F2010" s="1" t="s">
        <v>456</v>
      </c>
      <c r="G2010" s="1" t="s">
        <v>1063</v>
      </c>
      <c r="H2010" s="1" t="s">
        <v>5323</v>
      </c>
      <c r="I2010" s="1">
        <f>+Territorio[[#This Row],[id]]</f>
        <v>2000</v>
      </c>
    </row>
    <row r="2011" spans="2:9" hidden="1" x14ac:dyDescent="0.3">
      <c r="B2011">
        <v>2001</v>
      </c>
      <c r="C2011" s="1" t="s">
        <v>970</v>
      </c>
      <c r="D2011" s="1" t="s">
        <v>5324</v>
      </c>
      <c r="E2011" s="1" t="s">
        <v>5144</v>
      </c>
      <c r="F2011" s="1" t="s">
        <v>456</v>
      </c>
      <c r="G2011" s="1" t="s">
        <v>1063</v>
      </c>
      <c r="H2011" s="1" t="s">
        <v>5325</v>
      </c>
      <c r="I2011" s="1">
        <f>+Territorio[[#This Row],[id]]</f>
        <v>2001</v>
      </c>
    </row>
    <row r="2012" spans="2:9" hidden="1" x14ac:dyDescent="0.3">
      <c r="B2012">
        <v>2002</v>
      </c>
      <c r="C2012" s="1" t="s">
        <v>5326</v>
      </c>
      <c r="D2012" s="1" t="s">
        <v>5327</v>
      </c>
      <c r="E2012" s="1" t="s">
        <v>5144</v>
      </c>
      <c r="F2012" s="1" t="s">
        <v>456</v>
      </c>
      <c r="G2012" s="1" t="s">
        <v>1063</v>
      </c>
      <c r="H2012" s="1" t="s">
        <v>5328</v>
      </c>
      <c r="I2012" s="1">
        <f>+Territorio[[#This Row],[id]]</f>
        <v>2002</v>
      </c>
    </row>
    <row r="2013" spans="2:9" hidden="1" x14ac:dyDescent="0.3">
      <c r="B2013">
        <v>2003</v>
      </c>
      <c r="C2013" s="1" t="s">
        <v>5329</v>
      </c>
      <c r="D2013" s="1" t="s">
        <v>5330</v>
      </c>
      <c r="E2013" s="1" t="s">
        <v>5144</v>
      </c>
      <c r="F2013" s="1" t="s">
        <v>456</v>
      </c>
      <c r="G2013" s="1" t="s">
        <v>1063</v>
      </c>
      <c r="H2013" s="1" t="s">
        <v>5331</v>
      </c>
      <c r="I2013" s="1">
        <f>+Territorio[[#This Row],[id]]</f>
        <v>2003</v>
      </c>
    </row>
    <row r="2014" spans="2:9" hidden="1" x14ac:dyDescent="0.3">
      <c r="B2014">
        <v>2004</v>
      </c>
      <c r="C2014" s="1" t="s">
        <v>5332</v>
      </c>
      <c r="D2014" s="1" t="s">
        <v>5333</v>
      </c>
      <c r="E2014" s="1" t="s">
        <v>5144</v>
      </c>
      <c r="F2014" s="1" t="s">
        <v>456</v>
      </c>
      <c r="G2014" s="1" t="s">
        <v>1063</v>
      </c>
      <c r="H2014" s="1" t="s">
        <v>5334</v>
      </c>
      <c r="I2014" s="1">
        <f>+Territorio[[#This Row],[id]]</f>
        <v>2004</v>
      </c>
    </row>
    <row r="2015" spans="2:9" hidden="1" x14ac:dyDescent="0.3">
      <c r="B2015">
        <v>2005</v>
      </c>
      <c r="C2015" s="1" t="s">
        <v>5335</v>
      </c>
      <c r="D2015" s="1" t="s">
        <v>5336</v>
      </c>
      <c r="E2015" s="1" t="s">
        <v>5144</v>
      </c>
      <c r="F2015" s="1" t="s">
        <v>456</v>
      </c>
      <c r="G2015" s="1" t="s">
        <v>1063</v>
      </c>
      <c r="H2015" s="1" t="s">
        <v>5337</v>
      </c>
      <c r="I2015" s="1">
        <f>+Territorio[[#This Row],[id]]</f>
        <v>2005</v>
      </c>
    </row>
    <row r="2016" spans="2:9" hidden="1" x14ac:dyDescent="0.3">
      <c r="B2016">
        <v>2006</v>
      </c>
      <c r="C2016" s="1" t="s">
        <v>5338</v>
      </c>
      <c r="D2016" s="1" t="s">
        <v>5339</v>
      </c>
      <c r="E2016" s="1" t="s">
        <v>5144</v>
      </c>
      <c r="F2016" s="1" t="s">
        <v>456</v>
      </c>
      <c r="G2016" s="1" t="s">
        <v>1063</v>
      </c>
      <c r="H2016" s="1" t="s">
        <v>5340</v>
      </c>
      <c r="I2016" s="1">
        <f>+Territorio[[#This Row],[id]]</f>
        <v>2006</v>
      </c>
    </row>
    <row r="2017" spans="2:9" hidden="1" x14ac:dyDescent="0.3">
      <c r="B2017">
        <v>2007</v>
      </c>
      <c r="C2017" s="1" t="s">
        <v>5341</v>
      </c>
      <c r="D2017" s="1" t="s">
        <v>5342</v>
      </c>
      <c r="E2017" s="1" t="s">
        <v>5144</v>
      </c>
      <c r="F2017" s="1" t="s">
        <v>456</v>
      </c>
      <c r="G2017" s="1" t="s">
        <v>1063</v>
      </c>
      <c r="H2017" s="1" t="s">
        <v>5343</v>
      </c>
      <c r="I2017" s="1">
        <f>+Territorio[[#This Row],[id]]</f>
        <v>2007</v>
      </c>
    </row>
    <row r="2018" spans="2:9" hidden="1" x14ac:dyDescent="0.3">
      <c r="B2018">
        <v>2008</v>
      </c>
      <c r="C2018" s="1" t="s">
        <v>5344</v>
      </c>
      <c r="D2018" s="1" t="s">
        <v>5345</v>
      </c>
      <c r="E2018" s="1" t="s">
        <v>5144</v>
      </c>
      <c r="F2018" s="1" t="s">
        <v>456</v>
      </c>
      <c r="G2018" s="1" t="s">
        <v>1063</v>
      </c>
      <c r="H2018" s="1" t="s">
        <v>5346</v>
      </c>
      <c r="I2018" s="1">
        <f>+Territorio[[#This Row],[id]]</f>
        <v>2008</v>
      </c>
    </row>
    <row r="2019" spans="2:9" hidden="1" x14ac:dyDescent="0.3">
      <c r="B2019">
        <v>2009</v>
      </c>
      <c r="C2019" s="1" t="s">
        <v>5347</v>
      </c>
      <c r="D2019" s="1" t="s">
        <v>5348</v>
      </c>
      <c r="E2019" s="1" t="s">
        <v>5144</v>
      </c>
      <c r="F2019" s="1" t="s">
        <v>456</v>
      </c>
      <c r="G2019" s="1" t="s">
        <v>1063</v>
      </c>
      <c r="H2019" s="1" t="s">
        <v>5349</v>
      </c>
      <c r="I2019" s="1">
        <f>+Territorio[[#This Row],[id]]</f>
        <v>2009</v>
      </c>
    </row>
    <row r="2020" spans="2:9" hidden="1" x14ac:dyDescent="0.3">
      <c r="B2020">
        <v>2010</v>
      </c>
      <c r="C2020" s="1" t="s">
        <v>5350</v>
      </c>
      <c r="D2020" s="1" t="s">
        <v>5351</v>
      </c>
      <c r="E2020" s="1" t="s">
        <v>5144</v>
      </c>
      <c r="F2020" s="1" t="s">
        <v>456</v>
      </c>
      <c r="G2020" s="1" t="s">
        <v>1063</v>
      </c>
      <c r="H2020" s="1" t="s">
        <v>5352</v>
      </c>
      <c r="I2020" s="1">
        <f>+Territorio[[#This Row],[id]]</f>
        <v>2010</v>
      </c>
    </row>
    <row r="2021" spans="2:9" hidden="1" x14ac:dyDescent="0.3">
      <c r="B2021">
        <v>2011</v>
      </c>
      <c r="C2021" s="1" t="s">
        <v>5353</v>
      </c>
      <c r="D2021" s="1" t="s">
        <v>5354</v>
      </c>
      <c r="E2021" s="1" t="s">
        <v>5144</v>
      </c>
      <c r="F2021" s="1" t="s">
        <v>456</v>
      </c>
      <c r="G2021" s="1" t="s">
        <v>1063</v>
      </c>
      <c r="H2021" s="1" t="s">
        <v>5355</v>
      </c>
      <c r="I2021" s="1">
        <f>+Territorio[[#This Row],[id]]</f>
        <v>2011</v>
      </c>
    </row>
    <row r="2022" spans="2:9" hidden="1" x14ac:dyDescent="0.3">
      <c r="B2022">
        <v>2012</v>
      </c>
      <c r="C2022" s="1" t="s">
        <v>5356</v>
      </c>
      <c r="D2022" s="1" t="s">
        <v>5357</v>
      </c>
      <c r="E2022" s="1" t="s">
        <v>5144</v>
      </c>
      <c r="F2022" s="1" t="s">
        <v>456</v>
      </c>
      <c r="G2022" s="1" t="s">
        <v>1063</v>
      </c>
      <c r="H2022" s="1" t="s">
        <v>5358</v>
      </c>
      <c r="I2022" s="1">
        <f>+Territorio[[#This Row],[id]]</f>
        <v>2012</v>
      </c>
    </row>
    <row r="2023" spans="2:9" hidden="1" x14ac:dyDescent="0.3">
      <c r="B2023">
        <v>2013</v>
      </c>
      <c r="C2023" s="1" t="s">
        <v>5359</v>
      </c>
      <c r="D2023" s="1" t="s">
        <v>5360</v>
      </c>
      <c r="E2023" s="1" t="s">
        <v>5144</v>
      </c>
      <c r="F2023" s="1" t="s">
        <v>456</v>
      </c>
      <c r="G2023" s="1" t="s">
        <v>1063</v>
      </c>
      <c r="H2023" s="1" t="s">
        <v>5361</v>
      </c>
      <c r="I2023" s="1">
        <f>+Territorio[[#This Row],[id]]</f>
        <v>2013</v>
      </c>
    </row>
    <row r="2024" spans="2:9" hidden="1" x14ac:dyDescent="0.3">
      <c r="B2024">
        <v>2014</v>
      </c>
      <c r="C2024" s="1" t="s">
        <v>5034</v>
      </c>
      <c r="D2024" s="1" t="s">
        <v>5362</v>
      </c>
      <c r="E2024" s="1" t="s">
        <v>5144</v>
      </c>
      <c r="F2024" s="1" t="s">
        <v>456</v>
      </c>
      <c r="G2024" s="1" t="s">
        <v>1063</v>
      </c>
      <c r="H2024" s="1" t="s">
        <v>5363</v>
      </c>
      <c r="I2024" s="1">
        <f>+Territorio[[#This Row],[id]]</f>
        <v>2014</v>
      </c>
    </row>
    <row r="2025" spans="2:9" hidden="1" x14ac:dyDescent="0.3">
      <c r="B2025">
        <v>2015</v>
      </c>
      <c r="C2025" s="1" t="s">
        <v>818</v>
      </c>
      <c r="D2025" s="1" t="s">
        <v>5364</v>
      </c>
      <c r="E2025" s="1" t="s">
        <v>5144</v>
      </c>
      <c r="F2025" s="1" t="s">
        <v>456</v>
      </c>
      <c r="G2025" s="1" t="s">
        <v>1063</v>
      </c>
      <c r="H2025" s="1" t="s">
        <v>5365</v>
      </c>
      <c r="I2025" s="1">
        <f>+Territorio[[#This Row],[id]]</f>
        <v>2015</v>
      </c>
    </row>
    <row r="2026" spans="2:9" hidden="1" x14ac:dyDescent="0.3">
      <c r="B2026">
        <v>2016</v>
      </c>
      <c r="C2026" s="1" t="s">
        <v>5366</v>
      </c>
      <c r="D2026" s="1" t="s">
        <v>5367</v>
      </c>
      <c r="E2026" s="1" t="s">
        <v>5144</v>
      </c>
      <c r="F2026" s="1" t="s">
        <v>456</v>
      </c>
      <c r="G2026" s="1" t="s">
        <v>1063</v>
      </c>
      <c r="H2026" s="1" t="s">
        <v>5368</v>
      </c>
      <c r="I2026" s="1">
        <f>+Territorio[[#This Row],[id]]</f>
        <v>2016</v>
      </c>
    </row>
    <row r="2027" spans="2:9" hidden="1" x14ac:dyDescent="0.3">
      <c r="B2027">
        <v>2017</v>
      </c>
      <c r="C2027" s="1" t="s">
        <v>5369</v>
      </c>
      <c r="D2027" s="1" t="s">
        <v>5370</v>
      </c>
      <c r="E2027" s="1" t="s">
        <v>5144</v>
      </c>
      <c r="F2027" s="1" t="s">
        <v>456</v>
      </c>
      <c r="G2027" s="1" t="s">
        <v>1063</v>
      </c>
      <c r="H2027" s="1" t="s">
        <v>5371</v>
      </c>
      <c r="I2027" s="1">
        <f>+Territorio[[#This Row],[id]]</f>
        <v>2017</v>
      </c>
    </row>
    <row r="2028" spans="2:9" hidden="1" x14ac:dyDescent="0.3">
      <c r="B2028">
        <v>2018</v>
      </c>
      <c r="C2028" s="1" t="s">
        <v>5372</v>
      </c>
      <c r="D2028" s="1" t="s">
        <v>5373</v>
      </c>
      <c r="E2028" s="1" t="s">
        <v>5144</v>
      </c>
      <c r="F2028" s="1" t="s">
        <v>456</v>
      </c>
      <c r="G2028" s="1" t="s">
        <v>1063</v>
      </c>
      <c r="H2028" s="1" t="s">
        <v>5374</v>
      </c>
      <c r="I2028" s="1">
        <f>+Territorio[[#This Row],[id]]</f>
        <v>2018</v>
      </c>
    </row>
    <row r="2029" spans="2:9" hidden="1" x14ac:dyDescent="0.3">
      <c r="B2029">
        <v>2019</v>
      </c>
      <c r="C2029" s="1" t="s">
        <v>1162</v>
      </c>
      <c r="D2029" s="1" t="s">
        <v>5375</v>
      </c>
      <c r="E2029" s="1" t="s">
        <v>5144</v>
      </c>
      <c r="F2029" s="1" t="s">
        <v>456</v>
      </c>
      <c r="G2029" s="1" t="s">
        <v>1063</v>
      </c>
      <c r="H2029" s="1" t="s">
        <v>5376</v>
      </c>
      <c r="I2029" s="1">
        <f>+Territorio[[#This Row],[id]]</f>
        <v>2019</v>
      </c>
    </row>
    <row r="2030" spans="2:9" hidden="1" x14ac:dyDescent="0.3">
      <c r="B2030">
        <v>2020</v>
      </c>
      <c r="C2030" s="1" t="s">
        <v>884</v>
      </c>
      <c r="D2030" s="1" t="s">
        <v>5377</v>
      </c>
      <c r="E2030" s="1" t="s">
        <v>5144</v>
      </c>
      <c r="F2030" s="1" t="s">
        <v>456</v>
      </c>
      <c r="G2030" s="1" t="s">
        <v>1063</v>
      </c>
      <c r="H2030" s="1" t="s">
        <v>5378</v>
      </c>
      <c r="I2030" s="1">
        <f>+Territorio[[#This Row],[id]]</f>
        <v>2020</v>
      </c>
    </row>
    <row r="2031" spans="2:9" hidden="1" x14ac:dyDescent="0.3">
      <c r="B2031">
        <v>2021</v>
      </c>
      <c r="C2031" s="1" t="s">
        <v>738</v>
      </c>
      <c r="D2031" s="1" t="s">
        <v>5379</v>
      </c>
      <c r="E2031" s="1" t="s">
        <v>5144</v>
      </c>
      <c r="F2031" s="1" t="s">
        <v>456</v>
      </c>
      <c r="G2031" s="1" t="s">
        <v>1063</v>
      </c>
      <c r="H2031" s="1" t="s">
        <v>5380</v>
      </c>
      <c r="I2031" s="1">
        <f>+Territorio[[#This Row],[id]]</f>
        <v>2021</v>
      </c>
    </row>
    <row r="2032" spans="2:9" hidden="1" x14ac:dyDescent="0.3">
      <c r="B2032">
        <v>2022</v>
      </c>
      <c r="C2032" s="1" t="s">
        <v>5381</v>
      </c>
      <c r="D2032" s="1" t="s">
        <v>5382</v>
      </c>
      <c r="E2032" s="1" t="s">
        <v>5144</v>
      </c>
      <c r="F2032" s="1" t="s">
        <v>456</v>
      </c>
      <c r="G2032" s="1" t="s">
        <v>1063</v>
      </c>
      <c r="H2032" s="1" t="s">
        <v>5383</v>
      </c>
      <c r="I2032" s="1">
        <f>+Territorio[[#This Row],[id]]</f>
        <v>2022</v>
      </c>
    </row>
    <row r="2033" spans="2:9" hidden="1" x14ac:dyDescent="0.3">
      <c r="B2033">
        <v>2023</v>
      </c>
      <c r="C2033" s="1" t="s">
        <v>5384</v>
      </c>
      <c r="D2033" s="1" t="s">
        <v>5385</v>
      </c>
      <c r="E2033" s="1" t="s">
        <v>5144</v>
      </c>
      <c r="F2033" s="1" t="s">
        <v>456</v>
      </c>
      <c r="G2033" s="1" t="s">
        <v>1063</v>
      </c>
      <c r="H2033" s="1" t="s">
        <v>5386</v>
      </c>
      <c r="I2033" s="1">
        <f>+Territorio[[#This Row],[id]]</f>
        <v>2023</v>
      </c>
    </row>
    <row r="2034" spans="2:9" hidden="1" x14ac:dyDescent="0.3">
      <c r="B2034">
        <v>2024</v>
      </c>
      <c r="C2034" s="1" t="s">
        <v>5387</v>
      </c>
      <c r="D2034" s="1" t="s">
        <v>5388</v>
      </c>
      <c r="E2034" s="1" t="s">
        <v>5144</v>
      </c>
      <c r="F2034" s="1" t="s">
        <v>456</v>
      </c>
      <c r="G2034" s="1" t="s">
        <v>1063</v>
      </c>
      <c r="H2034" s="1" t="s">
        <v>5389</v>
      </c>
      <c r="I2034" s="1">
        <f>+Territorio[[#This Row],[id]]</f>
        <v>2024</v>
      </c>
    </row>
    <row r="2035" spans="2:9" hidden="1" x14ac:dyDescent="0.3">
      <c r="B2035">
        <v>2025</v>
      </c>
      <c r="C2035" s="1" t="s">
        <v>5390</v>
      </c>
      <c r="D2035" s="1" t="s">
        <v>5391</v>
      </c>
      <c r="E2035" s="1" t="s">
        <v>5144</v>
      </c>
      <c r="F2035" s="1" t="s">
        <v>456</v>
      </c>
      <c r="G2035" s="1" t="s">
        <v>1063</v>
      </c>
      <c r="H2035" s="1" t="s">
        <v>5392</v>
      </c>
      <c r="I2035" s="1">
        <f>+Territorio[[#This Row],[id]]</f>
        <v>2025</v>
      </c>
    </row>
    <row r="2036" spans="2:9" hidden="1" x14ac:dyDescent="0.3">
      <c r="B2036">
        <v>2026</v>
      </c>
      <c r="C2036" s="1" t="s">
        <v>5393</v>
      </c>
      <c r="D2036" s="1" t="s">
        <v>5394</v>
      </c>
      <c r="E2036" s="1" t="s">
        <v>5144</v>
      </c>
      <c r="F2036" s="1" t="s">
        <v>456</v>
      </c>
      <c r="G2036" s="1" t="s">
        <v>1063</v>
      </c>
      <c r="H2036" s="1" t="s">
        <v>5395</v>
      </c>
      <c r="I2036" s="1">
        <f>+Territorio[[#This Row],[id]]</f>
        <v>2026</v>
      </c>
    </row>
    <row r="2037" spans="2:9" hidden="1" x14ac:dyDescent="0.3">
      <c r="B2037">
        <v>2027</v>
      </c>
      <c r="C2037" s="1" t="s">
        <v>5396</v>
      </c>
      <c r="D2037" s="1" t="s">
        <v>5397</v>
      </c>
      <c r="E2037" s="1" t="s">
        <v>5144</v>
      </c>
      <c r="F2037" s="1" t="s">
        <v>456</v>
      </c>
      <c r="G2037" s="1" t="s">
        <v>1063</v>
      </c>
      <c r="H2037" s="1" t="s">
        <v>5398</v>
      </c>
      <c r="I2037" s="1">
        <f>+Territorio[[#This Row],[id]]</f>
        <v>2027</v>
      </c>
    </row>
    <row r="2038" spans="2:9" hidden="1" x14ac:dyDescent="0.3">
      <c r="B2038">
        <v>2028</v>
      </c>
      <c r="C2038" s="1" t="s">
        <v>5399</v>
      </c>
      <c r="D2038" s="1" t="s">
        <v>5400</v>
      </c>
      <c r="E2038" s="1" t="s">
        <v>5144</v>
      </c>
      <c r="F2038" s="1" t="s">
        <v>456</v>
      </c>
      <c r="G2038" s="1" t="s">
        <v>1063</v>
      </c>
      <c r="H2038" s="1" t="s">
        <v>5401</v>
      </c>
      <c r="I2038" s="1">
        <f>+Territorio[[#This Row],[id]]</f>
        <v>2028</v>
      </c>
    </row>
    <row r="2039" spans="2:9" hidden="1" x14ac:dyDescent="0.3">
      <c r="B2039">
        <v>2029</v>
      </c>
      <c r="C2039" s="1" t="s">
        <v>5402</v>
      </c>
      <c r="D2039" s="1" t="s">
        <v>5403</v>
      </c>
      <c r="E2039" s="1" t="s">
        <v>5144</v>
      </c>
      <c r="F2039" s="1" t="s">
        <v>456</v>
      </c>
      <c r="G2039" s="1" t="s">
        <v>1063</v>
      </c>
      <c r="H2039" s="1" t="s">
        <v>5404</v>
      </c>
      <c r="I2039" s="1">
        <f>+Territorio[[#This Row],[id]]</f>
        <v>2029</v>
      </c>
    </row>
    <row r="2040" spans="2:9" hidden="1" x14ac:dyDescent="0.3">
      <c r="B2040">
        <v>2030</v>
      </c>
      <c r="C2040" s="1" t="s">
        <v>5405</v>
      </c>
      <c r="D2040" s="1" t="s">
        <v>5406</v>
      </c>
      <c r="E2040" s="1" t="s">
        <v>5144</v>
      </c>
      <c r="F2040" s="1" t="s">
        <v>456</v>
      </c>
      <c r="G2040" s="1" t="s">
        <v>1063</v>
      </c>
      <c r="H2040" s="1" t="s">
        <v>5407</v>
      </c>
      <c r="I2040" s="1">
        <f>+Territorio[[#This Row],[id]]</f>
        <v>2030</v>
      </c>
    </row>
    <row r="2041" spans="2:9" hidden="1" x14ac:dyDescent="0.3">
      <c r="B2041">
        <v>2031</v>
      </c>
      <c r="C2041" s="1" t="s">
        <v>5408</v>
      </c>
      <c r="D2041" s="1" t="s">
        <v>5409</v>
      </c>
      <c r="E2041" s="1" t="s">
        <v>5144</v>
      </c>
      <c r="F2041" s="1" t="s">
        <v>456</v>
      </c>
      <c r="G2041" s="1" t="s">
        <v>1063</v>
      </c>
      <c r="H2041" s="1" t="s">
        <v>5410</v>
      </c>
      <c r="I2041" s="1">
        <f>+Territorio[[#This Row],[id]]</f>
        <v>2031</v>
      </c>
    </row>
    <row r="2042" spans="2:9" hidden="1" x14ac:dyDescent="0.3">
      <c r="B2042">
        <v>2032</v>
      </c>
      <c r="C2042" s="1" t="s">
        <v>5411</v>
      </c>
      <c r="D2042" s="1" t="s">
        <v>5412</v>
      </c>
      <c r="E2042" s="1" t="s">
        <v>5144</v>
      </c>
      <c r="F2042" s="1" t="s">
        <v>456</v>
      </c>
      <c r="G2042" s="1" t="s">
        <v>1063</v>
      </c>
      <c r="H2042" s="1" t="s">
        <v>5413</v>
      </c>
      <c r="I2042" s="1">
        <f>+Territorio[[#This Row],[id]]</f>
        <v>2032</v>
      </c>
    </row>
    <row r="2043" spans="2:9" hidden="1" x14ac:dyDescent="0.3">
      <c r="B2043">
        <v>2033</v>
      </c>
      <c r="C2043" s="1" t="s">
        <v>5414</v>
      </c>
      <c r="D2043" s="1" t="s">
        <v>5415</v>
      </c>
      <c r="E2043" s="1" t="s">
        <v>5144</v>
      </c>
      <c r="F2043" s="1" t="s">
        <v>456</v>
      </c>
      <c r="G2043" s="1" t="s">
        <v>1063</v>
      </c>
      <c r="H2043" s="1" t="s">
        <v>5416</v>
      </c>
      <c r="I2043" s="1">
        <f>+Territorio[[#This Row],[id]]</f>
        <v>2033</v>
      </c>
    </row>
    <row r="2044" spans="2:9" hidden="1" x14ac:dyDescent="0.3">
      <c r="B2044">
        <v>2034</v>
      </c>
      <c r="C2044" s="1" t="s">
        <v>5338</v>
      </c>
      <c r="D2044" s="1" t="s">
        <v>5417</v>
      </c>
      <c r="E2044" s="1" t="s">
        <v>5144</v>
      </c>
      <c r="F2044" s="1" t="s">
        <v>456</v>
      </c>
      <c r="G2044" s="1" t="s">
        <v>1063</v>
      </c>
      <c r="H2044" s="1" t="s">
        <v>5418</v>
      </c>
      <c r="I2044" s="1">
        <f>+Territorio[[#This Row],[id]]</f>
        <v>2034</v>
      </c>
    </row>
    <row r="2045" spans="2:9" hidden="1" x14ac:dyDescent="0.3">
      <c r="B2045">
        <v>2035</v>
      </c>
      <c r="C2045" s="1" t="s">
        <v>5419</v>
      </c>
      <c r="D2045" s="1" t="s">
        <v>5420</v>
      </c>
      <c r="E2045" s="1" t="s">
        <v>5144</v>
      </c>
      <c r="F2045" s="1" t="s">
        <v>456</v>
      </c>
      <c r="G2045" s="1" t="s">
        <v>1063</v>
      </c>
      <c r="H2045" s="1" t="s">
        <v>5421</v>
      </c>
      <c r="I2045" s="1">
        <f>+Territorio[[#This Row],[id]]</f>
        <v>2035</v>
      </c>
    </row>
    <row r="2046" spans="2:9" hidden="1" x14ac:dyDescent="0.3">
      <c r="B2046">
        <v>2036</v>
      </c>
      <c r="C2046" s="1" t="s">
        <v>5422</v>
      </c>
      <c r="D2046" s="1" t="s">
        <v>5423</v>
      </c>
      <c r="E2046" s="1" t="s">
        <v>5144</v>
      </c>
      <c r="F2046" s="1" t="s">
        <v>456</v>
      </c>
      <c r="G2046" s="1" t="s">
        <v>1063</v>
      </c>
      <c r="H2046" s="1" t="s">
        <v>5424</v>
      </c>
      <c r="I2046" s="1">
        <f>+Territorio[[#This Row],[id]]</f>
        <v>2036</v>
      </c>
    </row>
    <row r="2047" spans="2:9" hidden="1" x14ac:dyDescent="0.3">
      <c r="B2047">
        <v>2037</v>
      </c>
      <c r="C2047" s="1" t="s">
        <v>5425</v>
      </c>
      <c r="D2047" s="1" t="s">
        <v>5426</v>
      </c>
      <c r="E2047" s="1" t="s">
        <v>5144</v>
      </c>
      <c r="F2047" s="1" t="s">
        <v>456</v>
      </c>
      <c r="G2047" s="1" t="s">
        <v>1063</v>
      </c>
      <c r="H2047" s="1" t="s">
        <v>5427</v>
      </c>
      <c r="I2047" s="1">
        <f>+Territorio[[#This Row],[id]]</f>
        <v>2037</v>
      </c>
    </row>
    <row r="2048" spans="2:9" hidden="1" x14ac:dyDescent="0.3">
      <c r="B2048">
        <v>2038</v>
      </c>
      <c r="C2048" s="1" t="s">
        <v>5428</v>
      </c>
      <c r="D2048" s="1" t="s">
        <v>5429</v>
      </c>
      <c r="E2048" s="1" t="s">
        <v>5144</v>
      </c>
      <c r="F2048" s="1" t="s">
        <v>456</v>
      </c>
      <c r="G2048" s="1" t="s">
        <v>1063</v>
      </c>
      <c r="H2048" s="1" t="s">
        <v>5430</v>
      </c>
      <c r="I2048" s="1">
        <f>+Territorio[[#This Row],[id]]</f>
        <v>2038</v>
      </c>
    </row>
    <row r="2049" spans="2:9" hidden="1" x14ac:dyDescent="0.3">
      <c r="B2049">
        <v>2039</v>
      </c>
      <c r="C2049" s="1" t="s">
        <v>5431</v>
      </c>
      <c r="D2049" s="1" t="s">
        <v>5432</v>
      </c>
      <c r="E2049" s="1" t="s">
        <v>5144</v>
      </c>
      <c r="F2049" s="1" t="s">
        <v>456</v>
      </c>
      <c r="G2049" s="1" t="s">
        <v>1063</v>
      </c>
      <c r="H2049" s="1" t="s">
        <v>5433</v>
      </c>
      <c r="I2049" s="1">
        <f>+Territorio[[#This Row],[id]]</f>
        <v>2039</v>
      </c>
    </row>
    <row r="2050" spans="2:9" hidden="1" x14ac:dyDescent="0.3">
      <c r="B2050">
        <v>2040</v>
      </c>
      <c r="C2050" s="1" t="s">
        <v>5434</v>
      </c>
      <c r="D2050" s="1" t="s">
        <v>5435</v>
      </c>
      <c r="E2050" s="1" t="s">
        <v>5144</v>
      </c>
      <c r="F2050" s="1" t="s">
        <v>456</v>
      </c>
      <c r="G2050" s="1" t="s">
        <v>1063</v>
      </c>
      <c r="H2050" s="1" t="s">
        <v>5436</v>
      </c>
      <c r="I2050" s="1">
        <f>+Territorio[[#This Row],[id]]</f>
        <v>2040</v>
      </c>
    </row>
    <row r="2051" spans="2:9" hidden="1" x14ac:dyDescent="0.3">
      <c r="B2051">
        <v>2041</v>
      </c>
      <c r="C2051" s="1" t="s">
        <v>5437</v>
      </c>
      <c r="D2051" s="1" t="s">
        <v>5438</v>
      </c>
      <c r="E2051" s="1" t="s">
        <v>5144</v>
      </c>
      <c r="F2051" s="1" t="s">
        <v>456</v>
      </c>
      <c r="G2051" s="1" t="s">
        <v>1063</v>
      </c>
      <c r="H2051" s="1" t="s">
        <v>5439</v>
      </c>
      <c r="I2051" s="1">
        <f>+Territorio[[#This Row],[id]]</f>
        <v>2041</v>
      </c>
    </row>
    <row r="2052" spans="2:9" hidden="1" x14ac:dyDescent="0.3">
      <c r="B2052">
        <v>2042</v>
      </c>
      <c r="C2052" s="1" t="s">
        <v>5186</v>
      </c>
      <c r="D2052" s="1" t="s">
        <v>5440</v>
      </c>
      <c r="E2052" s="1" t="s">
        <v>5144</v>
      </c>
      <c r="F2052" s="1" t="s">
        <v>456</v>
      </c>
      <c r="G2052" s="1" t="s">
        <v>1063</v>
      </c>
      <c r="H2052" s="1" t="s">
        <v>5441</v>
      </c>
      <c r="I2052" s="1">
        <f>+Territorio[[#This Row],[id]]</f>
        <v>2042</v>
      </c>
    </row>
    <row r="2053" spans="2:9" hidden="1" x14ac:dyDescent="0.3">
      <c r="B2053">
        <v>2043</v>
      </c>
      <c r="C2053" s="1" t="s">
        <v>5442</v>
      </c>
      <c r="D2053" s="1" t="s">
        <v>5443</v>
      </c>
      <c r="E2053" s="1" t="s">
        <v>5144</v>
      </c>
      <c r="F2053" s="1" t="s">
        <v>456</v>
      </c>
      <c r="G2053" s="1" t="s">
        <v>1063</v>
      </c>
      <c r="H2053" s="1" t="s">
        <v>5444</v>
      </c>
      <c r="I2053" s="1">
        <f>+Territorio[[#This Row],[id]]</f>
        <v>2043</v>
      </c>
    </row>
    <row r="2054" spans="2:9" hidden="1" x14ac:dyDescent="0.3">
      <c r="B2054">
        <v>2044</v>
      </c>
      <c r="C2054" s="1" t="s">
        <v>5445</v>
      </c>
      <c r="D2054" s="1" t="s">
        <v>5446</v>
      </c>
      <c r="E2054" s="1" t="s">
        <v>5144</v>
      </c>
      <c r="F2054" s="1" t="s">
        <v>456</v>
      </c>
      <c r="G2054" s="1" t="s">
        <v>1063</v>
      </c>
      <c r="H2054" s="1" t="s">
        <v>5447</v>
      </c>
      <c r="I2054" s="1">
        <f>+Territorio[[#This Row],[id]]</f>
        <v>2044</v>
      </c>
    </row>
    <row r="2055" spans="2:9" hidden="1" x14ac:dyDescent="0.3">
      <c r="B2055">
        <v>2045</v>
      </c>
      <c r="C2055" s="1" t="s">
        <v>5448</v>
      </c>
      <c r="D2055" s="1" t="s">
        <v>5449</v>
      </c>
      <c r="E2055" s="1" t="s">
        <v>5144</v>
      </c>
      <c r="F2055" s="1" t="s">
        <v>456</v>
      </c>
      <c r="G2055" s="1" t="s">
        <v>1063</v>
      </c>
      <c r="H2055" s="1" t="s">
        <v>5450</v>
      </c>
      <c r="I2055" s="1">
        <f>+Territorio[[#This Row],[id]]</f>
        <v>2045</v>
      </c>
    </row>
    <row r="2056" spans="2:9" hidden="1" x14ac:dyDescent="0.3">
      <c r="B2056">
        <v>2046</v>
      </c>
      <c r="C2056" s="1" t="s">
        <v>4648</v>
      </c>
      <c r="D2056" s="1" t="s">
        <v>5451</v>
      </c>
      <c r="E2056" s="1" t="s">
        <v>5144</v>
      </c>
      <c r="F2056" s="1" t="s">
        <v>456</v>
      </c>
      <c r="G2056" s="1" t="s">
        <v>1063</v>
      </c>
      <c r="H2056" s="1" t="s">
        <v>5452</v>
      </c>
      <c r="I2056" s="1">
        <f>+Territorio[[#This Row],[id]]</f>
        <v>2046</v>
      </c>
    </row>
    <row r="2057" spans="2:9" hidden="1" x14ac:dyDescent="0.3">
      <c r="B2057">
        <v>2047</v>
      </c>
      <c r="C2057" s="1" t="s">
        <v>5453</v>
      </c>
      <c r="D2057" s="1" t="s">
        <v>5454</v>
      </c>
      <c r="E2057" s="1" t="s">
        <v>5144</v>
      </c>
      <c r="F2057" s="1" t="s">
        <v>456</v>
      </c>
      <c r="G2057" s="1" t="s">
        <v>1063</v>
      </c>
      <c r="H2057" s="1" t="s">
        <v>5455</v>
      </c>
      <c r="I2057" s="1">
        <f>+Territorio[[#This Row],[id]]</f>
        <v>2047</v>
      </c>
    </row>
    <row r="2058" spans="2:9" hidden="1" x14ac:dyDescent="0.3">
      <c r="B2058">
        <v>2048</v>
      </c>
      <c r="C2058" s="1" t="s">
        <v>5456</v>
      </c>
      <c r="D2058" s="1" t="s">
        <v>5457</v>
      </c>
      <c r="E2058" s="1" t="s">
        <v>5144</v>
      </c>
      <c r="F2058" s="1" t="s">
        <v>456</v>
      </c>
      <c r="G2058" s="1" t="s">
        <v>1063</v>
      </c>
      <c r="H2058" s="1" t="s">
        <v>5458</v>
      </c>
      <c r="I2058" s="1">
        <f>+Territorio[[#This Row],[id]]</f>
        <v>2048</v>
      </c>
    </row>
    <row r="2059" spans="2:9" hidden="1" x14ac:dyDescent="0.3">
      <c r="B2059">
        <v>2049</v>
      </c>
      <c r="C2059" s="1" t="s">
        <v>5459</v>
      </c>
      <c r="D2059" s="1" t="s">
        <v>5460</v>
      </c>
      <c r="E2059" s="1" t="s">
        <v>5144</v>
      </c>
      <c r="F2059" s="1" t="s">
        <v>456</v>
      </c>
      <c r="G2059" s="1" t="s">
        <v>1063</v>
      </c>
      <c r="H2059" s="1" t="s">
        <v>5461</v>
      </c>
      <c r="I2059" s="1">
        <f>+Territorio[[#This Row],[id]]</f>
        <v>2049</v>
      </c>
    </row>
    <row r="2060" spans="2:9" hidden="1" x14ac:dyDescent="0.3">
      <c r="B2060">
        <v>2050</v>
      </c>
      <c r="C2060" s="1" t="s">
        <v>5462</v>
      </c>
      <c r="D2060" s="1" t="s">
        <v>5463</v>
      </c>
      <c r="E2060" s="1" t="s">
        <v>5144</v>
      </c>
      <c r="F2060" s="1" t="s">
        <v>456</v>
      </c>
      <c r="G2060" s="1" t="s">
        <v>1063</v>
      </c>
      <c r="H2060" s="1" t="s">
        <v>5464</v>
      </c>
      <c r="I2060" s="1">
        <f>+Territorio[[#This Row],[id]]</f>
        <v>2050</v>
      </c>
    </row>
    <row r="2061" spans="2:9" hidden="1" x14ac:dyDescent="0.3">
      <c r="B2061">
        <v>2051</v>
      </c>
      <c r="C2061" s="1" t="s">
        <v>5465</v>
      </c>
      <c r="D2061" s="1" t="s">
        <v>5466</v>
      </c>
      <c r="E2061" s="1" t="s">
        <v>5144</v>
      </c>
      <c r="F2061" s="1" t="s">
        <v>456</v>
      </c>
      <c r="G2061" s="1" t="s">
        <v>1063</v>
      </c>
      <c r="H2061" s="1" t="s">
        <v>5467</v>
      </c>
      <c r="I2061" s="1">
        <f>+Territorio[[#This Row],[id]]</f>
        <v>2051</v>
      </c>
    </row>
    <row r="2062" spans="2:9" hidden="1" x14ac:dyDescent="0.3">
      <c r="B2062">
        <v>2052</v>
      </c>
      <c r="C2062" s="1" t="s">
        <v>5468</v>
      </c>
      <c r="D2062" s="1" t="s">
        <v>5469</v>
      </c>
      <c r="E2062" s="1" t="s">
        <v>5144</v>
      </c>
      <c r="F2062" s="1" t="s">
        <v>456</v>
      </c>
      <c r="G2062" s="1" t="s">
        <v>1063</v>
      </c>
      <c r="H2062" s="1" t="s">
        <v>5470</v>
      </c>
      <c r="I2062" s="1">
        <f>+Territorio[[#This Row],[id]]</f>
        <v>2052</v>
      </c>
    </row>
    <row r="2063" spans="2:9" hidden="1" x14ac:dyDescent="0.3">
      <c r="B2063">
        <v>2053</v>
      </c>
      <c r="C2063" s="1" t="s">
        <v>2937</v>
      </c>
      <c r="D2063" s="1" t="s">
        <v>5471</v>
      </c>
      <c r="E2063" s="1" t="s">
        <v>5144</v>
      </c>
      <c r="F2063" s="1" t="s">
        <v>456</v>
      </c>
      <c r="G2063" s="1" t="s">
        <v>1063</v>
      </c>
      <c r="H2063" s="1" t="s">
        <v>5472</v>
      </c>
      <c r="I2063" s="1">
        <f>+Territorio[[#This Row],[id]]</f>
        <v>2053</v>
      </c>
    </row>
    <row r="2064" spans="2:9" hidden="1" x14ac:dyDescent="0.3">
      <c r="B2064">
        <v>2054</v>
      </c>
      <c r="C2064" s="1" t="s">
        <v>5473</v>
      </c>
      <c r="D2064" s="1" t="s">
        <v>5474</v>
      </c>
      <c r="E2064" s="1" t="s">
        <v>5144</v>
      </c>
      <c r="F2064" s="1" t="s">
        <v>456</v>
      </c>
      <c r="G2064" s="1" t="s">
        <v>1063</v>
      </c>
      <c r="H2064" s="1" t="s">
        <v>5475</v>
      </c>
      <c r="I2064" s="1">
        <f>+Territorio[[#This Row],[id]]</f>
        <v>2054</v>
      </c>
    </row>
    <row r="2065" spans="2:9" hidden="1" x14ac:dyDescent="0.3">
      <c r="B2065">
        <v>2055</v>
      </c>
      <c r="C2065" s="1" t="s">
        <v>5476</v>
      </c>
      <c r="D2065" s="1" t="s">
        <v>5477</v>
      </c>
      <c r="E2065" s="1" t="s">
        <v>5144</v>
      </c>
      <c r="F2065" s="1" t="s">
        <v>456</v>
      </c>
      <c r="G2065" s="1" t="s">
        <v>1063</v>
      </c>
      <c r="H2065" s="1" t="s">
        <v>5478</v>
      </c>
      <c r="I2065" s="1">
        <f>+Territorio[[#This Row],[id]]</f>
        <v>2055</v>
      </c>
    </row>
    <row r="2066" spans="2:9" hidden="1" x14ac:dyDescent="0.3">
      <c r="B2066">
        <v>2056</v>
      </c>
      <c r="C2066" s="1" t="s">
        <v>5479</v>
      </c>
      <c r="D2066" s="1" t="s">
        <v>5480</v>
      </c>
      <c r="E2066" s="1" t="s">
        <v>5144</v>
      </c>
      <c r="F2066" s="1" t="s">
        <v>456</v>
      </c>
      <c r="G2066" s="1" t="s">
        <v>1063</v>
      </c>
      <c r="H2066" s="1" t="s">
        <v>5481</v>
      </c>
      <c r="I2066" s="1">
        <f>+Territorio[[#This Row],[id]]</f>
        <v>2056</v>
      </c>
    </row>
    <row r="2067" spans="2:9" hidden="1" x14ac:dyDescent="0.3">
      <c r="B2067">
        <v>2057</v>
      </c>
      <c r="C2067" s="1" t="s">
        <v>4490</v>
      </c>
      <c r="D2067" s="1" t="s">
        <v>5482</v>
      </c>
      <c r="E2067" s="1" t="s">
        <v>5144</v>
      </c>
      <c r="F2067" s="1" t="s">
        <v>456</v>
      </c>
      <c r="G2067" s="1" t="s">
        <v>1063</v>
      </c>
      <c r="H2067" s="1" t="s">
        <v>5483</v>
      </c>
      <c r="I2067" s="1">
        <f>+Territorio[[#This Row],[id]]</f>
        <v>2057</v>
      </c>
    </row>
    <row r="2068" spans="2:9" hidden="1" x14ac:dyDescent="0.3">
      <c r="B2068">
        <v>2058</v>
      </c>
      <c r="C2068" s="1" t="s">
        <v>5484</v>
      </c>
      <c r="D2068" s="1" t="s">
        <v>5485</v>
      </c>
      <c r="E2068" s="1" t="s">
        <v>5144</v>
      </c>
      <c r="F2068" s="1" t="s">
        <v>456</v>
      </c>
      <c r="G2068" s="1" t="s">
        <v>1063</v>
      </c>
      <c r="H2068" s="1" t="s">
        <v>5486</v>
      </c>
      <c r="I2068" s="1">
        <f>+Territorio[[#This Row],[id]]</f>
        <v>2058</v>
      </c>
    </row>
    <row r="2069" spans="2:9" hidden="1" x14ac:dyDescent="0.3">
      <c r="B2069">
        <v>2059</v>
      </c>
      <c r="C2069" s="1" t="s">
        <v>5487</v>
      </c>
      <c r="D2069" s="1" t="s">
        <v>5488</v>
      </c>
      <c r="E2069" s="1" t="s">
        <v>5144</v>
      </c>
      <c r="F2069" s="1" t="s">
        <v>456</v>
      </c>
      <c r="G2069" s="1" t="s">
        <v>1063</v>
      </c>
      <c r="H2069" s="1" t="s">
        <v>5489</v>
      </c>
      <c r="I2069" s="1">
        <f>+Territorio[[#This Row],[id]]</f>
        <v>2059</v>
      </c>
    </row>
    <row r="2070" spans="2:9" hidden="1" x14ac:dyDescent="0.3">
      <c r="B2070">
        <v>2060</v>
      </c>
      <c r="C2070" s="1" t="s">
        <v>5490</v>
      </c>
      <c r="D2070" s="1" t="s">
        <v>5491</v>
      </c>
      <c r="E2070" s="1" t="s">
        <v>5144</v>
      </c>
      <c r="F2070" s="1" t="s">
        <v>456</v>
      </c>
      <c r="G2070" s="1" t="s">
        <v>1063</v>
      </c>
      <c r="H2070" s="1" t="s">
        <v>5492</v>
      </c>
      <c r="I2070" s="1">
        <f>+Territorio[[#This Row],[id]]</f>
        <v>2060</v>
      </c>
    </row>
    <row r="2071" spans="2:9" hidden="1" x14ac:dyDescent="0.3">
      <c r="B2071">
        <v>2061</v>
      </c>
      <c r="C2071" s="1" t="s">
        <v>5493</v>
      </c>
      <c r="D2071" s="1" t="s">
        <v>5494</v>
      </c>
      <c r="E2071" s="1" t="s">
        <v>5144</v>
      </c>
      <c r="F2071" s="1" t="s">
        <v>456</v>
      </c>
      <c r="G2071" s="1" t="s">
        <v>1063</v>
      </c>
      <c r="H2071" s="1" t="s">
        <v>5495</v>
      </c>
      <c r="I2071" s="1">
        <f>+Territorio[[#This Row],[id]]</f>
        <v>2061</v>
      </c>
    </row>
    <row r="2072" spans="2:9" hidden="1" x14ac:dyDescent="0.3">
      <c r="B2072">
        <v>2062</v>
      </c>
      <c r="C2072" s="1" t="s">
        <v>5496</v>
      </c>
      <c r="D2072" s="1" t="s">
        <v>5497</v>
      </c>
      <c r="E2072" s="1" t="s">
        <v>5144</v>
      </c>
      <c r="F2072" s="1" t="s">
        <v>456</v>
      </c>
      <c r="G2072" s="1" t="s">
        <v>1063</v>
      </c>
      <c r="H2072" s="1" t="s">
        <v>5498</v>
      </c>
      <c r="I2072" s="1">
        <f>+Territorio[[#This Row],[id]]</f>
        <v>2062</v>
      </c>
    </row>
    <row r="2073" spans="2:9" hidden="1" x14ac:dyDescent="0.3">
      <c r="B2073">
        <v>2063</v>
      </c>
      <c r="C2073" s="1" t="s">
        <v>5499</v>
      </c>
      <c r="D2073" s="1" t="s">
        <v>5500</v>
      </c>
      <c r="E2073" s="1" t="s">
        <v>5144</v>
      </c>
      <c r="F2073" s="1" t="s">
        <v>456</v>
      </c>
      <c r="G2073" s="1" t="s">
        <v>1063</v>
      </c>
      <c r="H2073" s="1" t="s">
        <v>5501</v>
      </c>
      <c r="I2073" s="1">
        <f>+Territorio[[#This Row],[id]]</f>
        <v>2063</v>
      </c>
    </row>
    <row r="2074" spans="2:9" hidden="1" x14ac:dyDescent="0.3">
      <c r="B2074">
        <v>2064</v>
      </c>
      <c r="C2074" s="1" t="s">
        <v>5502</v>
      </c>
      <c r="D2074" s="1" t="s">
        <v>5503</v>
      </c>
      <c r="E2074" s="1" t="s">
        <v>5144</v>
      </c>
      <c r="F2074" s="1" t="s">
        <v>456</v>
      </c>
      <c r="G2074" s="1" t="s">
        <v>1063</v>
      </c>
      <c r="H2074" s="1" t="s">
        <v>5504</v>
      </c>
      <c r="I2074" s="1">
        <f>+Territorio[[#This Row],[id]]</f>
        <v>2064</v>
      </c>
    </row>
    <row r="2075" spans="2:9" hidden="1" x14ac:dyDescent="0.3">
      <c r="B2075">
        <v>2065</v>
      </c>
      <c r="C2075" s="1" t="s">
        <v>5505</v>
      </c>
      <c r="D2075" s="1" t="s">
        <v>5506</v>
      </c>
      <c r="E2075" s="1" t="s">
        <v>5144</v>
      </c>
      <c r="F2075" s="1" t="s">
        <v>456</v>
      </c>
      <c r="G2075" s="1" t="s">
        <v>1063</v>
      </c>
      <c r="H2075" s="1" t="s">
        <v>5507</v>
      </c>
      <c r="I2075" s="1">
        <f>+Territorio[[#This Row],[id]]</f>
        <v>2065</v>
      </c>
    </row>
    <row r="2076" spans="2:9" hidden="1" x14ac:dyDescent="0.3">
      <c r="B2076">
        <v>2066</v>
      </c>
      <c r="C2076" s="1" t="s">
        <v>5508</v>
      </c>
      <c r="D2076" s="1" t="s">
        <v>5509</v>
      </c>
      <c r="E2076" s="1" t="s">
        <v>5144</v>
      </c>
      <c r="F2076" s="1" t="s">
        <v>456</v>
      </c>
      <c r="G2076" s="1" t="s">
        <v>1063</v>
      </c>
      <c r="H2076" s="1" t="s">
        <v>5510</v>
      </c>
      <c r="I2076" s="1">
        <f>+Territorio[[#This Row],[id]]</f>
        <v>2066</v>
      </c>
    </row>
    <row r="2077" spans="2:9" hidden="1" x14ac:dyDescent="0.3">
      <c r="B2077">
        <v>2067</v>
      </c>
      <c r="C2077" s="1" t="s">
        <v>5511</v>
      </c>
      <c r="D2077" s="1" t="s">
        <v>5512</v>
      </c>
      <c r="E2077" s="1" t="s">
        <v>5144</v>
      </c>
      <c r="F2077" s="1" t="s">
        <v>456</v>
      </c>
      <c r="G2077" s="1" t="s">
        <v>1063</v>
      </c>
      <c r="H2077" s="1" t="s">
        <v>5513</v>
      </c>
      <c r="I2077" s="1">
        <f>+Territorio[[#This Row],[id]]</f>
        <v>2067</v>
      </c>
    </row>
    <row r="2078" spans="2:9" hidden="1" x14ac:dyDescent="0.3">
      <c r="B2078">
        <v>2068</v>
      </c>
      <c r="C2078" s="1" t="s">
        <v>5514</v>
      </c>
      <c r="D2078" s="1" t="s">
        <v>5515</v>
      </c>
      <c r="E2078" s="1" t="s">
        <v>5144</v>
      </c>
      <c r="F2078" s="1" t="s">
        <v>456</v>
      </c>
      <c r="G2078" s="1" t="s">
        <v>1063</v>
      </c>
      <c r="H2078" s="1" t="s">
        <v>5516</v>
      </c>
      <c r="I2078" s="1">
        <f>+Territorio[[#This Row],[id]]</f>
        <v>2068</v>
      </c>
    </row>
    <row r="2079" spans="2:9" hidden="1" x14ac:dyDescent="0.3">
      <c r="B2079">
        <v>2069</v>
      </c>
      <c r="C2079" s="1" t="s">
        <v>5517</v>
      </c>
      <c r="D2079" s="1" t="s">
        <v>5518</v>
      </c>
      <c r="E2079" s="1" t="s">
        <v>5144</v>
      </c>
      <c r="F2079" s="1" t="s">
        <v>456</v>
      </c>
      <c r="G2079" s="1" t="s">
        <v>1063</v>
      </c>
      <c r="H2079" s="1" t="s">
        <v>5519</v>
      </c>
      <c r="I2079" s="1">
        <f>+Territorio[[#This Row],[id]]</f>
        <v>2069</v>
      </c>
    </row>
    <row r="2080" spans="2:9" hidden="1" x14ac:dyDescent="0.3">
      <c r="B2080">
        <v>2070</v>
      </c>
      <c r="C2080" s="1" t="s">
        <v>5016</v>
      </c>
      <c r="D2080" s="1" t="s">
        <v>5520</v>
      </c>
      <c r="E2080" s="1" t="s">
        <v>5144</v>
      </c>
      <c r="F2080" s="1" t="s">
        <v>456</v>
      </c>
      <c r="G2080" s="1" t="s">
        <v>1063</v>
      </c>
      <c r="H2080" s="1" t="s">
        <v>5521</v>
      </c>
      <c r="I2080" s="1">
        <f>+Territorio[[#This Row],[id]]</f>
        <v>2070</v>
      </c>
    </row>
    <row r="2081" spans="2:9" hidden="1" x14ac:dyDescent="0.3">
      <c r="B2081">
        <v>2071</v>
      </c>
      <c r="C2081" s="1" t="s">
        <v>5522</v>
      </c>
      <c r="D2081" s="1" t="s">
        <v>5523</v>
      </c>
      <c r="E2081" s="1" t="s">
        <v>5144</v>
      </c>
      <c r="F2081" s="1" t="s">
        <v>456</v>
      </c>
      <c r="G2081" s="1" t="s">
        <v>1063</v>
      </c>
      <c r="H2081" s="1" t="s">
        <v>5524</v>
      </c>
      <c r="I2081" s="1">
        <f>+Territorio[[#This Row],[id]]</f>
        <v>2071</v>
      </c>
    </row>
    <row r="2082" spans="2:9" hidden="1" x14ac:dyDescent="0.3">
      <c r="B2082">
        <v>2072</v>
      </c>
      <c r="C2082" s="1" t="s">
        <v>5525</v>
      </c>
      <c r="D2082" s="1" t="s">
        <v>5526</v>
      </c>
      <c r="E2082" s="1" t="s">
        <v>5144</v>
      </c>
      <c r="F2082" s="1" t="s">
        <v>456</v>
      </c>
      <c r="G2082" s="1" t="s">
        <v>1063</v>
      </c>
      <c r="H2082" s="1" t="s">
        <v>5527</v>
      </c>
      <c r="I2082" s="1">
        <f>+Territorio[[#This Row],[id]]</f>
        <v>2072</v>
      </c>
    </row>
    <row r="2083" spans="2:9" hidden="1" x14ac:dyDescent="0.3">
      <c r="B2083">
        <v>2073</v>
      </c>
      <c r="C2083" s="1" t="s">
        <v>5528</v>
      </c>
      <c r="D2083" s="1" t="s">
        <v>5529</v>
      </c>
      <c r="E2083" s="1" t="s">
        <v>5144</v>
      </c>
      <c r="F2083" s="1" t="s">
        <v>456</v>
      </c>
      <c r="G2083" s="1" t="s">
        <v>1063</v>
      </c>
      <c r="H2083" s="1" t="s">
        <v>5530</v>
      </c>
      <c r="I2083" s="1">
        <f>+Territorio[[#This Row],[id]]</f>
        <v>2073</v>
      </c>
    </row>
    <row r="2084" spans="2:9" hidden="1" x14ac:dyDescent="0.3">
      <c r="B2084">
        <v>2074</v>
      </c>
      <c r="C2084" s="1" t="s">
        <v>1112</v>
      </c>
      <c r="D2084" s="1" t="s">
        <v>5531</v>
      </c>
      <c r="E2084" s="1" t="s">
        <v>5144</v>
      </c>
      <c r="F2084" s="1" t="s">
        <v>456</v>
      </c>
      <c r="G2084" s="1" t="s">
        <v>1063</v>
      </c>
      <c r="H2084" s="1" t="s">
        <v>5532</v>
      </c>
      <c r="I2084" s="1">
        <f>+Territorio[[#This Row],[id]]</f>
        <v>2074</v>
      </c>
    </row>
    <row r="2085" spans="2:9" hidden="1" x14ac:dyDescent="0.3">
      <c r="B2085">
        <v>2075</v>
      </c>
      <c r="C2085" s="1" t="s">
        <v>5445</v>
      </c>
      <c r="D2085" s="1" t="s">
        <v>5533</v>
      </c>
      <c r="E2085" s="1" t="s">
        <v>5144</v>
      </c>
      <c r="F2085" s="1" t="s">
        <v>456</v>
      </c>
      <c r="G2085" s="1" t="s">
        <v>1063</v>
      </c>
      <c r="H2085" s="1" t="s">
        <v>5534</v>
      </c>
      <c r="I2085" s="1">
        <f>+Territorio[[#This Row],[id]]</f>
        <v>2075</v>
      </c>
    </row>
    <row r="2086" spans="2:9" hidden="1" x14ac:dyDescent="0.3">
      <c r="B2086">
        <v>2076</v>
      </c>
      <c r="C2086" s="1" t="s">
        <v>5535</v>
      </c>
      <c r="D2086" s="1" t="s">
        <v>5536</v>
      </c>
      <c r="E2086" s="1" t="s">
        <v>5144</v>
      </c>
      <c r="F2086" s="1" t="s">
        <v>456</v>
      </c>
      <c r="G2086" s="1" t="s">
        <v>1063</v>
      </c>
      <c r="H2086" s="1" t="s">
        <v>5537</v>
      </c>
      <c r="I2086" s="1">
        <f>+Territorio[[#This Row],[id]]</f>
        <v>2076</v>
      </c>
    </row>
    <row r="2087" spans="2:9" hidden="1" x14ac:dyDescent="0.3">
      <c r="B2087">
        <v>2077</v>
      </c>
      <c r="C2087" s="1" t="s">
        <v>5538</v>
      </c>
      <c r="D2087" s="1" t="s">
        <v>5539</v>
      </c>
      <c r="E2087" s="1" t="s">
        <v>5144</v>
      </c>
      <c r="F2087" s="1" t="s">
        <v>456</v>
      </c>
      <c r="G2087" s="1" t="s">
        <v>1063</v>
      </c>
      <c r="H2087" s="1" t="s">
        <v>5540</v>
      </c>
      <c r="I2087" s="1">
        <f>+Territorio[[#This Row],[id]]</f>
        <v>2077</v>
      </c>
    </row>
    <row r="2088" spans="2:9" hidden="1" x14ac:dyDescent="0.3">
      <c r="B2088">
        <v>2078</v>
      </c>
      <c r="C2088" s="1" t="s">
        <v>5541</v>
      </c>
      <c r="D2088" s="1" t="s">
        <v>5542</v>
      </c>
      <c r="E2088" s="1" t="s">
        <v>5144</v>
      </c>
      <c r="F2088" s="1" t="s">
        <v>456</v>
      </c>
      <c r="G2088" s="1" t="s">
        <v>1063</v>
      </c>
      <c r="H2088" s="1" t="s">
        <v>5543</v>
      </c>
      <c r="I2088" s="1">
        <f>+Territorio[[#This Row],[id]]</f>
        <v>2078</v>
      </c>
    </row>
    <row r="2089" spans="2:9" hidden="1" x14ac:dyDescent="0.3">
      <c r="B2089">
        <v>2079</v>
      </c>
      <c r="C2089" s="1" t="s">
        <v>5544</v>
      </c>
      <c r="D2089" s="1" t="s">
        <v>5545</v>
      </c>
      <c r="E2089" s="1" t="s">
        <v>5144</v>
      </c>
      <c r="F2089" s="1" t="s">
        <v>456</v>
      </c>
      <c r="G2089" s="1" t="s">
        <v>1063</v>
      </c>
      <c r="H2089" s="1" t="s">
        <v>5546</v>
      </c>
      <c r="I2089" s="1">
        <f>+Territorio[[#This Row],[id]]</f>
        <v>2079</v>
      </c>
    </row>
    <row r="2090" spans="2:9" hidden="1" x14ac:dyDescent="0.3">
      <c r="B2090">
        <v>2080</v>
      </c>
      <c r="C2090" s="1" t="s">
        <v>5547</v>
      </c>
      <c r="D2090" s="1" t="s">
        <v>5548</v>
      </c>
      <c r="E2090" s="1" t="s">
        <v>5144</v>
      </c>
      <c r="F2090" s="1" t="s">
        <v>456</v>
      </c>
      <c r="G2090" s="1" t="s">
        <v>1063</v>
      </c>
      <c r="H2090" s="1" t="s">
        <v>5549</v>
      </c>
      <c r="I2090" s="1">
        <f>+Territorio[[#This Row],[id]]</f>
        <v>2080</v>
      </c>
    </row>
    <row r="2091" spans="2:9" hidden="1" x14ac:dyDescent="0.3">
      <c r="B2091">
        <v>2081</v>
      </c>
      <c r="C2091" s="1" t="s">
        <v>4660</v>
      </c>
      <c r="D2091" s="1" t="s">
        <v>5550</v>
      </c>
      <c r="E2091" s="1" t="s">
        <v>5144</v>
      </c>
      <c r="F2091" s="1" t="s">
        <v>456</v>
      </c>
      <c r="G2091" s="1" t="s">
        <v>1063</v>
      </c>
      <c r="H2091" s="1" t="s">
        <v>5551</v>
      </c>
      <c r="I2091" s="1">
        <f>+Territorio[[#This Row],[id]]</f>
        <v>2081</v>
      </c>
    </row>
    <row r="2092" spans="2:9" hidden="1" x14ac:dyDescent="0.3">
      <c r="B2092">
        <v>2082</v>
      </c>
      <c r="C2092" s="1" t="s">
        <v>5552</v>
      </c>
      <c r="D2092" s="1" t="s">
        <v>5553</v>
      </c>
      <c r="E2092" s="1" t="s">
        <v>5144</v>
      </c>
      <c r="F2092" s="1" t="s">
        <v>456</v>
      </c>
      <c r="G2092" s="1" t="s">
        <v>1063</v>
      </c>
      <c r="H2092" s="1" t="s">
        <v>5554</v>
      </c>
      <c r="I2092" s="1">
        <f>+Territorio[[#This Row],[id]]</f>
        <v>2082</v>
      </c>
    </row>
    <row r="2093" spans="2:9" hidden="1" x14ac:dyDescent="0.3">
      <c r="B2093">
        <v>2083</v>
      </c>
      <c r="C2093" s="1" t="s">
        <v>1346</v>
      </c>
      <c r="D2093" s="1" t="s">
        <v>5555</v>
      </c>
      <c r="E2093" s="1" t="s">
        <v>5144</v>
      </c>
      <c r="F2093" s="1" t="s">
        <v>456</v>
      </c>
      <c r="G2093" s="1" t="s">
        <v>1063</v>
      </c>
      <c r="H2093" s="1" t="s">
        <v>5556</v>
      </c>
      <c r="I2093" s="1">
        <f>+Territorio[[#This Row],[id]]</f>
        <v>2083</v>
      </c>
    </row>
    <row r="2094" spans="2:9" hidden="1" x14ac:dyDescent="0.3">
      <c r="B2094">
        <v>2084</v>
      </c>
      <c r="C2094" s="1" t="s">
        <v>3514</v>
      </c>
      <c r="D2094" s="1" t="s">
        <v>5557</v>
      </c>
      <c r="E2094" s="1" t="s">
        <v>5144</v>
      </c>
      <c r="F2094" s="1" t="s">
        <v>456</v>
      </c>
      <c r="G2094" s="1" t="s">
        <v>1063</v>
      </c>
      <c r="H2094" s="1" t="s">
        <v>5558</v>
      </c>
      <c r="I2094" s="1">
        <f>+Territorio[[#This Row],[id]]</f>
        <v>2084</v>
      </c>
    </row>
    <row r="2095" spans="2:9" hidden="1" x14ac:dyDescent="0.3">
      <c r="B2095">
        <v>2085</v>
      </c>
      <c r="C2095" s="1" t="s">
        <v>5559</v>
      </c>
      <c r="D2095" s="1" t="s">
        <v>5560</v>
      </c>
      <c r="E2095" s="1" t="s">
        <v>5144</v>
      </c>
      <c r="F2095" s="1" t="s">
        <v>456</v>
      </c>
      <c r="G2095" s="1" t="s">
        <v>1063</v>
      </c>
      <c r="H2095" s="1" t="s">
        <v>5561</v>
      </c>
      <c r="I2095" s="1">
        <f>+Territorio[[#This Row],[id]]</f>
        <v>2085</v>
      </c>
    </row>
    <row r="2096" spans="2:9" hidden="1" x14ac:dyDescent="0.3">
      <c r="B2096">
        <v>2086</v>
      </c>
      <c r="C2096" s="1" t="s">
        <v>738</v>
      </c>
      <c r="D2096" s="1" t="s">
        <v>5562</v>
      </c>
      <c r="E2096" s="1" t="s">
        <v>5144</v>
      </c>
      <c r="F2096" s="1" t="s">
        <v>456</v>
      </c>
      <c r="G2096" s="1" t="s">
        <v>1063</v>
      </c>
      <c r="H2096" s="1" t="s">
        <v>5563</v>
      </c>
      <c r="I2096" s="1">
        <f>+Territorio[[#This Row],[id]]</f>
        <v>2086</v>
      </c>
    </row>
    <row r="2097" spans="2:9" hidden="1" x14ac:dyDescent="0.3">
      <c r="B2097">
        <v>2087</v>
      </c>
      <c r="C2097" s="1" t="s">
        <v>1260</v>
      </c>
      <c r="D2097" s="1" t="s">
        <v>5564</v>
      </c>
      <c r="E2097" s="1" t="s">
        <v>5144</v>
      </c>
      <c r="F2097" s="1" t="s">
        <v>456</v>
      </c>
      <c r="G2097" s="1" t="s">
        <v>1063</v>
      </c>
      <c r="H2097" s="1" t="s">
        <v>5565</v>
      </c>
      <c r="I2097" s="1">
        <f>+Territorio[[#This Row],[id]]</f>
        <v>2087</v>
      </c>
    </row>
    <row r="2098" spans="2:9" hidden="1" x14ac:dyDescent="0.3">
      <c r="B2098">
        <v>2088</v>
      </c>
      <c r="C2098" s="1" t="s">
        <v>5566</v>
      </c>
      <c r="D2098" s="1" t="s">
        <v>5567</v>
      </c>
      <c r="E2098" s="1" t="s">
        <v>5144</v>
      </c>
      <c r="F2098" s="1" t="s">
        <v>456</v>
      </c>
      <c r="G2098" s="1" t="s">
        <v>1063</v>
      </c>
      <c r="H2098" s="1" t="s">
        <v>5568</v>
      </c>
      <c r="I2098" s="1">
        <f>+Territorio[[#This Row],[id]]</f>
        <v>2088</v>
      </c>
    </row>
    <row r="2099" spans="2:9" hidden="1" x14ac:dyDescent="0.3">
      <c r="B2099">
        <v>2089</v>
      </c>
      <c r="C2099" s="1" t="s">
        <v>5569</v>
      </c>
      <c r="D2099" s="1" t="s">
        <v>5570</v>
      </c>
      <c r="E2099" s="1" t="s">
        <v>5144</v>
      </c>
      <c r="F2099" s="1" t="s">
        <v>456</v>
      </c>
      <c r="G2099" s="1" t="s">
        <v>1063</v>
      </c>
      <c r="H2099" s="1" t="s">
        <v>5571</v>
      </c>
      <c r="I2099" s="1">
        <f>+Territorio[[#This Row],[id]]</f>
        <v>2089</v>
      </c>
    </row>
    <row r="2100" spans="2:9" hidden="1" x14ac:dyDescent="0.3">
      <c r="B2100">
        <v>2090</v>
      </c>
      <c r="C2100" s="1" t="s">
        <v>5572</v>
      </c>
      <c r="D2100" s="1" t="s">
        <v>5573</v>
      </c>
      <c r="E2100" s="1" t="s">
        <v>5144</v>
      </c>
      <c r="F2100" s="1" t="s">
        <v>456</v>
      </c>
      <c r="G2100" s="1" t="s">
        <v>1063</v>
      </c>
      <c r="H2100" s="1" t="s">
        <v>5574</v>
      </c>
      <c r="I2100" s="1">
        <f>+Territorio[[#This Row],[id]]</f>
        <v>2090</v>
      </c>
    </row>
    <row r="2101" spans="2:9" hidden="1" x14ac:dyDescent="0.3">
      <c r="B2101">
        <v>2091</v>
      </c>
      <c r="C2101" s="1" t="s">
        <v>2228</v>
      </c>
      <c r="D2101" s="1" t="s">
        <v>5575</v>
      </c>
      <c r="E2101" s="1" t="s">
        <v>5144</v>
      </c>
      <c r="F2101" s="1" t="s">
        <v>456</v>
      </c>
      <c r="G2101" s="1" t="s">
        <v>1063</v>
      </c>
      <c r="H2101" s="1" t="s">
        <v>5576</v>
      </c>
      <c r="I2101" s="1">
        <f>+Territorio[[#This Row],[id]]</f>
        <v>2091</v>
      </c>
    </row>
    <row r="2102" spans="2:9" hidden="1" x14ac:dyDescent="0.3">
      <c r="B2102">
        <v>2092</v>
      </c>
      <c r="C2102" s="1" t="s">
        <v>5577</v>
      </c>
      <c r="D2102" s="1" t="s">
        <v>5578</v>
      </c>
      <c r="E2102" s="1" t="s">
        <v>5144</v>
      </c>
      <c r="F2102" s="1" t="s">
        <v>456</v>
      </c>
      <c r="G2102" s="1" t="s">
        <v>1063</v>
      </c>
      <c r="H2102" s="1" t="s">
        <v>5579</v>
      </c>
      <c r="I2102" s="1">
        <f>+Territorio[[#This Row],[id]]</f>
        <v>2092</v>
      </c>
    </row>
    <row r="2103" spans="2:9" hidden="1" x14ac:dyDescent="0.3">
      <c r="B2103">
        <v>2093</v>
      </c>
      <c r="C2103" s="1" t="s">
        <v>5580</v>
      </c>
      <c r="D2103" s="1" t="s">
        <v>5581</v>
      </c>
      <c r="E2103" s="1" t="s">
        <v>5144</v>
      </c>
      <c r="F2103" s="1" t="s">
        <v>456</v>
      </c>
      <c r="G2103" s="1" t="s">
        <v>1063</v>
      </c>
      <c r="H2103" s="1" t="s">
        <v>5582</v>
      </c>
      <c r="I2103" s="1">
        <f>+Territorio[[#This Row],[id]]</f>
        <v>2093</v>
      </c>
    </row>
    <row r="2104" spans="2:9" hidden="1" x14ac:dyDescent="0.3">
      <c r="B2104">
        <v>2094</v>
      </c>
      <c r="C2104" s="1" t="s">
        <v>5583</v>
      </c>
      <c r="D2104" s="1" t="s">
        <v>5584</v>
      </c>
      <c r="E2104" s="1" t="s">
        <v>5144</v>
      </c>
      <c r="F2104" s="1" t="s">
        <v>456</v>
      </c>
      <c r="G2104" s="1" t="s">
        <v>1063</v>
      </c>
      <c r="H2104" s="1" t="s">
        <v>5585</v>
      </c>
      <c r="I2104" s="1">
        <f>+Territorio[[#This Row],[id]]</f>
        <v>2094</v>
      </c>
    </row>
    <row r="2105" spans="2:9" hidden="1" x14ac:dyDescent="0.3">
      <c r="B2105">
        <v>2095</v>
      </c>
      <c r="C2105" s="1" t="s">
        <v>975</v>
      </c>
      <c r="D2105" s="1" t="s">
        <v>5586</v>
      </c>
      <c r="E2105" s="1" t="s">
        <v>5144</v>
      </c>
      <c r="F2105" s="1" t="s">
        <v>456</v>
      </c>
      <c r="G2105" s="1" t="s">
        <v>1063</v>
      </c>
      <c r="H2105" s="1" t="s">
        <v>5587</v>
      </c>
      <c r="I2105" s="1">
        <f>+Territorio[[#This Row],[id]]</f>
        <v>2095</v>
      </c>
    </row>
    <row r="2106" spans="2:9" hidden="1" x14ac:dyDescent="0.3">
      <c r="B2106">
        <v>2096</v>
      </c>
      <c r="C2106" s="1" t="s">
        <v>5588</v>
      </c>
      <c r="D2106" s="1" t="s">
        <v>5589</v>
      </c>
      <c r="E2106" s="1" t="s">
        <v>5144</v>
      </c>
      <c r="F2106" s="1" t="s">
        <v>456</v>
      </c>
      <c r="G2106" s="1" t="s">
        <v>1063</v>
      </c>
      <c r="H2106" s="1" t="s">
        <v>5590</v>
      </c>
      <c r="I2106" s="1">
        <f>+Territorio[[#This Row],[id]]</f>
        <v>2096</v>
      </c>
    </row>
    <row r="2107" spans="2:9" hidden="1" x14ac:dyDescent="0.3">
      <c r="B2107">
        <v>2097</v>
      </c>
      <c r="C2107" s="1" t="s">
        <v>5277</v>
      </c>
      <c r="D2107" s="1" t="s">
        <v>5591</v>
      </c>
      <c r="E2107" s="1" t="s">
        <v>5144</v>
      </c>
      <c r="F2107" s="1" t="s">
        <v>456</v>
      </c>
      <c r="G2107" s="1" t="s">
        <v>1063</v>
      </c>
      <c r="H2107" s="1" t="s">
        <v>5592</v>
      </c>
      <c r="I2107" s="1">
        <f>+Territorio[[#This Row],[id]]</f>
        <v>2097</v>
      </c>
    </row>
    <row r="2108" spans="2:9" hidden="1" x14ac:dyDescent="0.3">
      <c r="B2108">
        <v>2098</v>
      </c>
      <c r="C2108" s="1" t="s">
        <v>5522</v>
      </c>
      <c r="D2108" s="1" t="s">
        <v>5593</v>
      </c>
      <c r="E2108" s="1" t="s">
        <v>5144</v>
      </c>
      <c r="F2108" s="1" t="s">
        <v>456</v>
      </c>
      <c r="G2108" s="1" t="s">
        <v>1063</v>
      </c>
      <c r="H2108" s="1" t="s">
        <v>5594</v>
      </c>
      <c r="I2108" s="1">
        <f>+Territorio[[#This Row],[id]]</f>
        <v>2098</v>
      </c>
    </row>
    <row r="2109" spans="2:9" hidden="1" x14ac:dyDescent="0.3">
      <c r="B2109">
        <v>2099</v>
      </c>
      <c r="C2109" s="1" t="s">
        <v>2073</v>
      </c>
      <c r="D2109" s="1" t="s">
        <v>5595</v>
      </c>
      <c r="E2109" s="1" t="s">
        <v>5144</v>
      </c>
      <c r="F2109" s="1" t="s">
        <v>456</v>
      </c>
      <c r="G2109" s="1" t="s">
        <v>1063</v>
      </c>
      <c r="H2109" s="1" t="s">
        <v>5596</v>
      </c>
      <c r="I2109" s="1">
        <f>+Territorio[[#This Row],[id]]</f>
        <v>2099</v>
      </c>
    </row>
    <row r="2110" spans="2:9" hidden="1" x14ac:dyDescent="0.3">
      <c r="B2110">
        <v>2100</v>
      </c>
      <c r="C2110" s="1" t="s">
        <v>5597</v>
      </c>
      <c r="D2110" s="1" t="s">
        <v>5598</v>
      </c>
      <c r="E2110" s="1" t="s">
        <v>5144</v>
      </c>
      <c r="F2110" s="1" t="s">
        <v>456</v>
      </c>
      <c r="G2110" s="1" t="s">
        <v>1063</v>
      </c>
      <c r="H2110" s="1" t="s">
        <v>5599</v>
      </c>
      <c r="I2110" s="1">
        <f>+Territorio[[#This Row],[id]]</f>
        <v>2100</v>
      </c>
    </row>
    <row r="2111" spans="2:9" hidden="1" x14ac:dyDescent="0.3">
      <c r="B2111">
        <v>2101</v>
      </c>
      <c r="C2111" s="1" t="s">
        <v>5600</v>
      </c>
      <c r="D2111" s="1" t="s">
        <v>5601</v>
      </c>
      <c r="E2111" s="1" t="s">
        <v>5144</v>
      </c>
      <c r="F2111" s="1" t="s">
        <v>456</v>
      </c>
      <c r="G2111" s="1" t="s">
        <v>1063</v>
      </c>
      <c r="H2111" s="1" t="s">
        <v>5602</v>
      </c>
      <c r="I2111" s="1">
        <f>+Territorio[[#This Row],[id]]</f>
        <v>2101</v>
      </c>
    </row>
    <row r="2112" spans="2:9" hidden="1" x14ac:dyDescent="0.3">
      <c r="B2112">
        <v>2102</v>
      </c>
      <c r="C2112" s="1" t="s">
        <v>5603</v>
      </c>
      <c r="D2112" s="1" t="s">
        <v>5604</v>
      </c>
      <c r="E2112" s="1" t="s">
        <v>5144</v>
      </c>
      <c r="F2112" s="1" t="s">
        <v>456</v>
      </c>
      <c r="G2112" s="1" t="s">
        <v>1063</v>
      </c>
      <c r="H2112" s="1" t="s">
        <v>5605</v>
      </c>
      <c r="I2112" s="1">
        <f>+Territorio[[#This Row],[id]]</f>
        <v>2102</v>
      </c>
    </row>
    <row r="2113" spans="2:9" hidden="1" x14ac:dyDescent="0.3">
      <c r="B2113">
        <v>2103</v>
      </c>
      <c r="C2113" s="1" t="s">
        <v>5606</v>
      </c>
      <c r="D2113" s="1" t="s">
        <v>5607</v>
      </c>
      <c r="E2113" s="1" t="s">
        <v>5144</v>
      </c>
      <c r="F2113" s="1" t="s">
        <v>456</v>
      </c>
      <c r="G2113" s="1" t="s">
        <v>1063</v>
      </c>
      <c r="H2113" s="1" t="s">
        <v>5608</v>
      </c>
      <c r="I2113" s="1">
        <f>+Territorio[[#This Row],[id]]</f>
        <v>2103</v>
      </c>
    </row>
    <row r="2114" spans="2:9" hidden="1" x14ac:dyDescent="0.3">
      <c r="B2114">
        <v>2104</v>
      </c>
      <c r="C2114" s="1" t="s">
        <v>5609</v>
      </c>
      <c r="D2114" s="1" t="s">
        <v>5610</v>
      </c>
      <c r="E2114" s="1" t="s">
        <v>5144</v>
      </c>
      <c r="F2114" s="1" t="s">
        <v>456</v>
      </c>
      <c r="G2114" s="1" t="s">
        <v>1063</v>
      </c>
      <c r="H2114" s="1" t="s">
        <v>5611</v>
      </c>
      <c r="I2114" s="1">
        <f>+Territorio[[#This Row],[id]]</f>
        <v>2104</v>
      </c>
    </row>
    <row r="2115" spans="2:9" hidden="1" x14ac:dyDescent="0.3">
      <c r="B2115">
        <v>2105</v>
      </c>
      <c r="C2115" s="1" t="s">
        <v>5612</v>
      </c>
      <c r="D2115" s="1" t="s">
        <v>5613</v>
      </c>
      <c r="E2115" s="1" t="s">
        <v>5144</v>
      </c>
      <c r="F2115" s="1" t="s">
        <v>456</v>
      </c>
      <c r="G2115" s="1" t="s">
        <v>1063</v>
      </c>
      <c r="H2115" s="1" t="s">
        <v>5614</v>
      </c>
      <c r="I2115" s="1">
        <f>+Territorio[[#This Row],[id]]</f>
        <v>2105</v>
      </c>
    </row>
    <row r="2116" spans="2:9" hidden="1" x14ac:dyDescent="0.3">
      <c r="B2116">
        <v>2106</v>
      </c>
      <c r="C2116" s="1" t="s">
        <v>5615</v>
      </c>
      <c r="D2116" s="1" t="s">
        <v>5616</v>
      </c>
      <c r="E2116" s="1" t="s">
        <v>5144</v>
      </c>
      <c r="F2116" s="1" t="s">
        <v>456</v>
      </c>
      <c r="G2116" s="1" t="s">
        <v>1063</v>
      </c>
      <c r="H2116" s="1" t="s">
        <v>5617</v>
      </c>
      <c r="I2116" s="1">
        <f>+Territorio[[#This Row],[id]]</f>
        <v>2106</v>
      </c>
    </row>
    <row r="2117" spans="2:9" hidden="1" x14ac:dyDescent="0.3">
      <c r="B2117">
        <v>2107</v>
      </c>
      <c r="C2117" s="1" t="s">
        <v>3808</v>
      </c>
      <c r="D2117" s="1" t="s">
        <v>5618</v>
      </c>
      <c r="E2117" s="1" t="s">
        <v>5144</v>
      </c>
      <c r="F2117" s="1" t="s">
        <v>456</v>
      </c>
      <c r="G2117" s="1" t="s">
        <v>1063</v>
      </c>
      <c r="H2117" s="1" t="s">
        <v>5619</v>
      </c>
      <c r="I2117" s="1">
        <f>+Territorio[[#This Row],[id]]</f>
        <v>2107</v>
      </c>
    </row>
    <row r="2118" spans="2:9" hidden="1" x14ac:dyDescent="0.3">
      <c r="B2118">
        <v>2108</v>
      </c>
      <c r="C2118" s="1" t="s">
        <v>5620</v>
      </c>
      <c r="D2118" s="1" t="s">
        <v>5621</v>
      </c>
      <c r="E2118" s="1" t="s">
        <v>5144</v>
      </c>
      <c r="F2118" s="1" t="s">
        <v>456</v>
      </c>
      <c r="G2118" s="1" t="s">
        <v>1063</v>
      </c>
      <c r="H2118" s="1" t="s">
        <v>5622</v>
      </c>
      <c r="I2118" s="1">
        <f>+Territorio[[#This Row],[id]]</f>
        <v>2108</v>
      </c>
    </row>
    <row r="2119" spans="2:9" hidden="1" x14ac:dyDescent="0.3">
      <c r="B2119">
        <v>2109</v>
      </c>
      <c r="C2119" s="1" t="s">
        <v>5623</v>
      </c>
      <c r="D2119" s="1" t="s">
        <v>5624</v>
      </c>
      <c r="E2119" s="1" t="s">
        <v>5144</v>
      </c>
      <c r="F2119" s="1" t="s">
        <v>456</v>
      </c>
      <c r="G2119" s="1" t="s">
        <v>1063</v>
      </c>
      <c r="H2119" s="1" t="s">
        <v>5625</v>
      </c>
      <c r="I2119" s="1">
        <f>+Territorio[[#This Row],[id]]</f>
        <v>2109</v>
      </c>
    </row>
    <row r="2120" spans="2:9" hidden="1" x14ac:dyDescent="0.3">
      <c r="B2120">
        <v>2110</v>
      </c>
      <c r="C2120" s="1" t="s">
        <v>5626</v>
      </c>
      <c r="D2120" s="1" t="s">
        <v>5627</v>
      </c>
      <c r="E2120" s="1" t="s">
        <v>5144</v>
      </c>
      <c r="F2120" s="1" t="s">
        <v>456</v>
      </c>
      <c r="G2120" s="1" t="s">
        <v>1063</v>
      </c>
      <c r="H2120" s="1" t="s">
        <v>5628</v>
      </c>
      <c r="I2120" s="1">
        <f>+Territorio[[#This Row],[id]]</f>
        <v>2110</v>
      </c>
    </row>
    <row r="2121" spans="2:9" hidden="1" x14ac:dyDescent="0.3">
      <c r="B2121">
        <v>2111</v>
      </c>
      <c r="C2121" s="1" t="s">
        <v>5629</v>
      </c>
      <c r="D2121" s="1" t="s">
        <v>5630</v>
      </c>
      <c r="E2121" s="1" t="s">
        <v>5144</v>
      </c>
      <c r="F2121" s="1" t="s">
        <v>456</v>
      </c>
      <c r="G2121" s="1" t="s">
        <v>1063</v>
      </c>
      <c r="H2121" s="1" t="s">
        <v>5631</v>
      </c>
      <c r="I2121" s="1">
        <f>+Territorio[[#This Row],[id]]</f>
        <v>2111</v>
      </c>
    </row>
    <row r="2122" spans="2:9" hidden="1" x14ac:dyDescent="0.3">
      <c r="B2122">
        <v>2112</v>
      </c>
      <c r="C2122" s="1" t="s">
        <v>4666</v>
      </c>
      <c r="D2122" s="1" t="s">
        <v>5632</v>
      </c>
      <c r="E2122" s="1" t="s">
        <v>5144</v>
      </c>
      <c r="F2122" s="1" t="s">
        <v>456</v>
      </c>
      <c r="G2122" s="1" t="s">
        <v>1063</v>
      </c>
      <c r="H2122" s="1" t="s">
        <v>5633</v>
      </c>
      <c r="I2122" s="1">
        <f>+Territorio[[#This Row],[id]]</f>
        <v>2112</v>
      </c>
    </row>
    <row r="2123" spans="2:9" hidden="1" x14ac:dyDescent="0.3">
      <c r="B2123">
        <v>2113</v>
      </c>
      <c r="C2123" s="1" t="s">
        <v>5634</v>
      </c>
      <c r="D2123" s="1" t="s">
        <v>5635</v>
      </c>
      <c r="E2123" s="1" t="s">
        <v>5144</v>
      </c>
      <c r="F2123" s="1" t="s">
        <v>456</v>
      </c>
      <c r="G2123" s="1" t="s">
        <v>1063</v>
      </c>
      <c r="H2123" s="1" t="s">
        <v>5636</v>
      </c>
      <c r="I2123" s="1">
        <f>+Territorio[[#This Row],[id]]</f>
        <v>2113</v>
      </c>
    </row>
    <row r="2124" spans="2:9" hidden="1" x14ac:dyDescent="0.3">
      <c r="B2124">
        <v>2114</v>
      </c>
      <c r="C2124" s="1" t="s">
        <v>5637</v>
      </c>
      <c r="D2124" s="1" t="s">
        <v>5638</v>
      </c>
      <c r="E2124" s="1" t="s">
        <v>5144</v>
      </c>
      <c r="F2124" s="1" t="s">
        <v>456</v>
      </c>
      <c r="G2124" s="1" t="s">
        <v>1063</v>
      </c>
      <c r="H2124" s="1" t="s">
        <v>5639</v>
      </c>
      <c r="I2124" s="1">
        <f>+Territorio[[#This Row],[id]]</f>
        <v>2114</v>
      </c>
    </row>
    <row r="2125" spans="2:9" hidden="1" x14ac:dyDescent="0.3">
      <c r="B2125">
        <v>2115</v>
      </c>
      <c r="C2125" s="1" t="s">
        <v>5640</v>
      </c>
      <c r="D2125" s="1" t="s">
        <v>5641</v>
      </c>
      <c r="E2125" s="1" t="s">
        <v>5144</v>
      </c>
      <c r="F2125" s="1" t="s">
        <v>456</v>
      </c>
      <c r="G2125" s="1" t="s">
        <v>1063</v>
      </c>
      <c r="H2125" s="1" t="s">
        <v>5642</v>
      </c>
      <c r="I2125" s="1">
        <f>+Territorio[[#This Row],[id]]</f>
        <v>2115</v>
      </c>
    </row>
    <row r="2126" spans="2:9" hidden="1" x14ac:dyDescent="0.3">
      <c r="B2126">
        <v>2116</v>
      </c>
      <c r="C2126" s="1" t="s">
        <v>5643</v>
      </c>
      <c r="D2126" s="1" t="s">
        <v>5644</v>
      </c>
      <c r="E2126" s="1" t="s">
        <v>5144</v>
      </c>
      <c r="F2126" s="1" t="s">
        <v>456</v>
      </c>
      <c r="G2126" s="1" t="s">
        <v>1063</v>
      </c>
      <c r="H2126" s="1" t="s">
        <v>5645</v>
      </c>
      <c r="I2126" s="1">
        <f>+Territorio[[#This Row],[id]]</f>
        <v>2116</v>
      </c>
    </row>
    <row r="2127" spans="2:9" hidden="1" x14ac:dyDescent="0.3">
      <c r="B2127">
        <v>2117</v>
      </c>
      <c r="C2127" s="1" t="s">
        <v>5646</v>
      </c>
      <c r="D2127" s="1" t="s">
        <v>5647</v>
      </c>
      <c r="E2127" s="1" t="s">
        <v>5144</v>
      </c>
      <c r="F2127" s="1" t="s">
        <v>456</v>
      </c>
      <c r="G2127" s="1" t="s">
        <v>1063</v>
      </c>
      <c r="H2127" s="1" t="s">
        <v>5648</v>
      </c>
      <c r="I2127" s="1">
        <f>+Territorio[[#This Row],[id]]</f>
        <v>2117</v>
      </c>
    </row>
    <row r="2128" spans="2:9" hidden="1" x14ac:dyDescent="0.3">
      <c r="B2128">
        <v>2118</v>
      </c>
      <c r="C2128" s="1" t="s">
        <v>5649</v>
      </c>
      <c r="D2128" s="1" t="s">
        <v>5650</v>
      </c>
      <c r="E2128" s="1" t="s">
        <v>5144</v>
      </c>
      <c r="F2128" s="1" t="s">
        <v>456</v>
      </c>
      <c r="G2128" s="1" t="s">
        <v>1063</v>
      </c>
      <c r="H2128" s="1" t="s">
        <v>5651</v>
      </c>
      <c r="I2128" s="1">
        <f>+Territorio[[#This Row],[id]]</f>
        <v>2118</v>
      </c>
    </row>
    <row r="2129" spans="2:9" hidden="1" x14ac:dyDescent="0.3">
      <c r="B2129">
        <v>2119</v>
      </c>
      <c r="C2129" s="1" t="s">
        <v>3684</v>
      </c>
      <c r="D2129" s="1" t="s">
        <v>5652</v>
      </c>
      <c r="E2129" s="1" t="s">
        <v>5144</v>
      </c>
      <c r="F2129" s="1" t="s">
        <v>456</v>
      </c>
      <c r="G2129" s="1" t="s">
        <v>1063</v>
      </c>
      <c r="H2129" s="1" t="s">
        <v>5653</v>
      </c>
      <c r="I2129" s="1">
        <f>+Territorio[[#This Row],[id]]</f>
        <v>2119</v>
      </c>
    </row>
    <row r="2130" spans="2:9" hidden="1" x14ac:dyDescent="0.3">
      <c r="B2130">
        <v>2120</v>
      </c>
      <c r="C2130" s="1" t="s">
        <v>5654</v>
      </c>
      <c r="D2130" s="1" t="s">
        <v>5655</v>
      </c>
      <c r="E2130" s="1" t="s">
        <v>5144</v>
      </c>
      <c r="F2130" s="1" t="s">
        <v>456</v>
      </c>
      <c r="G2130" s="1" t="s">
        <v>1063</v>
      </c>
      <c r="H2130" s="1" t="s">
        <v>5656</v>
      </c>
      <c r="I2130" s="1">
        <f>+Territorio[[#This Row],[id]]</f>
        <v>2120</v>
      </c>
    </row>
    <row r="2131" spans="2:9" hidden="1" x14ac:dyDescent="0.3">
      <c r="B2131">
        <v>2121</v>
      </c>
      <c r="C2131" s="1" t="s">
        <v>509</v>
      </c>
      <c r="D2131" s="1" t="s">
        <v>5657</v>
      </c>
      <c r="E2131" s="1" t="s">
        <v>5144</v>
      </c>
      <c r="F2131" s="1" t="s">
        <v>456</v>
      </c>
      <c r="G2131" s="1" t="s">
        <v>1063</v>
      </c>
      <c r="H2131" s="1" t="s">
        <v>5658</v>
      </c>
      <c r="I2131" s="1">
        <f>+Territorio[[#This Row],[id]]</f>
        <v>2121</v>
      </c>
    </row>
    <row r="2132" spans="2:9" hidden="1" x14ac:dyDescent="0.3">
      <c r="B2132">
        <v>2122</v>
      </c>
      <c r="C2132" s="1" t="s">
        <v>5659</v>
      </c>
      <c r="D2132" s="1" t="s">
        <v>5660</v>
      </c>
      <c r="E2132" s="1" t="s">
        <v>5144</v>
      </c>
      <c r="F2132" s="1" t="s">
        <v>456</v>
      </c>
      <c r="G2132" s="1" t="s">
        <v>1063</v>
      </c>
      <c r="H2132" s="1" t="s">
        <v>5661</v>
      </c>
      <c r="I2132" s="1">
        <f>+Territorio[[#This Row],[id]]</f>
        <v>2122</v>
      </c>
    </row>
    <row r="2133" spans="2:9" hidden="1" x14ac:dyDescent="0.3">
      <c r="B2133">
        <v>2123</v>
      </c>
      <c r="C2133" s="1" t="s">
        <v>5662</v>
      </c>
      <c r="D2133" s="1" t="s">
        <v>5663</v>
      </c>
      <c r="E2133" s="1" t="s">
        <v>5144</v>
      </c>
      <c r="F2133" s="1" t="s">
        <v>456</v>
      </c>
      <c r="G2133" s="1" t="s">
        <v>1063</v>
      </c>
      <c r="H2133" s="1" t="s">
        <v>5664</v>
      </c>
      <c r="I2133" s="1">
        <f>+Territorio[[#This Row],[id]]</f>
        <v>2123</v>
      </c>
    </row>
    <row r="2134" spans="2:9" hidden="1" x14ac:dyDescent="0.3">
      <c r="B2134">
        <v>2124</v>
      </c>
      <c r="C2134" s="1" t="s">
        <v>5665</v>
      </c>
      <c r="D2134" s="1" t="s">
        <v>5666</v>
      </c>
      <c r="E2134" s="1" t="s">
        <v>5144</v>
      </c>
      <c r="F2134" s="1" t="s">
        <v>456</v>
      </c>
      <c r="G2134" s="1" t="s">
        <v>1063</v>
      </c>
      <c r="H2134" s="1" t="s">
        <v>5667</v>
      </c>
      <c r="I2134" s="1">
        <f>+Territorio[[#This Row],[id]]</f>
        <v>2124</v>
      </c>
    </row>
    <row r="2135" spans="2:9" hidden="1" x14ac:dyDescent="0.3">
      <c r="B2135">
        <v>2125</v>
      </c>
      <c r="C2135" s="1" t="s">
        <v>5668</v>
      </c>
      <c r="D2135" s="1" t="s">
        <v>5669</v>
      </c>
      <c r="E2135" s="1" t="s">
        <v>5144</v>
      </c>
      <c r="F2135" s="1" t="s">
        <v>456</v>
      </c>
      <c r="G2135" s="1" t="s">
        <v>1063</v>
      </c>
      <c r="H2135" s="1" t="s">
        <v>5670</v>
      </c>
      <c r="I2135" s="1">
        <f>+Territorio[[#This Row],[id]]</f>
        <v>2125</v>
      </c>
    </row>
    <row r="2136" spans="2:9" hidden="1" x14ac:dyDescent="0.3">
      <c r="B2136">
        <v>2126</v>
      </c>
      <c r="C2136" s="1" t="s">
        <v>5671</v>
      </c>
      <c r="D2136" s="1" t="s">
        <v>5672</v>
      </c>
      <c r="E2136" s="1" t="s">
        <v>5144</v>
      </c>
      <c r="F2136" s="1" t="s">
        <v>456</v>
      </c>
      <c r="G2136" s="1" t="s">
        <v>1063</v>
      </c>
      <c r="H2136" s="1" t="s">
        <v>5673</v>
      </c>
      <c r="I2136" s="1">
        <f>+Territorio[[#This Row],[id]]</f>
        <v>2126</v>
      </c>
    </row>
    <row r="2137" spans="2:9" hidden="1" x14ac:dyDescent="0.3">
      <c r="B2137">
        <v>2127</v>
      </c>
      <c r="C2137" s="1" t="s">
        <v>1388</v>
      </c>
      <c r="D2137" s="1" t="s">
        <v>5674</v>
      </c>
      <c r="E2137" s="1" t="s">
        <v>5144</v>
      </c>
      <c r="F2137" s="1" t="s">
        <v>456</v>
      </c>
      <c r="G2137" s="1" t="s">
        <v>1063</v>
      </c>
      <c r="H2137" s="1" t="s">
        <v>5675</v>
      </c>
      <c r="I2137" s="1">
        <f>+Territorio[[#This Row],[id]]</f>
        <v>2127</v>
      </c>
    </row>
    <row r="2138" spans="2:9" hidden="1" x14ac:dyDescent="0.3">
      <c r="B2138">
        <v>2128</v>
      </c>
      <c r="C2138" s="1" t="s">
        <v>5676</v>
      </c>
      <c r="D2138" s="1" t="s">
        <v>5677</v>
      </c>
      <c r="E2138" s="1" t="s">
        <v>5144</v>
      </c>
      <c r="F2138" s="1" t="s">
        <v>456</v>
      </c>
      <c r="G2138" s="1" t="s">
        <v>1063</v>
      </c>
      <c r="H2138" s="1" t="s">
        <v>5678</v>
      </c>
      <c r="I2138" s="1">
        <f>+Territorio[[#This Row],[id]]</f>
        <v>2128</v>
      </c>
    </row>
    <row r="2139" spans="2:9" hidden="1" x14ac:dyDescent="0.3">
      <c r="B2139">
        <v>2129</v>
      </c>
      <c r="C2139" s="1" t="s">
        <v>5679</v>
      </c>
      <c r="D2139" s="1" t="s">
        <v>5680</v>
      </c>
      <c r="E2139" s="1" t="s">
        <v>5144</v>
      </c>
      <c r="F2139" s="1" t="s">
        <v>456</v>
      </c>
      <c r="G2139" s="1" t="s">
        <v>1063</v>
      </c>
      <c r="H2139" s="1" t="s">
        <v>5681</v>
      </c>
      <c r="I2139" s="1">
        <f>+Territorio[[#This Row],[id]]</f>
        <v>2129</v>
      </c>
    </row>
    <row r="2140" spans="2:9" hidden="1" x14ac:dyDescent="0.3">
      <c r="B2140">
        <v>2130</v>
      </c>
      <c r="C2140" s="1" t="s">
        <v>3752</v>
      </c>
      <c r="D2140" s="1" t="s">
        <v>5682</v>
      </c>
      <c r="E2140" s="1" t="s">
        <v>5144</v>
      </c>
      <c r="F2140" s="1" t="s">
        <v>456</v>
      </c>
      <c r="G2140" s="1" t="s">
        <v>1063</v>
      </c>
      <c r="H2140" s="1" t="s">
        <v>5683</v>
      </c>
      <c r="I2140" s="1">
        <f>+Territorio[[#This Row],[id]]</f>
        <v>2130</v>
      </c>
    </row>
    <row r="2141" spans="2:9" hidden="1" x14ac:dyDescent="0.3">
      <c r="B2141">
        <v>2131</v>
      </c>
      <c r="C2141" s="1" t="s">
        <v>5684</v>
      </c>
      <c r="D2141" s="1" t="s">
        <v>5685</v>
      </c>
      <c r="E2141" s="1" t="s">
        <v>5144</v>
      </c>
      <c r="F2141" s="1" t="s">
        <v>456</v>
      </c>
      <c r="G2141" s="1" t="s">
        <v>1063</v>
      </c>
      <c r="H2141" s="1" t="s">
        <v>5686</v>
      </c>
      <c r="I2141" s="1">
        <f>+Territorio[[#This Row],[id]]</f>
        <v>2131</v>
      </c>
    </row>
    <row r="2142" spans="2:9" hidden="1" x14ac:dyDescent="0.3">
      <c r="B2142">
        <v>2132</v>
      </c>
      <c r="C2142" s="1" t="s">
        <v>5687</v>
      </c>
      <c r="D2142" s="1" t="s">
        <v>5688</v>
      </c>
      <c r="E2142" s="1" t="s">
        <v>5144</v>
      </c>
      <c r="F2142" s="1" t="s">
        <v>456</v>
      </c>
      <c r="G2142" s="1" t="s">
        <v>1063</v>
      </c>
      <c r="H2142" s="1" t="s">
        <v>5689</v>
      </c>
      <c r="I2142" s="1">
        <f>+Territorio[[#This Row],[id]]</f>
        <v>2132</v>
      </c>
    </row>
    <row r="2143" spans="2:9" hidden="1" x14ac:dyDescent="0.3">
      <c r="B2143">
        <v>2133</v>
      </c>
      <c r="C2143" s="1" t="s">
        <v>4672</v>
      </c>
      <c r="D2143" s="1" t="s">
        <v>5690</v>
      </c>
      <c r="E2143" s="1" t="s">
        <v>5144</v>
      </c>
      <c r="F2143" s="1" t="s">
        <v>456</v>
      </c>
      <c r="G2143" s="1" t="s">
        <v>1063</v>
      </c>
      <c r="H2143" s="1" t="s">
        <v>5691</v>
      </c>
      <c r="I2143" s="1">
        <f>+Territorio[[#This Row],[id]]</f>
        <v>2133</v>
      </c>
    </row>
    <row r="2144" spans="2:9" hidden="1" x14ac:dyDescent="0.3">
      <c r="B2144">
        <v>2134</v>
      </c>
      <c r="C2144" s="1" t="s">
        <v>1388</v>
      </c>
      <c r="D2144" s="1" t="s">
        <v>5692</v>
      </c>
      <c r="E2144" s="1" t="s">
        <v>5144</v>
      </c>
      <c r="F2144" s="1" t="s">
        <v>456</v>
      </c>
      <c r="G2144" s="1" t="s">
        <v>1063</v>
      </c>
      <c r="H2144" s="1" t="s">
        <v>5693</v>
      </c>
      <c r="I2144" s="1">
        <f>+Territorio[[#This Row],[id]]</f>
        <v>2134</v>
      </c>
    </row>
    <row r="2145" spans="2:9" hidden="1" x14ac:dyDescent="0.3">
      <c r="B2145">
        <v>2135</v>
      </c>
      <c r="C2145" s="1" t="s">
        <v>5694</v>
      </c>
      <c r="D2145" s="1" t="s">
        <v>5695</v>
      </c>
      <c r="E2145" s="1" t="s">
        <v>5144</v>
      </c>
      <c r="F2145" s="1" t="s">
        <v>456</v>
      </c>
      <c r="G2145" s="1" t="s">
        <v>1063</v>
      </c>
      <c r="H2145" s="1" t="s">
        <v>5696</v>
      </c>
      <c r="I2145" s="1">
        <f>+Territorio[[#This Row],[id]]</f>
        <v>2135</v>
      </c>
    </row>
    <row r="2146" spans="2:9" hidden="1" x14ac:dyDescent="0.3">
      <c r="B2146">
        <v>2136</v>
      </c>
      <c r="C2146" s="1" t="s">
        <v>5131</v>
      </c>
      <c r="D2146" s="1" t="s">
        <v>5697</v>
      </c>
      <c r="E2146" s="1" t="s">
        <v>5144</v>
      </c>
      <c r="F2146" s="1" t="s">
        <v>456</v>
      </c>
      <c r="G2146" s="1" t="s">
        <v>1063</v>
      </c>
      <c r="H2146" s="1" t="s">
        <v>5698</v>
      </c>
      <c r="I2146" s="1">
        <f>+Territorio[[#This Row],[id]]</f>
        <v>2136</v>
      </c>
    </row>
    <row r="2147" spans="2:9" hidden="1" x14ac:dyDescent="0.3">
      <c r="B2147">
        <v>2137</v>
      </c>
      <c r="C2147" s="1" t="s">
        <v>5699</v>
      </c>
      <c r="D2147" s="1" t="s">
        <v>5700</v>
      </c>
      <c r="E2147" s="1" t="s">
        <v>5144</v>
      </c>
      <c r="F2147" s="1" t="s">
        <v>456</v>
      </c>
      <c r="G2147" s="1" t="s">
        <v>1063</v>
      </c>
      <c r="H2147" s="1" t="s">
        <v>5701</v>
      </c>
      <c r="I2147" s="1">
        <f>+Territorio[[#This Row],[id]]</f>
        <v>2137</v>
      </c>
    </row>
    <row r="2148" spans="2:9" hidden="1" x14ac:dyDescent="0.3">
      <c r="B2148">
        <v>2138</v>
      </c>
      <c r="C2148" s="1" t="s">
        <v>884</v>
      </c>
      <c r="D2148" s="1" t="s">
        <v>5702</v>
      </c>
      <c r="E2148" s="1" t="s">
        <v>5144</v>
      </c>
      <c r="F2148" s="1" t="s">
        <v>456</v>
      </c>
      <c r="G2148" s="1" t="s">
        <v>1063</v>
      </c>
      <c r="H2148" s="1" t="s">
        <v>5703</v>
      </c>
      <c r="I2148" s="1">
        <f>+Territorio[[#This Row],[id]]</f>
        <v>2138</v>
      </c>
    </row>
    <row r="2149" spans="2:9" hidden="1" x14ac:dyDescent="0.3">
      <c r="B2149">
        <v>2139</v>
      </c>
      <c r="C2149" s="1" t="s">
        <v>2337</v>
      </c>
      <c r="D2149" s="1" t="s">
        <v>5704</v>
      </c>
      <c r="E2149" s="1" t="s">
        <v>5144</v>
      </c>
      <c r="F2149" s="1" t="s">
        <v>456</v>
      </c>
      <c r="G2149" s="1" t="s">
        <v>1063</v>
      </c>
      <c r="H2149" s="1" t="s">
        <v>5705</v>
      </c>
      <c r="I2149" s="1">
        <f>+Territorio[[#This Row],[id]]</f>
        <v>2139</v>
      </c>
    </row>
    <row r="2150" spans="2:9" hidden="1" x14ac:dyDescent="0.3">
      <c r="B2150">
        <v>2140</v>
      </c>
      <c r="C2150" s="1" t="s">
        <v>5706</v>
      </c>
      <c r="D2150" s="1" t="s">
        <v>5707</v>
      </c>
      <c r="E2150" s="1" t="s">
        <v>5144</v>
      </c>
      <c r="F2150" s="1" t="s">
        <v>456</v>
      </c>
      <c r="G2150" s="1" t="s">
        <v>1063</v>
      </c>
      <c r="H2150" s="1" t="s">
        <v>5708</v>
      </c>
      <c r="I2150" s="1">
        <f>+Territorio[[#This Row],[id]]</f>
        <v>2140</v>
      </c>
    </row>
    <row r="2151" spans="2:9" hidden="1" x14ac:dyDescent="0.3">
      <c r="B2151">
        <v>2141</v>
      </c>
      <c r="C2151" s="1" t="s">
        <v>5709</v>
      </c>
      <c r="D2151" s="1" t="s">
        <v>5710</v>
      </c>
      <c r="E2151" s="1" t="s">
        <v>5144</v>
      </c>
      <c r="F2151" s="1" t="s">
        <v>456</v>
      </c>
      <c r="G2151" s="1" t="s">
        <v>1063</v>
      </c>
      <c r="H2151" s="1" t="s">
        <v>5711</v>
      </c>
      <c r="I2151" s="1">
        <f>+Territorio[[#This Row],[id]]</f>
        <v>2141</v>
      </c>
    </row>
    <row r="2152" spans="2:9" hidden="1" x14ac:dyDescent="0.3">
      <c r="B2152">
        <v>2142</v>
      </c>
      <c r="C2152" s="1" t="s">
        <v>5712</v>
      </c>
      <c r="D2152" s="1" t="s">
        <v>5713</v>
      </c>
      <c r="E2152" s="1" t="s">
        <v>5144</v>
      </c>
      <c r="F2152" s="1" t="s">
        <v>456</v>
      </c>
      <c r="G2152" s="1" t="s">
        <v>1063</v>
      </c>
      <c r="H2152" s="1" t="s">
        <v>5714</v>
      </c>
      <c r="I2152" s="1">
        <f>+Territorio[[#This Row],[id]]</f>
        <v>2142</v>
      </c>
    </row>
    <row r="2153" spans="2:9" hidden="1" x14ac:dyDescent="0.3">
      <c r="B2153">
        <v>2143</v>
      </c>
      <c r="C2153" s="1" t="s">
        <v>5213</v>
      </c>
      <c r="D2153" s="1" t="s">
        <v>5715</v>
      </c>
      <c r="E2153" s="1" t="s">
        <v>5144</v>
      </c>
      <c r="F2153" s="1" t="s">
        <v>456</v>
      </c>
      <c r="G2153" s="1" t="s">
        <v>1063</v>
      </c>
      <c r="H2153" s="1" t="s">
        <v>5716</v>
      </c>
      <c r="I2153" s="1">
        <f>+Territorio[[#This Row],[id]]</f>
        <v>2143</v>
      </c>
    </row>
    <row r="2154" spans="2:9" hidden="1" x14ac:dyDescent="0.3">
      <c r="B2154">
        <v>2144</v>
      </c>
      <c r="C2154" s="1" t="s">
        <v>5717</v>
      </c>
      <c r="D2154" s="1" t="s">
        <v>5718</v>
      </c>
      <c r="E2154" s="1" t="s">
        <v>5144</v>
      </c>
      <c r="F2154" s="1" t="s">
        <v>456</v>
      </c>
      <c r="G2154" s="1" t="s">
        <v>1063</v>
      </c>
      <c r="H2154" s="1" t="s">
        <v>5719</v>
      </c>
      <c r="I2154" s="1">
        <f>+Territorio[[#This Row],[id]]</f>
        <v>2144</v>
      </c>
    </row>
    <row r="2155" spans="2:9" hidden="1" x14ac:dyDescent="0.3">
      <c r="B2155">
        <v>2145</v>
      </c>
      <c r="C2155" s="1" t="s">
        <v>5720</v>
      </c>
      <c r="D2155" s="1" t="s">
        <v>5721</v>
      </c>
      <c r="E2155" s="1" t="s">
        <v>5144</v>
      </c>
      <c r="F2155" s="1" t="s">
        <v>456</v>
      </c>
      <c r="G2155" s="1" t="s">
        <v>1063</v>
      </c>
      <c r="H2155" s="1" t="s">
        <v>5722</v>
      </c>
      <c r="I2155" s="1">
        <f>+Territorio[[#This Row],[id]]</f>
        <v>2145</v>
      </c>
    </row>
    <row r="2156" spans="2:9" hidden="1" x14ac:dyDescent="0.3">
      <c r="B2156">
        <v>2146</v>
      </c>
      <c r="C2156" s="1" t="s">
        <v>5723</v>
      </c>
      <c r="D2156" s="1" t="s">
        <v>5724</v>
      </c>
      <c r="E2156" s="1" t="s">
        <v>5144</v>
      </c>
      <c r="F2156" s="1" t="s">
        <v>456</v>
      </c>
      <c r="G2156" s="1" t="s">
        <v>1063</v>
      </c>
      <c r="H2156" s="1" t="s">
        <v>5725</v>
      </c>
      <c r="I2156" s="1">
        <f>+Territorio[[#This Row],[id]]</f>
        <v>2146</v>
      </c>
    </row>
    <row r="2157" spans="2:9" hidden="1" x14ac:dyDescent="0.3">
      <c r="B2157">
        <v>2147</v>
      </c>
      <c r="C2157" s="1" t="s">
        <v>5726</v>
      </c>
      <c r="D2157" s="1" t="s">
        <v>5727</v>
      </c>
      <c r="E2157" s="1" t="s">
        <v>5144</v>
      </c>
      <c r="F2157" s="1" t="s">
        <v>456</v>
      </c>
      <c r="G2157" s="1" t="s">
        <v>1063</v>
      </c>
      <c r="H2157" s="1" t="s">
        <v>5728</v>
      </c>
      <c r="I2157" s="1">
        <f>+Territorio[[#This Row],[id]]</f>
        <v>2147</v>
      </c>
    </row>
    <row r="2158" spans="2:9" hidden="1" x14ac:dyDescent="0.3">
      <c r="B2158">
        <v>2148</v>
      </c>
      <c r="C2158" s="1" t="s">
        <v>5729</v>
      </c>
      <c r="D2158" s="1" t="s">
        <v>5730</v>
      </c>
      <c r="E2158" s="1" t="s">
        <v>5144</v>
      </c>
      <c r="F2158" s="1" t="s">
        <v>456</v>
      </c>
      <c r="G2158" s="1" t="s">
        <v>1063</v>
      </c>
      <c r="H2158" s="1" t="s">
        <v>5731</v>
      </c>
      <c r="I2158" s="1">
        <f>+Territorio[[#This Row],[id]]</f>
        <v>2148</v>
      </c>
    </row>
    <row r="2159" spans="2:9" hidden="1" x14ac:dyDescent="0.3">
      <c r="B2159">
        <v>2149</v>
      </c>
      <c r="C2159" s="1" t="s">
        <v>5732</v>
      </c>
      <c r="D2159" s="1" t="s">
        <v>5733</v>
      </c>
      <c r="E2159" s="1" t="s">
        <v>5144</v>
      </c>
      <c r="F2159" s="1" t="s">
        <v>456</v>
      </c>
      <c r="G2159" s="1" t="s">
        <v>1063</v>
      </c>
      <c r="H2159" s="1" t="s">
        <v>5734</v>
      </c>
      <c r="I2159" s="1">
        <f>+Territorio[[#This Row],[id]]</f>
        <v>2149</v>
      </c>
    </row>
    <row r="2160" spans="2:9" hidden="1" x14ac:dyDescent="0.3">
      <c r="B2160">
        <v>2150</v>
      </c>
      <c r="C2160" s="1" t="s">
        <v>5735</v>
      </c>
      <c r="D2160" s="1" t="s">
        <v>5736</v>
      </c>
      <c r="E2160" s="1" t="s">
        <v>5144</v>
      </c>
      <c r="F2160" s="1" t="s">
        <v>456</v>
      </c>
      <c r="G2160" s="1" t="s">
        <v>1063</v>
      </c>
      <c r="H2160" s="1" t="s">
        <v>5737</v>
      </c>
      <c r="I2160" s="1">
        <f>+Territorio[[#This Row],[id]]</f>
        <v>2150</v>
      </c>
    </row>
    <row r="2161" spans="2:9" hidden="1" x14ac:dyDescent="0.3">
      <c r="B2161">
        <v>2151</v>
      </c>
      <c r="C2161" s="1" t="s">
        <v>5738</v>
      </c>
      <c r="D2161" s="1" t="s">
        <v>5739</v>
      </c>
      <c r="E2161" s="1" t="s">
        <v>5144</v>
      </c>
      <c r="F2161" s="1" t="s">
        <v>456</v>
      </c>
      <c r="G2161" s="1" t="s">
        <v>1063</v>
      </c>
      <c r="H2161" s="1" t="s">
        <v>5740</v>
      </c>
      <c r="I2161" s="1">
        <f>+Territorio[[#This Row],[id]]</f>
        <v>2151</v>
      </c>
    </row>
    <row r="2162" spans="2:9" hidden="1" x14ac:dyDescent="0.3">
      <c r="B2162">
        <v>2152</v>
      </c>
      <c r="C2162" s="1" t="s">
        <v>5741</v>
      </c>
      <c r="D2162" s="1" t="s">
        <v>5742</v>
      </c>
      <c r="E2162" s="1" t="s">
        <v>5144</v>
      </c>
      <c r="F2162" s="1" t="s">
        <v>456</v>
      </c>
      <c r="G2162" s="1" t="s">
        <v>1063</v>
      </c>
      <c r="H2162" s="1" t="s">
        <v>5743</v>
      </c>
      <c r="I2162" s="1">
        <f>+Territorio[[#This Row],[id]]</f>
        <v>2152</v>
      </c>
    </row>
    <row r="2163" spans="2:9" hidden="1" x14ac:dyDescent="0.3">
      <c r="B2163">
        <v>2153</v>
      </c>
      <c r="C2163" s="1" t="s">
        <v>5744</v>
      </c>
      <c r="D2163" s="1" t="s">
        <v>5745</v>
      </c>
      <c r="E2163" s="1" t="s">
        <v>5144</v>
      </c>
      <c r="F2163" s="1" t="s">
        <v>456</v>
      </c>
      <c r="G2163" s="1" t="s">
        <v>1063</v>
      </c>
      <c r="H2163" s="1" t="s">
        <v>5746</v>
      </c>
      <c r="I2163" s="1">
        <f>+Territorio[[#This Row],[id]]</f>
        <v>2153</v>
      </c>
    </row>
    <row r="2164" spans="2:9" hidden="1" x14ac:dyDescent="0.3">
      <c r="B2164">
        <v>2154</v>
      </c>
      <c r="C2164" s="1" t="s">
        <v>5747</v>
      </c>
      <c r="D2164" s="1" t="s">
        <v>5748</v>
      </c>
      <c r="E2164" s="1" t="s">
        <v>5144</v>
      </c>
      <c r="F2164" s="1" t="s">
        <v>456</v>
      </c>
      <c r="G2164" s="1" t="s">
        <v>1063</v>
      </c>
      <c r="H2164" s="1" t="s">
        <v>5749</v>
      </c>
      <c r="I2164" s="1">
        <f>+Territorio[[#This Row],[id]]</f>
        <v>2154</v>
      </c>
    </row>
    <row r="2165" spans="2:9" hidden="1" x14ac:dyDescent="0.3">
      <c r="B2165">
        <v>2155</v>
      </c>
      <c r="C2165" s="1" t="s">
        <v>5750</v>
      </c>
      <c r="D2165" s="1" t="s">
        <v>5751</v>
      </c>
      <c r="E2165" s="1" t="s">
        <v>5144</v>
      </c>
      <c r="F2165" s="1" t="s">
        <v>456</v>
      </c>
      <c r="G2165" s="1" t="s">
        <v>1063</v>
      </c>
      <c r="H2165" s="1" t="s">
        <v>5752</v>
      </c>
      <c r="I2165" s="1">
        <f>+Territorio[[#This Row],[id]]</f>
        <v>2155</v>
      </c>
    </row>
    <row r="2166" spans="2:9" hidden="1" x14ac:dyDescent="0.3">
      <c r="B2166">
        <v>2156</v>
      </c>
      <c r="C2166" s="1" t="s">
        <v>4679</v>
      </c>
      <c r="D2166" s="1" t="s">
        <v>5753</v>
      </c>
      <c r="E2166" s="1" t="s">
        <v>5144</v>
      </c>
      <c r="F2166" s="1" t="s">
        <v>456</v>
      </c>
      <c r="G2166" s="1" t="s">
        <v>1063</v>
      </c>
      <c r="H2166" s="1" t="s">
        <v>5754</v>
      </c>
      <c r="I2166" s="1">
        <f>+Territorio[[#This Row],[id]]</f>
        <v>2156</v>
      </c>
    </row>
    <row r="2167" spans="2:9" hidden="1" x14ac:dyDescent="0.3">
      <c r="B2167">
        <v>2157</v>
      </c>
      <c r="C2167" s="1" t="s">
        <v>5755</v>
      </c>
      <c r="D2167" s="1" t="s">
        <v>5756</v>
      </c>
      <c r="E2167" s="1" t="s">
        <v>5144</v>
      </c>
      <c r="F2167" s="1" t="s">
        <v>456</v>
      </c>
      <c r="G2167" s="1" t="s">
        <v>1063</v>
      </c>
      <c r="H2167" s="1" t="s">
        <v>5757</v>
      </c>
      <c r="I2167" s="1">
        <f>+Territorio[[#This Row],[id]]</f>
        <v>2157</v>
      </c>
    </row>
    <row r="2168" spans="2:9" hidden="1" x14ac:dyDescent="0.3">
      <c r="B2168">
        <v>2158</v>
      </c>
      <c r="C2168" s="1" t="s">
        <v>5758</v>
      </c>
      <c r="D2168" s="1" t="s">
        <v>5759</v>
      </c>
      <c r="E2168" s="1" t="s">
        <v>5144</v>
      </c>
      <c r="F2168" s="1" t="s">
        <v>456</v>
      </c>
      <c r="G2168" s="1" t="s">
        <v>1063</v>
      </c>
      <c r="H2168" s="1" t="s">
        <v>5760</v>
      </c>
      <c r="I2168" s="1">
        <f>+Territorio[[#This Row],[id]]</f>
        <v>2158</v>
      </c>
    </row>
    <row r="2169" spans="2:9" hidden="1" x14ac:dyDescent="0.3">
      <c r="B2169">
        <v>2159</v>
      </c>
      <c r="C2169" s="1" t="s">
        <v>5761</v>
      </c>
      <c r="D2169" s="1" t="s">
        <v>5762</v>
      </c>
      <c r="E2169" s="1" t="s">
        <v>5144</v>
      </c>
      <c r="F2169" s="1" t="s">
        <v>456</v>
      </c>
      <c r="G2169" s="1" t="s">
        <v>1063</v>
      </c>
      <c r="H2169" s="1" t="s">
        <v>5763</v>
      </c>
      <c r="I2169" s="1">
        <f>+Territorio[[#This Row],[id]]</f>
        <v>2159</v>
      </c>
    </row>
    <row r="2170" spans="2:9" hidden="1" x14ac:dyDescent="0.3">
      <c r="B2170">
        <v>2160</v>
      </c>
      <c r="C2170" s="1" t="s">
        <v>4745</v>
      </c>
      <c r="D2170" s="1" t="s">
        <v>5764</v>
      </c>
      <c r="E2170" s="1" t="s">
        <v>5144</v>
      </c>
      <c r="F2170" s="1" t="s">
        <v>456</v>
      </c>
      <c r="G2170" s="1" t="s">
        <v>1063</v>
      </c>
      <c r="H2170" s="1" t="s">
        <v>5765</v>
      </c>
      <c r="I2170" s="1">
        <f>+Territorio[[#This Row],[id]]</f>
        <v>2160</v>
      </c>
    </row>
    <row r="2171" spans="2:9" hidden="1" x14ac:dyDescent="0.3">
      <c r="B2171">
        <v>2161</v>
      </c>
      <c r="C2171" s="1" t="s">
        <v>5766</v>
      </c>
      <c r="D2171" s="1" t="s">
        <v>5767</v>
      </c>
      <c r="E2171" s="1" t="s">
        <v>5144</v>
      </c>
      <c r="F2171" s="1" t="s">
        <v>456</v>
      </c>
      <c r="G2171" s="1" t="s">
        <v>1063</v>
      </c>
      <c r="H2171" s="1" t="s">
        <v>5768</v>
      </c>
      <c r="I2171" s="1">
        <f>+Territorio[[#This Row],[id]]</f>
        <v>2161</v>
      </c>
    </row>
    <row r="2172" spans="2:9" hidden="1" x14ac:dyDescent="0.3">
      <c r="B2172">
        <v>2162</v>
      </c>
      <c r="C2172" s="1" t="s">
        <v>5769</v>
      </c>
      <c r="D2172" s="1" t="s">
        <v>5770</v>
      </c>
      <c r="E2172" s="1" t="s">
        <v>5144</v>
      </c>
      <c r="F2172" s="1" t="s">
        <v>456</v>
      </c>
      <c r="G2172" s="1" t="s">
        <v>1063</v>
      </c>
      <c r="H2172" s="1" t="s">
        <v>5771</v>
      </c>
      <c r="I2172" s="1">
        <f>+Territorio[[#This Row],[id]]</f>
        <v>2162</v>
      </c>
    </row>
    <row r="2173" spans="2:9" hidden="1" x14ac:dyDescent="0.3">
      <c r="B2173">
        <v>2163</v>
      </c>
      <c r="C2173" s="1" t="s">
        <v>5772</v>
      </c>
      <c r="D2173" s="1" t="s">
        <v>5773</v>
      </c>
      <c r="E2173" s="1" t="s">
        <v>5144</v>
      </c>
      <c r="F2173" s="1" t="s">
        <v>456</v>
      </c>
      <c r="G2173" s="1" t="s">
        <v>1063</v>
      </c>
      <c r="H2173" s="1" t="s">
        <v>5774</v>
      </c>
      <c r="I2173" s="1">
        <f>+Territorio[[#This Row],[id]]</f>
        <v>2163</v>
      </c>
    </row>
    <row r="2174" spans="2:9" hidden="1" x14ac:dyDescent="0.3">
      <c r="B2174">
        <v>2164</v>
      </c>
      <c r="C2174" s="1" t="s">
        <v>5775</v>
      </c>
      <c r="D2174" s="1" t="s">
        <v>5776</v>
      </c>
      <c r="E2174" s="1" t="s">
        <v>5144</v>
      </c>
      <c r="F2174" s="1" t="s">
        <v>456</v>
      </c>
      <c r="G2174" s="1" t="s">
        <v>1063</v>
      </c>
      <c r="H2174" s="1" t="s">
        <v>5777</v>
      </c>
      <c r="I2174" s="1">
        <f>+Territorio[[#This Row],[id]]</f>
        <v>2164</v>
      </c>
    </row>
    <row r="2175" spans="2:9" hidden="1" x14ac:dyDescent="0.3">
      <c r="B2175">
        <v>2165</v>
      </c>
      <c r="C2175" s="1" t="s">
        <v>5778</v>
      </c>
      <c r="D2175" s="1" t="s">
        <v>5779</v>
      </c>
      <c r="E2175" s="1" t="s">
        <v>5144</v>
      </c>
      <c r="F2175" s="1" t="s">
        <v>456</v>
      </c>
      <c r="G2175" s="1" t="s">
        <v>1063</v>
      </c>
      <c r="H2175" s="1" t="s">
        <v>5780</v>
      </c>
      <c r="I2175" s="1">
        <f>+Territorio[[#This Row],[id]]</f>
        <v>2165</v>
      </c>
    </row>
    <row r="2176" spans="2:9" hidden="1" x14ac:dyDescent="0.3">
      <c r="B2176">
        <v>2166</v>
      </c>
      <c r="C2176" s="1" t="s">
        <v>5781</v>
      </c>
      <c r="D2176" s="1" t="s">
        <v>5782</v>
      </c>
      <c r="E2176" s="1" t="s">
        <v>5144</v>
      </c>
      <c r="F2176" s="1" t="s">
        <v>456</v>
      </c>
      <c r="G2176" s="1" t="s">
        <v>1063</v>
      </c>
      <c r="H2176" s="1" t="s">
        <v>5783</v>
      </c>
      <c r="I2176" s="1">
        <f>+Territorio[[#This Row],[id]]</f>
        <v>2166</v>
      </c>
    </row>
    <row r="2177" spans="2:9" hidden="1" x14ac:dyDescent="0.3">
      <c r="B2177">
        <v>2167</v>
      </c>
      <c r="C2177" s="1" t="s">
        <v>4681</v>
      </c>
      <c r="D2177" s="1" t="s">
        <v>5784</v>
      </c>
      <c r="E2177" s="1" t="s">
        <v>5144</v>
      </c>
      <c r="F2177" s="1" t="s">
        <v>456</v>
      </c>
      <c r="G2177" s="1" t="s">
        <v>1063</v>
      </c>
      <c r="H2177" s="1" t="s">
        <v>5785</v>
      </c>
      <c r="I2177" s="1">
        <f>+Territorio[[#This Row],[id]]</f>
        <v>2167</v>
      </c>
    </row>
    <row r="2178" spans="2:9" hidden="1" x14ac:dyDescent="0.3">
      <c r="B2178">
        <v>2168</v>
      </c>
      <c r="C2178" s="1" t="s">
        <v>5786</v>
      </c>
      <c r="D2178" s="1" t="s">
        <v>5787</v>
      </c>
      <c r="E2178" s="1" t="s">
        <v>5144</v>
      </c>
      <c r="F2178" s="1" t="s">
        <v>456</v>
      </c>
      <c r="G2178" s="1" t="s">
        <v>1063</v>
      </c>
      <c r="H2178" s="1" t="s">
        <v>5788</v>
      </c>
      <c r="I2178" s="1">
        <f>+Territorio[[#This Row],[id]]</f>
        <v>2168</v>
      </c>
    </row>
    <row r="2179" spans="2:9" hidden="1" x14ac:dyDescent="0.3">
      <c r="B2179">
        <v>2169</v>
      </c>
      <c r="C2179" s="1" t="s">
        <v>5789</v>
      </c>
      <c r="D2179" s="1" t="s">
        <v>5790</v>
      </c>
      <c r="E2179" s="1" t="s">
        <v>5144</v>
      </c>
      <c r="F2179" s="1" t="s">
        <v>456</v>
      </c>
      <c r="G2179" s="1" t="s">
        <v>1063</v>
      </c>
      <c r="H2179" s="1" t="s">
        <v>5791</v>
      </c>
      <c r="I2179" s="1">
        <f>+Territorio[[#This Row],[id]]</f>
        <v>2169</v>
      </c>
    </row>
    <row r="2180" spans="2:9" hidden="1" x14ac:dyDescent="0.3">
      <c r="B2180">
        <v>2170</v>
      </c>
      <c r="C2180" s="1" t="s">
        <v>5792</v>
      </c>
      <c r="D2180" s="1" t="s">
        <v>5793</v>
      </c>
      <c r="E2180" s="1" t="s">
        <v>5144</v>
      </c>
      <c r="F2180" s="1" t="s">
        <v>456</v>
      </c>
      <c r="G2180" s="1" t="s">
        <v>1063</v>
      </c>
      <c r="H2180" s="1" t="s">
        <v>5794</v>
      </c>
      <c r="I2180" s="1">
        <f>+Territorio[[#This Row],[id]]</f>
        <v>2170</v>
      </c>
    </row>
    <row r="2181" spans="2:9" hidden="1" x14ac:dyDescent="0.3">
      <c r="B2181">
        <v>2171</v>
      </c>
      <c r="C2181" s="1" t="s">
        <v>5795</v>
      </c>
      <c r="D2181" s="1" t="s">
        <v>5796</v>
      </c>
      <c r="E2181" s="1" t="s">
        <v>5144</v>
      </c>
      <c r="F2181" s="1" t="s">
        <v>456</v>
      </c>
      <c r="G2181" s="1" t="s">
        <v>1063</v>
      </c>
      <c r="H2181" s="1" t="s">
        <v>5797</v>
      </c>
      <c r="I2181" s="1">
        <f>+Territorio[[#This Row],[id]]</f>
        <v>2171</v>
      </c>
    </row>
    <row r="2182" spans="2:9" hidden="1" x14ac:dyDescent="0.3">
      <c r="B2182">
        <v>2172</v>
      </c>
      <c r="C2182" s="1" t="s">
        <v>5798</v>
      </c>
      <c r="D2182" s="1" t="s">
        <v>5799</v>
      </c>
      <c r="E2182" s="1" t="s">
        <v>5144</v>
      </c>
      <c r="F2182" s="1" t="s">
        <v>456</v>
      </c>
      <c r="G2182" s="1" t="s">
        <v>1063</v>
      </c>
      <c r="H2182" s="1" t="s">
        <v>5800</v>
      </c>
      <c r="I2182" s="1">
        <f>+Territorio[[#This Row],[id]]</f>
        <v>2172</v>
      </c>
    </row>
    <row r="2183" spans="2:9" hidden="1" x14ac:dyDescent="0.3">
      <c r="B2183">
        <v>2173</v>
      </c>
      <c r="C2183" s="1" t="s">
        <v>5801</v>
      </c>
      <c r="D2183" s="1" t="s">
        <v>5802</v>
      </c>
      <c r="E2183" s="1" t="s">
        <v>5144</v>
      </c>
      <c r="F2183" s="1" t="s">
        <v>456</v>
      </c>
      <c r="G2183" s="1" t="s">
        <v>1063</v>
      </c>
      <c r="H2183" s="1" t="s">
        <v>5803</v>
      </c>
      <c r="I2183" s="1">
        <f>+Territorio[[#This Row],[id]]</f>
        <v>2173</v>
      </c>
    </row>
    <row r="2184" spans="2:9" hidden="1" x14ac:dyDescent="0.3">
      <c r="B2184">
        <v>2174</v>
      </c>
      <c r="C2184" s="1" t="s">
        <v>5804</v>
      </c>
      <c r="D2184" s="1" t="s">
        <v>5805</v>
      </c>
      <c r="E2184" s="1" t="s">
        <v>5144</v>
      </c>
      <c r="F2184" s="1" t="s">
        <v>456</v>
      </c>
      <c r="G2184" s="1" t="s">
        <v>1063</v>
      </c>
      <c r="H2184" s="1" t="s">
        <v>5806</v>
      </c>
      <c r="I2184" s="1">
        <f>+Territorio[[#This Row],[id]]</f>
        <v>2174</v>
      </c>
    </row>
    <row r="2185" spans="2:9" hidden="1" x14ac:dyDescent="0.3">
      <c r="B2185">
        <v>2175</v>
      </c>
      <c r="C2185" s="1" t="s">
        <v>5807</v>
      </c>
      <c r="D2185" s="1" t="s">
        <v>5808</v>
      </c>
      <c r="E2185" s="1" t="s">
        <v>5144</v>
      </c>
      <c r="F2185" s="1" t="s">
        <v>456</v>
      </c>
      <c r="G2185" s="1" t="s">
        <v>1063</v>
      </c>
      <c r="H2185" s="1" t="s">
        <v>5809</v>
      </c>
      <c r="I2185" s="1">
        <f>+Territorio[[#This Row],[id]]</f>
        <v>2175</v>
      </c>
    </row>
    <row r="2186" spans="2:9" hidden="1" x14ac:dyDescent="0.3">
      <c r="B2186">
        <v>2176</v>
      </c>
      <c r="C2186" s="1" t="s">
        <v>5810</v>
      </c>
      <c r="D2186" s="1" t="s">
        <v>5811</v>
      </c>
      <c r="E2186" s="1" t="s">
        <v>5144</v>
      </c>
      <c r="F2186" s="1" t="s">
        <v>456</v>
      </c>
      <c r="G2186" s="1" t="s">
        <v>1063</v>
      </c>
      <c r="H2186" s="1" t="s">
        <v>5812</v>
      </c>
      <c r="I2186" s="1">
        <f>+Territorio[[#This Row],[id]]</f>
        <v>2176</v>
      </c>
    </row>
    <row r="2187" spans="2:9" hidden="1" x14ac:dyDescent="0.3">
      <c r="B2187">
        <v>2177</v>
      </c>
      <c r="C2187" s="1" t="s">
        <v>5813</v>
      </c>
      <c r="D2187" s="1" t="s">
        <v>5814</v>
      </c>
      <c r="E2187" s="1" t="s">
        <v>5144</v>
      </c>
      <c r="F2187" s="1" t="s">
        <v>456</v>
      </c>
      <c r="G2187" s="1" t="s">
        <v>1063</v>
      </c>
      <c r="H2187" s="1" t="s">
        <v>5815</v>
      </c>
      <c r="I2187" s="1">
        <f>+Territorio[[#This Row],[id]]</f>
        <v>2177</v>
      </c>
    </row>
    <row r="2188" spans="2:9" hidden="1" x14ac:dyDescent="0.3">
      <c r="B2188">
        <v>2178</v>
      </c>
      <c r="C2188" s="1" t="s">
        <v>5816</v>
      </c>
      <c r="D2188" s="1" t="s">
        <v>5817</v>
      </c>
      <c r="E2188" s="1" t="s">
        <v>5144</v>
      </c>
      <c r="F2188" s="1" t="s">
        <v>456</v>
      </c>
      <c r="G2188" s="1" t="s">
        <v>1063</v>
      </c>
      <c r="H2188" s="1" t="s">
        <v>5818</v>
      </c>
      <c r="I2188" s="1">
        <f>+Territorio[[#This Row],[id]]</f>
        <v>2178</v>
      </c>
    </row>
    <row r="2189" spans="2:9" hidden="1" x14ac:dyDescent="0.3">
      <c r="B2189">
        <v>2179</v>
      </c>
      <c r="C2189" s="1" t="s">
        <v>5819</v>
      </c>
      <c r="D2189" s="1" t="s">
        <v>5820</v>
      </c>
      <c r="E2189" s="1" t="s">
        <v>5144</v>
      </c>
      <c r="F2189" s="1" t="s">
        <v>456</v>
      </c>
      <c r="G2189" s="1" t="s">
        <v>1063</v>
      </c>
      <c r="H2189" s="1" t="s">
        <v>5821</v>
      </c>
      <c r="I2189" s="1">
        <f>+Territorio[[#This Row],[id]]</f>
        <v>2179</v>
      </c>
    </row>
    <row r="2190" spans="2:9" hidden="1" x14ac:dyDescent="0.3">
      <c r="B2190">
        <v>2180</v>
      </c>
      <c r="C2190" s="1" t="s">
        <v>5822</v>
      </c>
      <c r="D2190" s="1" t="s">
        <v>5823</v>
      </c>
      <c r="E2190" s="1" t="s">
        <v>5144</v>
      </c>
      <c r="F2190" s="1" t="s">
        <v>456</v>
      </c>
      <c r="G2190" s="1" t="s">
        <v>1063</v>
      </c>
      <c r="H2190" s="1" t="s">
        <v>5824</v>
      </c>
      <c r="I2190" s="1">
        <f>+Territorio[[#This Row],[id]]</f>
        <v>2180</v>
      </c>
    </row>
    <row r="2191" spans="2:9" hidden="1" x14ac:dyDescent="0.3">
      <c r="B2191">
        <v>2181</v>
      </c>
      <c r="C2191" s="1" t="s">
        <v>5825</v>
      </c>
      <c r="D2191" s="1" t="s">
        <v>5826</v>
      </c>
      <c r="E2191" s="1" t="s">
        <v>5144</v>
      </c>
      <c r="F2191" s="1" t="s">
        <v>456</v>
      </c>
      <c r="G2191" s="1" t="s">
        <v>1063</v>
      </c>
      <c r="H2191" s="1" t="s">
        <v>5827</v>
      </c>
      <c r="I2191" s="1">
        <f>+Territorio[[#This Row],[id]]</f>
        <v>2181</v>
      </c>
    </row>
    <row r="2192" spans="2:9" hidden="1" x14ac:dyDescent="0.3">
      <c r="B2192">
        <v>2182</v>
      </c>
      <c r="C2192" s="1" t="s">
        <v>5828</v>
      </c>
      <c r="D2192" s="1" t="s">
        <v>5829</v>
      </c>
      <c r="E2192" s="1" t="s">
        <v>5144</v>
      </c>
      <c r="F2192" s="1" t="s">
        <v>456</v>
      </c>
      <c r="G2192" s="1" t="s">
        <v>1063</v>
      </c>
      <c r="H2192" s="1" t="s">
        <v>5830</v>
      </c>
      <c r="I2192" s="1">
        <f>+Territorio[[#This Row],[id]]</f>
        <v>2182</v>
      </c>
    </row>
    <row r="2193" spans="2:9" hidden="1" x14ac:dyDescent="0.3">
      <c r="B2193">
        <v>2183</v>
      </c>
      <c r="C2193" s="1" t="s">
        <v>5831</v>
      </c>
      <c r="D2193" s="1" t="s">
        <v>5832</v>
      </c>
      <c r="E2193" s="1" t="s">
        <v>5144</v>
      </c>
      <c r="F2193" s="1" t="s">
        <v>456</v>
      </c>
      <c r="G2193" s="1" t="s">
        <v>1063</v>
      </c>
      <c r="H2193" s="1" t="s">
        <v>5833</v>
      </c>
      <c r="I2193" s="1">
        <f>+Territorio[[#This Row],[id]]</f>
        <v>2183</v>
      </c>
    </row>
    <row r="2194" spans="2:9" hidden="1" x14ac:dyDescent="0.3">
      <c r="B2194">
        <v>2184</v>
      </c>
      <c r="C2194" s="1" t="s">
        <v>3209</v>
      </c>
      <c r="D2194" s="1" t="s">
        <v>5834</v>
      </c>
      <c r="E2194" s="1" t="s">
        <v>5144</v>
      </c>
      <c r="F2194" s="1" t="s">
        <v>456</v>
      </c>
      <c r="G2194" s="1" t="s">
        <v>1063</v>
      </c>
      <c r="H2194" s="1" t="s">
        <v>5835</v>
      </c>
      <c r="I2194" s="1">
        <f>+Territorio[[#This Row],[id]]</f>
        <v>2184</v>
      </c>
    </row>
    <row r="2195" spans="2:9" hidden="1" x14ac:dyDescent="0.3">
      <c r="B2195">
        <v>2185</v>
      </c>
      <c r="C2195" s="1" t="s">
        <v>5836</v>
      </c>
      <c r="D2195" s="1" t="s">
        <v>5837</v>
      </c>
      <c r="E2195" s="1" t="s">
        <v>5144</v>
      </c>
      <c r="F2195" s="1" t="s">
        <v>456</v>
      </c>
      <c r="G2195" s="1" t="s">
        <v>1063</v>
      </c>
      <c r="H2195" s="1" t="s">
        <v>5838</v>
      </c>
      <c r="I2195" s="1">
        <f>+Territorio[[#This Row],[id]]</f>
        <v>2185</v>
      </c>
    </row>
    <row r="2196" spans="2:9" hidden="1" x14ac:dyDescent="0.3">
      <c r="B2196">
        <v>2186</v>
      </c>
      <c r="C2196" s="1" t="s">
        <v>4712</v>
      </c>
      <c r="D2196" s="1" t="s">
        <v>5839</v>
      </c>
      <c r="E2196" s="1" t="s">
        <v>5144</v>
      </c>
      <c r="F2196" s="1" t="s">
        <v>456</v>
      </c>
      <c r="G2196" s="1" t="s">
        <v>1063</v>
      </c>
      <c r="H2196" s="1" t="s">
        <v>5840</v>
      </c>
      <c r="I2196" s="1">
        <f>+Territorio[[#This Row],[id]]</f>
        <v>2186</v>
      </c>
    </row>
    <row r="2197" spans="2:9" hidden="1" x14ac:dyDescent="0.3">
      <c r="B2197">
        <v>2187</v>
      </c>
      <c r="C2197" s="1" t="s">
        <v>5841</v>
      </c>
      <c r="D2197" s="1" t="s">
        <v>5842</v>
      </c>
      <c r="E2197" s="1" t="s">
        <v>5144</v>
      </c>
      <c r="F2197" s="1" t="s">
        <v>456</v>
      </c>
      <c r="G2197" s="1" t="s">
        <v>1063</v>
      </c>
      <c r="H2197" s="1" t="s">
        <v>5843</v>
      </c>
      <c r="I2197" s="1">
        <f>+Territorio[[#This Row],[id]]</f>
        <v>2187</v>
      </c>
    </row>
    <row r="2198" spans="2:9" hidden="1" x14ac:dyDescent="0.3">
      <c r="B2198">
        <v>2188</v>
      </c>
      <c r="C2198" s="1" t="s">
        <v>5844</v>
      </c>
      <c r="D2198" s="1" t="s">
        <v>5845</v>
      </c>
      <c r="E2198" s="1" t="s">
        <v>5144</v>
      </c>
      <c r="F2198" s="1" t="s">
        <v>456</v>
      </c>
      <c r="G2198" s="1" t="s">
        <v>1063</v>
      </c>
      <c r="H2198" s="1" t="s">
        <v>5846</v>
      </c>
      <c r="I2198" s="1">
        <f>+Territorio[[#This Row],[id]]</f>
        <v>2188</v>
      </c>
    </row>
    <row r="2199" spans="2:9" hidden="1" x14ac:dyDescent="0.3">
      <c r="B2199">
        <v>2189</v>
      </c>
      <c r="C2199" s="1" t="s">
        <v>5847</v>
      </c>
      <c r="D2199" s="1" t="s">
        <v>5848</v>
      </c>
      <c r="E2199" s="1" t="s">
        <v>5144</v>
      </c>
      <c r="F2199" s="1" t="s">
        <v>456</v>
      </c>
      <c r="G2199" s="1" t="s">
        <v>1063</v>
      </c>
      <c r="H2199" s="1" t="s">
        <v>5849</v>
      </c>
      <c r="I2199" s="1">
        <f>+Territorio[[#This Row],[id]]</f>
        <v>2189</v>
      </c>
    </row>
    <row r="2200" spans="2:9" hidden="1" x14ac:dyDescent="0.3">
      <c r="B2200">
        <v>2190</v>
      </c>
      <c r="C2200" s="1" t="s">
        <v>5850</v>
      </c>
      <c r="D2200" s="1" t="s">
        <v>5851</v>
      </c>
      <c r="E2200" s="1" t="s">
        <v>5144</v>
      </c>
      <c r="F2200" s="1" t="s">
        <v>456</v>
      </c>
      <c r="G2200" s="1" t="s">
        <v>1063</v>
      </c>
      <c r="H2200" s="1" t="s">
        <v>5852</v>
      </c>
      <c r="I2200" s="1">
        <f>+Territorio[[#This Row],[id]]</f>
        <v>2190</v>
      </c>
    </row>
    <row r="2201" spans="2:9" hidden="1" x14ac:dyDescent="0.3">
      <c r="B2201">
        <v>2191</v>
      </c>
      <c r="C2201" s="1" t="s">
        <v>5853</v>
      </c>
      <c r="D2201" s="1" t="s">
        <v>5854</v>
      </c>
      <c r="E2201" s="1" t="s">
        <v>5144</v>
      </c>
      <c r="F2201" s="1" t="s">
        <v>456</v>
      </c>
      <c r="G2201" s="1" t="s">
        <v>1063</v>
      </c>
      <c r="H2201" s="1" t="s">
        <v>5855</v>
      </c>
      <c r="I2201" s="1">
        <f>+Territorio[[#This Row],[id]]</f>
        <v>2191</v>
      </c>
    </row>
    <row r="2202" spans="2:9" hidden="1" x14ac:dyDescent="0.3">
      <c r="B2202">
        <v>2192</v>
      </c>
      <c r="C2202" s="1" t="s">
        <v>5856</v>
      </c>
      <c r="D2202" s="1" t="s">
        <v>5857</v>
      </c>
      <c r="E2202" s="1" t="s">
        <v>5144</v>
      </c>
      <c r="F2202" s="1" t="s">
        <v>456</v>
      </c>
      <c r="G2202" s="1" t="s">
        <v>1063</v>
      </c>
      <c r="H2202" s="1" t="s">
        <v>5858</v>
      </c>
      <c r="I2202" s="1">
        <f>+Territorio[[#This Row],[id]]</f>
        <v>2192</v>
      </c>
    </row>
    <row r="2203" spans="2:9" hidden="1" x14ac:dyDescent="0.3">
      <c r="B2203">
        <v>2193</v>
      </c>
      <c r="C2203" s="1" t="s">
        <v>5859</v>
      </c>
      <c r="D2203" s="1" t="s">
        <v>5860</v>
      </c>
      <c r="E2203" s="1" t="s">
        <v>5144</v>
      </c>
      <c r="F2203" s="1" t="s">
        <v>456</v>
      </c>
      <c r="G2203" s="1" t="s">
        <v>1063</v>
      </c>
      <c r="H2203" s="1" t="s">
        <v>5861</v>
      </c>
      <c r="I2203" s="1">
        <f>+Territorio[[#This Row],[id]]</f>
        <v>2193</v>
      </c>
    </row>
    <row r="2204" spans="2:9" hidden="1" x14ac:dyDescent="0.3">
      <c r="B2204">
        <v>2194</v>
      </c>
      <c r="C2204" s="1" t="s">
        <v>5862</v>
      </c>
      <c r="D2204" s="1" t="s">
        <v>5863</v>
      </c>
      <c r="E2204" s="1" t="s">
        <v>5144</v>
      </c>
      <c r="F2204" s="1" t="s">
        <v>456</v>
      </c>
      <c r="G2204" s="1" t="s">
        <v>1063</v>
      </c>
      <c r="H2204" s="1" t="s">
        <v>5864</v>
      </c>
      <c r="I2204" s="1">
        <f>+Territorio[[#This Row],[id]]</f>
        <v>2194</v>
      </c>
    </row>
    <row r="2205" spans="2:9" hidden="1" x14ac:dyDescent="0.3">
      <c r="B2205">
        <v>2195</v>
      </c>
      <c r="C2205" s="1" t="s">
        <v>5865</v>
      </c>
      <c r="D2205" s="1" t="s">
        <v>5866</v>
      </c>
      <c r="E2205" s="1" t="s">
        <v>5144</v>
      </c>
      <c r="F2205" s="1" t="s">
        <v>456</v>
      </c>
      <c r="G2205" s="1" t="s">
        <v>1063</v>
      </c>
      <c r="H2205" s="1" t="s">
        <v>5867</v>
      </c>
      <c r="I2205" s="1">
        <f>+Territorio[[#This Row],[id]]</f>
        <v>2195</v>
      </c>
    </row>
    <row r="2206" spans="2:9" hidden="1" x14ac:dyDescent="0.3">
      <c r="B2206">
        <v>2196</v>
      </c>
      <c r="C2206" s="1" t="s">
        <v>5825</v>
      </c>
      <c r="D2206" s="1" t="s">
        <v>5868</v>
      </c>
      <c r="E2206" s="1" t="s">
        <v>5144</v>
      </c>
      <c r="F2206" s="1" t="s">
        <v>456</v>
      </c>
      <c r="G2206" s="1" t="s">
        <v>1063</v>
      </c>
      <c r="H2206" s="1" t="s">
        <v>5869</v>
      </c>
      <c r="I2206" s="1">
        <f>+Territorio[[#This Row],[id]]</f>
        <v>2196</v>
      </c>
    </row>
    <row r="2207" spans="2:9" hidden="1" x14ac:dyDescent="0.3">
      <c r="B2207">
        <v>2197</v>
      </c>
      <c r="C2207" s="1" t="s">
        <v>5870</v>
      </c>
      <c r="D2207" s="1" t="s">
        <v>5871</v>
      </c>
      <c r="E2207" s="1" t="s">
        <v>5144</v>
      </c>
      <c r="F2207" s="1" t="s">
        <v>456</v>
      </c>
      <c r="G2207" s="1" t="s">
        <v>1063</v>
      </c>
      <c r="H2207" s="1" t="s">
        <v>5872</v>
      </c>
      <c r="I2207" s="1">
        <f>+Territorio[[#This Row],[id]]</f>
        <v>2197</v>
      </c>
    </row>
    <row r="2208" spans="2:9" hidden="1" x14ac:dyDescent="0.3">
      <c r="B2208">
        <v>2198</v>
      </c>
      <c r="C2208" s="1" t="s">
        <v>5873</v>
      </c>
      <c r="D2208" s="1" t="s">
        <v>5874</v>
      </c>
      <c r="E2208" s="1" t="s">
        <v>5144</v>
      </c>
      <c r="F2208" s="1" t="s">
        <v>456</v>
      </c>
      <c r="G2208" s="1" t="s">
        <v>1063</v>
      </c>
      <c r="H2208" s="1" t="s">
        <v>5875</v>
      </c>
      <c r="I2208" s="1">
        <f>+Territorio[[#This Row],[id]]</f>
        <v>2198</v>
      </c>
    </row>
    <row r="2209" spans="2:9" hidden="1" x14ac:dyDescent="0.3">
      <c r="B2209">
        <v>2199</v>
      </c>
      <c r="C2209" s="1" t="s">
        <v>5876</v>
      </c>
      <c r="D2209" s="1" t="s">
        <v>5877</v>
      </c>
      <c r="E2209" s="1" t="s">
        <v>5144</v>
      </c>
      <c r="F2209" s="1" t="s">
        <v>456</v>
      </c>
      <c r="G2209" s="1" t="s">
        <v>1063</v>
      </c>
      <c r="H2209" s="1" t="s">
        <v>5878</v>
      </c>
      <c r="I2209" s="1">
        <f>+Territorio[[#This Row],[id]]</f>
        <v>2199</v>
      </c>
    </row>
    <row r="2210" spans="2:9" hidden="1" x14ac:dyDescent="0.3">
      <c r="B2210">
        <v>2200</v>
      </c>
      <c r="C2210" s="1" t="s">
        <v>5879</v>
      </c>
      <c r="D2210" s="1" t="s">
        <v>5880</v>
      </c>
      <c r="E2210" s="1" t="s">
        <v>5144</v>
      </c>
      <c r="F2210" s="1" t="s">
        <v>456</v>
      </c>
      <c r="G2210" s="1" t="s">
        <v>1063</v>
      </c>
      <c r="H2210" s="1" t="s">
        <v>5881</v>
      </c>
      <c r="I2210" s="1">
        <f>+Territorio[[#This Row],[id]]</f>
        <v>2200</v>
      </c>
    </row>
    <row r="2211" spans="2:9" hidden="1" x14ac:dyDescent="0.3">
      <c r="B2211">
        <v>2201</v>
      </c>
      <c r="C2211" s="1" t="s">
        <v>5882</v>
      </c>
      <c r="D2211" s="1" t="s">
        <v>5883</v>
      </c>
      <c r="E2211" s="1" t="s">
        <v>5144</v>
      </c>
      <c r="F2211" s="1" t="s">
        <v>456</v>
      </c>
      <c r="G2211" s="1" t="s">
        <v>1063</v>
      </c>
      <c r="H2211" s="1" t="s">
        <v>5884</v>
      </c>
      <c r="I2211" s="1">
        <f>+Territorio[[#This Row],[id]]</f>
        <v>2201</v>
      </c>
    </row>
    <row r="2212" spans="2:9" hidden="1" x14ac:dyDescent="0.3">
      <c r="B2212">
        <v>2202</v>
      </c>
      <c r="C2212" s="1" t="s">
        <v>5885</v>
      </c>
      <c r="D2212" s="1" t="s">
        <v>5886</v>
      </c>
      <c r="E2212" s="1" t="s">
        <v>5144</v>
      </c>
      <c r="F2212" s="1" t="s">
        <v>456</v>
      </c>
      <c r="G2212" s="1" t="s">
        <v>1063</v>
      </c>
      <c r="H2212" s="1" t="s">
        <v>5887</v>
      </c>
      <c r="I2212" s="1">
        <f>+Territorio[[#This Row],[id]]</f>
        <v>2202</v>
      </c>
    </row>
    <row r="2213" spans="2:9" hidden="1" x14ac:dyDescent="0.3">
      <c r="B2213">
        <v>2203</v>
      </c>
      <c r="C2213" s="1" t="s">
        <v>5888</v>
      </c>
      <c r="D2213" s="1" t="s">
        <v>5889</v>
      </c>
      <c r="E2213" s="1" t="s">
        <v>5144</v>
      </c>
      <c r="F2213" s="1" t="s">
        <v>456</v>
      </c>
      <c r="G2213" s="1" t="s">
        <v>1063</v>
      </c>
      <c r="H2213" s="1" t="s">
        <v>5890</v>
      </c>
      <c r="I2213" s="1">
        <f>+Territorio[[#This Row],[id]]</f>
        <v>2203</v>
      </c>
    </row>
    <row r="2214" spans="2:9" hidden="1" x14ac:dyDescent="0.3">
      <c r="B2214">
        <v>2204</v>
      </c>
      <c r="C2214" s="1" t="s">
        <v>5271</v>
      </c>
      <c r="D2214" s="1" t="s">
        <v>5891</v>
      </c>
      <c r="E2214" s="1" t="s">
        <v>5144</v>
      </c>
      <c r="F2214" s="1" t="s">
        <v>456</v>
      </c>
      <c r="G2214" s="1" t="s">
        <v>1063</v>
      </c>
      <c r="H2214" s="1" t="s">
        <v>5892</v>
      </c>
      <c r="I2214" s="1">
        <f>+Territorio[[#This Row],[id]]</f>
        <v>2204</v>
      </c>
    </row>
    <row r="2215" spans="2:9" hidden="1" x14ac:dyDescent="0.3">
      <c r="B2215">
        <v>2205</v>
      </c>
      <c r="C2215" s="1" t="s">
        <v>5893</v>
      </c>
      <c r="D2215" s="1" t="s">
        <v>5894</v>
      </c>
      <c r="E2215" s="1" t="s">
        <v>5144</v>
      </c>
      <c r="F2215" s="1" t="s">
        <v>456</v>
      </c>
      <c r="G2215" s="1" t="s">
        <v>1063</v>
      </c>
      <c r="H2215" s="1" t="s">
        <v>5895</v>
      </c>
      <c r="I2215" s="1">
        <f>+Territorio[[#This Row],[id]]</f>
        <v>2205</v>
      </c>
    </row>
    <row r="2216" spans="2:9" hidden="1" x14ac:dyDescent="0.3">
      <c r="B2216">
        <v>2206</v>
      </c>
      <c r="C2216" s="1" t="s">
        <v>5896</v>
      </c>
      <c r="D2216" s="1" t="s">
        <v>5897</v>
      </c>
      <c r="E2216" s="1" t="s">
        <v>5144</v>
      </c>
      <c r="F2216" s="1" t="s">
        <v>456</v>
      </c>
      <c r="G2216" s="1" t="s">
        <v>1063</v>
      </c>
      <c r="H2216" s="1" t="s">
        <v>5898</v>
      </c>
      <c r="I2216" s="1">
        <f>+Territorio[[#This Row],[id]]</f>
        <v>2206</v>
      </c>
    </row>
    <row r="2217" spans="2:9" hidden="1" x14ac:dyDescent="0.3">
      <c r="B2217">
        <v>2207</v>
      </c>
      <c r="C2217" s="1" t="s">
        <v>5899</v>
      </c>
      <c r="D2217" s="1" t="s">
        <v>5900</v>
      </c>
      <c r="E2217" s="1" t="s">
        <v>5144</v>
      </c>
      <c r="F2217" s="1" t="s">
        <v>456</v>
      </c>
      <c r="G2217" s="1" t="s">
        <v>1063</v>
      </c>
      <c r="H2217" s="1" t="s">
        <v>5901</v>
      </c>
      <c r="I2217" s="1">
        <f>+Territorio[[#This Row],[id]]</f>
        <v>2207</v>
      </c>
    </row>
    <row r="2218" spans="2:9" hidden="1" x14ac:dyDescent="0.3">
      <c r="B2218">
        <v>2208</v>
      </c>
      <c r="C2218" s="1" t="s">
        <v>5902</v>
      </c>
      <c r="D2218" s="1" t="s">
        <v>5903</v>
      </c>
      <c r="E2218" s="1" t="s">
        <v>5144</v>
      </c>
      <c r="F2218" s="1" t="s">
        <v>456</v>
      </c>
      <c r="G2218" s="1" t="s">
        <v>1063</v>
      </c>
      <c r="H2218" s="1" t="s">
        <v>5904</v>
      </c>
      <c r="I2218" s="1">
        <f>+Territorio[[#This Row],[id]]</f>
        <v>2208</v>
      </c>
    </row>
    <row r="2219" spans="2:9" hidden="1" x14ac:dyDescent="0.3">
      <c r="B2219">
        <v>2209</v>
      </c>
      <c r="C2219" s="1" t="s">
        <v>5905</v>
      </c>
      <c r="D2219" s="1" t="s">
        <v>5906</v>
      </c>
      <c r="E2219" s="1" t="s">
        <v>5144</v>
      </c>
      <c r="F2219" s="1" t="s">
        <v>456</v>
      </c>
      <c r="G2219" s="1" t="s">
        <v>1063</v>
      </c>
      <c r="H2219" s="1" t="s">
        <v>5907</v>
      </c>
      <c r="I2219" s="1">
        <f>+Territorio[[#This Row],[id]]</f>
        <v>2209</v>
      </c>
    </row>
    <row r="2220" spans="2:9" hidden="1" x14ac:dyDescent="0.3">
      <c r="B2220">
        <v>2210</v>
      </c>
      <c r="C2220" s="1" t="s">
        <v>5236</v>
      </c>
      <c r="D2220" s="1" t="s">
        <v>5908</v>
      </c>
      <c r="E2220" s="1" t="s">
        <v>5144</v>
      </c>
      <c r="F2220" s="1" t="s">
        <v>456</v>
      </c>
      <c r="G2220" s="1" t="s">
        <v>1063</v>
      </c>
      <c r="H2220" s="1" t="s">
        <v>5909</v>
      </c>
      <c r="I2220" s="1">
        <f>+Territorio[[#This Row],[id]]</f>
        <v>2210</v>
      </c>
    </row>
    <row r="2221" spans="2:9" hidden="1" x14ac:dyDescent="0.3">
      <c r="B2221">
        <v>2211</v>
      </c>
      <c r="C2221" s="1" t="s">
        <v>5910</v>
      </c>
      <c r="D2221" s="1" t="s">
        <v>5911</v>
      </c>
      <c r="E2221" s="1" t="s">
        <v>5144</v>
      </c>
      <c r="F2221" s="1" t="s">
        <v>456</v>
      </c>
      <c r="G2221" s="1" t="s">
        <v>1063</v>
      </c>
      <c r="H2221" s="1" t="s">
        <v>5912</v>
      </c>
      <c r="I2221" s="1">
        <f>+Territorio[[#This Row],[id]]</f>
        <v>2211</v>
      </c>
    </row>
    <row r="2222" spans="2:9" hidden="1" x14ac:dyDescent="0.3">
      <c r="B2222">
        <v>2212</v>
      </c>
      <c r="C2222" s="1" t="s">
        <v>5913</v>
      </c>
      <c r="D2222" s="1" t="s">
        <v>5914</v>
      </c>
      <c r="E2222" s="1" t="s">
        <v>5144</v>
      </c>
      <c r="F2222" s="1" t="s">
        <v>456</v>
      </c>
      <c r="G2222" s="1" t="s">
        <v>1063</v>
      </c>
      <c r="H2222" s="1" t="s">
        <v>5915</v>
      </c>
      <c r="I2222" s="1">
        <f>+Territorio[[#This Row],[id]]</f>
        <v>2212</v>
      </c>
    </row>
    <row r="2223" spans="2:9" hidden="1" x14ac:dyDescent="0.3">
      <c r="B2223">
        <v>2213</v>
      </c>
      <c r="C2223" s="1" t="s">
        <v>5916</v>
      </c>
      <c r="D2223" s="1" t="s">
        <v>5917</v>
      </c>
      <c r="E2223" s="1" t="s">
        <v>5144</v>
      </c>
      <c r="F2223" s="1" t="s">
        <v>456</v>
      </c>
      <c r="G2223" s="1" t="s">
        <v>1063</v>
      </c>
      <c r="H2223" s="1" t="s">
        <v>5918</v>
      </c>
      <c r="I2223" s="1">
        <f>+Territorio[[#This Row],[id]]</f>
        <v>2213</v>
      </c>
    </row>
    <row r="2224" spans="2:9" hidden="1" x14ac:dyDescent="0.3">
      <c r="B2224">
        <v>2214</v>
      </c>
      <c r="C2224" s="1" t="s">
        <v>5919</v>
      </c>
      <c r="D2224" s="1" t="s">
        <v>5920</v>
      </c>
      <c r="E2224" s="1" t="s">
        <v>5144</v>
      </c>
      <c r="F2224" s="1" t="s">
        <v>456</v>
      </c>
      <c r="G2224" s="1" t="s">
        <v>1063</v>
      </c>
      <c r="H2224" s="1" t="s">
        <v>5921</v>
      </c>
      <c r="I2224" s="1">
        <f>+Territorio[[#This Row],[id]]</f>
        <v>2214</v>
      </c>
    </row>
    <row r="2225" spans="2:9" hidden="1" x14ac:dyDescent="0.3">
      <c r="B2225">
        <v>2215</v>
      </c>
      <c r="C2225" s="1" t="s">
        <v>5922</v>
      </c>
      <c r="D2225" s="1" t="s">
        <v>5923</v>
      </c>
      <c r="E2225" s="1" t="s">
        <v>5144</v>
      </c>
      <c r="F2225" s="1" t="s">
        <v>456</v>
      </c>
      <c r="G2225" s="1" t="s">
        <v>1063</v>
      </c>
      <c r="H2225" s="1" t="s">
        <v>5924</v>
      </c>
      <c r="I2225" s="1">
        <f>+Territorio[[#This Row],[id]]</f>
        <v>2215</v>
      </c>
    </row>
    <row r="2226" spans="2:9" hidden="1" x14ac:dyDescent="0.3">
      <c r="B2226">
        <v>2216</v>
      </c>
      <c r="C2226" s="1" t="s">
        <v>5925</v>
      </c>
      <c r="D2226" s="1" t="s">
        <v>5926</v>
      </c>
      <c r="E2226" s="1" t="s">
        <v>5144</v>
      </c>
      <c r="F2226" s="1" t="s">
        <v>456</v>
      </c>
      <c r="G2226" s="1" t="s">
        <v>1063</v>
      </c>
      <c r="H2226" s="1" t="s">
        <v>5927</v>
      </c>
      <c r="I2226" s="1">
        <f>+Territorio[[#This Row],[id]]</f>
        <v>2216</v>
      </c>
    </row>
    <row r="2227" spans="2:9" hidden="1" x14ac:dyDescent="0.3">
      <c r="B2227">
        <v>2217</v>
      </c>
      <c r="C2227" s="1" t="s">
        <v>1311</v>
      </c>
      <c r="D2227" s="1" t="s">
        <v>5928</v>
      </c>
      <c r="E2227" s="1" t="s">
        <v>5144</v>
      </c>
      <c r="F2227" s="1" t="s">
        <v>456</v>
      </c>
      <c r="G2227" s="1" t="s">
        <v>1063</v>
      </c>
      <c r="H2227" s="1" t="s">
        <v>5929</v>
      </c>
      <c r="I2227" s="1">
        <f>+Territorio[[#This Row],[id]]</f>
        <v>2217</v>
      </c>
    </row>
    <row r="2228" spans="2:9" hidden="1" x14ac:dyDescent="0.3">
      <c r="B2228">
        <v>2218</v>
      </c>
      <c r="C2228" s="1" t="s">
        <v>5930</v>
      </c>
      <c r="D2228" s="1" t="s">
        <v>5931</v>
      </c>
      <c r="E2228" s="1" t="s">
        <v>5144</v>
      </c>
      <c r="F2228" s="1" t="s">
        <v>456</v>
      </c>
      <c r="G2228" s="1" t="s">
        <v>1063</v>
      </c>
      <c r="H2228" s="1" t="s">
        <v>5932</v>
      </c>
      <c r="I2228" s="1">
        <f>+Territorio[[#This Row],[id]]</f>
        <v>2218</v>
      </c>
    </row>
    <row r="2229" spans="2:9" hidden="1" x14ac:dyDescent="0.3">
      <c r="B2229">
        <v>2219</v>
      </c>
      <c r="C2229" s="1" t="s">
        <v>5933</v>
      </c>
      <c r="D2229" s="1" t="s">
        <v>5934</v>
      </c>
      <c r="E2229" s="1" t="s">
        <v>5144</v>
      </c>
      <c r="F2229" s="1" t="s">
        <v>456</v>
      </c>
      <c r="G2229" s="1" t="s">
        <v>1063</v>
      </c>
      <c r="H2229" s="1" t="s">
        <v>5935</v>
      </c>
      <c r="I2229" s="1">
        <f>+Territorio[[#This Row],[id]]</f>
        <v>2219</v>
      </c>
    </row>
    <row r="2230" spans="2:9" hidden="1" x14ac:dyDescent="0.3">
      <c r="B2230">
        <v>2220</v>
      </c>
      <c r="C2230" s="1" t="s">
        <v>5936</v>
      </c>
      <c r="D2230" s="1" t="s">
        <v>5937</v>
      </c>
      <c r="E2230" s="1" t="s">
        <v>5144</v>
      </c>
      <c r="F2230" s="1" t="s">
        <v>456</v>
      </c>
      <c r="G2230" s="1" t="s">
        <v>1063</v>
      </c>
      <c r="H2230" s="1" t="s">
        <v>5938</v>
      </c>
      <c r="I2230" s="1">
        <f>+Territorio[[#This Row],[id]]</f>
        <v>2220</v>
      </c>
    </row>
    <row r="2231" spans="2:9" hidden="1" x14ac:dyDescent="0.3">
      <c r="B2231">
        <v>2221</v>
      </c>
      <c r="C2231" s="1" t="s">
        <v>5939</v>
      </c>
      <c r="D2231" s="1" t="s">
        <v>5940</v>
      </c>
      <c r="E2231" s="1" t="s">
        <v>5144</v>
      </c>
      <c r="F2231" s="1" t="s">
        <v>456</v>
      </c>
      <c r="G2231" s="1" t="s">
        <v>1063</v>
      </c>
      <c r="H2231" s="1" t="s">
        <v>5941</v>
      </c>
      <c r="I2231" s="1">
        <f>+Territorio[[#This Row],[id]]</f>
        <v>2221</v>
      </c>
    </row>
    <row r="2232" spans="2:9" hidden="1" x14ac:dyDescent="0.3">
      <c r="B2232">
        <v>2222</v>
      </c>
      <c r="C2232" s="1" t="s">
        <v>5942</v>
      </c>
      <c r="D2232" s="1" t="s">
        <v>5943</v>
      </c>
      <c r="E2232" s="1" t="s">
        <v>5144</v>
      </c>
      <c r="F2232" s="1" t="s">
        <v>456</v>
      </c>
      <c r="G2232" s="1" t="s">
        <v>1063</v>
      </c>
      <c r="H2232" s="1" t="s">
        <v>5944</v>
      </c>
      <c r="I2232" s="1">
        <f>+Territorio[[#This Row],[id]]</f>
        <v>2222</v>
      </c>
    </row>
    <row r="2233" spans="2:9" hidden="1" x14ac:dyDescent="0.3">
      <c r="B2233">
        <v>2223</v>
      </c>
      <c r="C2233" s="1" t="s">
        <v>5945</v>
      </c>
      <c r="D2233" s="1" t="s">
        <v>5946</v>
      </c>
      <c r="E2233" s="1" t="s">
        <v>5144</v>
      </c>
      <c r="F2233" s="1" t="s">
        <v>456</v>
      </c>
      <c r="G2233" s="1" t="s">
        <v>1063</v>
      </c>
      <c r="H2233" s="1" t="s">
        <v>5947</v>
      </c>
      <c r="I2233" s="1">
        <f>+Territorio[[#This Row],[id]]</f>
        <v>2223</v>
      </c>
    </row>
    <row r="2234" spans="2:9" hidden="1" x14ac:dyDescent="0.3">
      <c r="B2234">
        <v>2224</v>
      </c>
      <c r="C2234" s="1" t="s">
        <v>5948</v>
      </c>
      <c r="D2234" s="1" t="s">
        <v>5949</v>
      </c>
      <c r="E2234" s="1" t="s">
        <v>5144</v>
      </c>
      <c r="F2234" s="1" t="s">
        <v>456</v>
      </c>
      <c r="G2234" s="1" t="s">
        <v>1063</v>
      </c>
      <c r="H2234" s="1" t="s">
        <v>5950</v>
      </c>
      <c r="I2234" s="1">
        <f>+Territorio[[#This Row],[id]]</f>
        <v>2224</v>
      </c>
    </row>
    <row r="2235" spans="2:9" hidden="1" x14ac:dyDescent="0.3">
      <c r="B2235">
        <v>2225</v>
      </c>
      <c r="C2235" s="1" t="s">
        <v>5951</v>
      </c>
      <c r="D2235" s="1" t="s">
        <v>5952</v>
      </c>
      <c r="E2235" s="1" t="s">
        <v>5144</v>
      </c>
      <c r="F2235" s="1" t="s">
        <v>456</v>
      </c>
      <c r="G2235" s="1" t="s">
        <v>1063</v>
      </c>
      <c r="H2235" s="1" t="s">
        <v>5953</v>
      </c>
      <c r="I2235" s="1">
        <f>+Territorio[[#This Row],[id]]</f>
        <v>2225</v>
      </c>
    </row>
    <row r="2236" spans="2:9" hidden="1" x14ac:dyDescent="0.3">
      <c r="B2236">
        <v>2226</v>
      </c>
      <c r="C2236" s="1" t="s">
        <v>5954</v>
      </c>
      <c r="D2236" s="1" t="s">
        <v>5955</v>
      </c>
      <c r="E2236" s="1" t="s">
        <v>5144</v>
      </c>
      <c r="F2236" s="1" t="s">
        <v>456</v>
      </c>
      <c r="G2236" s="1" t="s">
        <v>1063</v>
      </c>
      <c r="H2236" s="1" t="s">
        <v>5956</v>
      </c>
      <c r="I2236" s="1">
        <f>+Territorio[[#This Row],[id]]</f>
        <v>2226</v>
      </c>
    </row>
    <row r="2237" spans="2:9" hidden="1" x14ac:dyDescent="0.3">
      <c r="B2237">
        <v>2227</v>
      </c>
      <c r="C2237" s="1" t="s">
        <v>5957</v>
      </c>
      <c r="D2237" s="1" t="s">
        <v>5958</v>
      </c>
      <c r="E2237" s="1" t="s">
        <v>5144</v>
      </c>
      <c r="F2237" s="1" t="s">
        <v>456</v>
      </c>
      <c r="G2237" s="1" t="s">
        <v>1063</v>
      </c>
      <c r="H2237" s="1" t="s">
        <v>5959</v>
      </c>
      <c r="I2237" s="1">
        <f>+Territorio[[#This Row],[id]]</f>
        <v>2227</v>
      </c>
    </row>
    <row r="2238" spans="2:9" hidden="1" x14ac:dyDescent="0.3">
      <c r="B2238">
        <v>2228</v>
      </c>
      <c r="C2238" s="1" t="s">
        <v>5960</v>
      </c>
      <c r="D2238" s="1" t="s">
        <v>5961</v>
      </c>
      <c r="E2238" s="1" t="s">
        <v>5144</v>
      </c>
      <c r="F2238" s="1" t="s">
        <v>456</v>
      </c>
      <c r="G2238" s="1" t="s">
        <v>1063</v>
      </c>
      <c r="H2238" s="1" t="s">
        <v>5962</v>
      </c>
      <c r="I2238" s="1">
        <f>+Territorio[[#This Row],[id]]</f>
        <v>2228</v>
      </c>
    </row>
    <row r="2239" spans="2:9" hidden="1" x14ac:dyDescent="0.3">
      <c r="B2239">
        <v>2229</v>
      </c>
      <c r="C2239" s="1" t="s">
        <v>5963</v>
      </c>
      <c r="D2239" s="1" t="s">
        <v>5964</v>
      </c>
      <c r="E2239" s="1" t="s">
        <v>5144</v>
      </c>
      <c r="F2239" s="1" t="s">
        <v>456</v>
      </c>
      <c r="G2239" s="1" t="s">
        <v>1063</v>
      </c>
      <c r="H2239" s="1" t="s">
        <v>5965</v>
      </c>
      <c r="I2239" s="1">
        <f>+Territorio[[#This Row],[id]]</f>
        <v>2229</v>
      </c>
    </row>
    <row r="2240" spans="2:9" hidden="1" x14ac:dyDescent="0.3">
      <c r="B2240">
        <v>2230</v>
      </c>
      <c r="C2240" s="1" t="s">
        <v>5966</v>
      </c>
      <c r="D2240" s="1" t="s">
        <v>5967</v>
      </c>
      <c r="E2240" s="1" t="s">
        <v>5144</v>
      </c>
      <c r="F2240" s="1" t="s">
        <v>456</v>
      </c>
      <c r="G2240" s="1" t="s">
        <v>1063</v>
      </c>
      <c r="H2240" s="1" t="s">
        <v>5968</v>
      </c>
      <c r="I2240" s="1">
        <f>+Territorio[[#This Row],[id]]</f>
        <v>2230</v>
      </c>
    </row>
    <row r="2241" spans="2:9" hidden="1" x14ac:dyDescent="0.3">
      <c r="B2241">
        <v>2231</v>
      </c>
      <c r="C2241" s="1" t="s">
        <v>5969</v>
      </c>
      <c r="D2241" s="1" t="s">
        <v>5970</v>
      </c>
      <c r="E2241" s="1" t="s">
        <v>5144</v>
      </c>
      <c r="F2241" s="1" t="s">
        <v>456</v>
      </c>
      <c r="G2241" s="1" t="s">
        <v>1063</v>
      </c>
      <c r="H2241" s="1" t="s">
        <v>5971</v>
      </c>
      <c r="I2241" s="1">
        <f>+Territorio[[#This Row],[id]]</f>
        <v>2231</v>
      </c>
    </row>
    <row r="2242" spans="2:9" hidden="1" x14ac:dyDescent="0.3">
      <c r="B2242">
        <v>2232</v>
      </c>
      <c r="C2242" s="1" t="s">
        <v>5972</v>
      </c>
      <c r="D2242" s="1" t="s">
        <v>5973</v>
      </c>
      <c r="E2242" s="1" t="s">
        <v>5144</v>
      </c>
      <c r="F2242" s="1" t="s">
        <v>456</v>
      </c>
      <c r="G2242" s="1" t="s">
        <v>1063</v>
      </c>
      <c r="H2242" s="1" t="s">
        <v>5974</v>
      </c>
      <c r="I2242" s="1">
        <f>+Territorio[[#This Row],[id]]</f>
        <v>2232</v>
      </c>
    </row>
    <row r="2243" spans="2:9" hidden="1" x14ac:dyDescent="0.3">
      <c r="B2243">
        <v>2233</v>
      </c>
      <c r="C2243" s="1" t="s">
        <v>5975</v>
      </c>
      <c r="D2243" s="1" t="s">
        <v>5976</v>
      </c>
      <c r="E2243" s="1" t="s">
        <v>5144</v>
      </c>
      <c r="F2243" s="1" t="s">
        <v>456</v>
      </c>
      <c r="G2243" s="1" t="s">
        <v>1063</v>
      </c>
      <c r="H2243" s="1" t="s">
        <v>5977</v>
      </c>
      <c r="I2243" s="1">
        <f>+Territorio[[#This Row],[id]]</f>
        <v>2233</v>
      </c>
    </row>
    <row r="2244" spans="2:9" hidden="1" x14ac:dyDescent="0.3">
      <c r="B2244">
        <v>2234</v>
      </c>
      <c r="C2244" s="1" t="s">
        <v>5978</v>
      </c>
      <c r="D2244" s="1" t="s">
        <v>5979</v>
      </c>
      <c r="E2244" s="1" t="s">
        <v>5144</v>
      </c>
      <c r="F2244" s="1" t="s">
        <v>456</v>
      </c>
      <c r="G2244" s="1" t="s">
        <v>1063</v>
      </c>
      <c r="H2244" s="1" t="s">
        <v>5980</v>
      </c>
      <c r="I2244" s="1">
        <f>+Territorio[[#This Row],[id]]</f>
        <v>2234</v>
      </c>
    </row>
    <row r="2245" spans="2:9" hidden="1" x14ac:dyDescent="0.3">
      <c r="B2245">
        <v>2235</v>
      </c>
      <c r="C2245" s="1" t="s">
        <v>5981</v>
      </c>
      <c r="D2245" s="1" t="s">
        <v>5982</v>
      </c>
      <c r="E2245" s="1" t="s">
        <v>5144</v>
      </c>
      <c r="F2245" s="1" t="s">
        <v>456</v>
      </c>
      <c r="G2245" s="1" t="s">
        <v>1063</v>
      </c>
      <c r="H2245" s="1" t="s">
        <v>5983</v>
      </c>
      <c r="I2245" s="1">
        <f>+Territorio[[#This Row],[id]]</f>
        <v>2235</v>
      </c>
    </row>
    <row r="2246" spans="2:9" hidden="1" x14ac:dyDescent="0.3">
      <c r="B2246">
        <v>2236</v>
      </c>
      <c r="C2246" s="1" t="s">
        <v>5984</v>
      </c>
      <c r="D2246" s="1" t="s">
        <v>5985</v>
      </c>
      <c r="E2246" s="1" t="s">
        <v>5144</v>
      </c>
      <c r="F2246" s="1" t="s">
        <v>456</v>
      </c>
      <c r="G2246" s="1" t="s">
        <v>1063</v>
      </c>
      <c r="H2246" s="1" t="s">
        <v>5986</v>
      </c>
      <c r="I2246" s="1">
        <f>+Territorio[[#This Row],[id]]</f>
        <v>2236</v>
      </c>
    </row>
    <row r="2247" spans="2:9" hidden="1" x14ac:dyDescent="0.3">
      <c r="B2247">
        <v>2237</v>
      </c>
      <c r="C2247" s="1" t="s">
        <v>5987</v>
      </c>
      <c r="D2247" s="1" t="s">
        <v>5988</v>
      </c>
      <c r="E2247" s="1" t="s">
        <v>5144</v>
      </c>
      <c r="F2247" s="1" t="s">
        <v>456</v>
      </c>
      <c r="G2247" s="1" t="s">
        <v>1063</v>
      </c>
      <c r="H2247" s="1" t="s">
        <v>5989</v>
      </c>
      <c r="I2247" s="1">
        <f>+Territorio[[#This Row],[id]]</f>
        <v>2237</v>
      </c>
    </row>
    <row r="2248" spans="2:9" hidden="1" x14ac:dyDescent="0.3">
      <c r="B2248">
        <v>2238</v>
      </c>
      <c r="C2248" s="1" t="s">
        <v>5990</v>
      </c>
      <c r="D2248" s="1" t="s">
        <v>5991</v>
      </c>
      <c r="E2248" s="1" t="s">
        <v>5144</v>
      </c>
      <c r="F2248" s="1" t="s">
        <v>456</v>
      </c>
      <c r="G2248" s="1" t="s">
        <v>1063</v>
      </c>
      <c r="H2248" s="1" t="s">
        <v>5992</v>
      </c>
      <c r="I2248" s="1">
        <f>+Territorio[[#This Row],[id]]</f>
        <v>2238</v>
      </c>
    </row>
    <row r="2249" spans="2:9" hidden="1" x14ac:dyDescent="0.3">
      <c r="B2249">
        <v>2239</v>
      </c>
      <c r="C2249" s="1" t="s">
        <v>5993</v>
      </c>
      <c r="D2249" s="1" t="s">
        <v>5994</v>
      </c>
      <c r="E2249" s="1" t="s">
        <v>5144</v>
      </c>
      <c r="F2249" s="1" t="s">
        <v>456</v>
      </c>
      <c r="G2249" s="1" t="s">
        <v>1063</v>
      </c>
      <c r="H2249" s="1" t="s">
        <v>5995</v>
      </c>
      <c r="I2249" s="1">
        <f>+Territorio[[#This Row],[id]]</f>
        <v>2239</v>
      </c>
    </row>
    <row r="2250" spans="2:9" hidden="1" x14ac:dyDescent="0.3">
      <c r="B2250">
        <v>2240</v>
      </c>
      <c r="C2250" s="1" t="s">
        <v>5996</v>
      </c>
      <c r="D2250" s="1" t="s">
        <v>5997</v>
      </c>
      <c r="E2250" s="1" t="s">
        <v>5144</v>
      </c>
      <c r="F2250" s="1" t="s">
        <v>456</v>
      </c>
      <c r="G2250" s="1" t="s">
        <v>1063</v>
      </c>
      <c r="H2250" s="1" t="s">
        <v>5998</v>
      </c>
      <c r="I2250" s="1">
        <f>+Territorio[[#This Row],[id]]</f>
        <v>2240</v>
      </c>
    </row>
    <row r="2251" spans="2:9" hidden="1" x14ac:dyDescent="0.3">
      <c r="B2251">
        <v>2241</v>
      </c>
      <c r="C2251" s="1" t="s">
        <v>5999</v>
      </c>
      <c r="D2251" s="1" t="s">
        <v>6000</v>
      </c>
      <c r="E2251" s="1" t="s">
        <v>5144</v>
      </c>
      <c r="F2251" s="1" t="s">
        <v>456</v>
      </c>
      <c r="G2251" s="1" t="s">
        <v>1063</v>
      </c>
      <c r="H2251" s="1" t="s">
        <v>6001</v>
      </c>
      <c r="I2251" s="1">
        <f>+Territorio[[#This Row],[id]]</f>
        <v>2241</v>
      </c>
    </row>
    <row r="2252" spans="2:9" hidden="1" x14ac:dyDescent="0.3">
      <c r="B2252">
        <v>2242</v>
      </c>
      <c r="C2252" s="1" t="s">
        <v>6002</v>
      </c>
      <c r="D2252" s="1" t="s">
        <v>6003</v>
      </c>
      <c r="E2252" s="1" t="s">
        <v>5144</v>
      </c>
      <c r="F2252" s="1" t="s">
        <v>456</v>
      </c>
      <c r="G2252" s="1" t="s">
        <v>1063</v>
      </c>
      <c r="H2252" s="1" t="s">
        <v>6004</v>
      </c>
      <c r="I2252" s="1">
        <f>+Territorio[[#This Row],[id]]</f>
        <v>2242</v>
      </c>
    </row>
    <row r="2253" spans="2:9" hidden="1" x14ac:dyDescent="0.3">
      <c r="B2253">
        <v>2243</v>
      </c>
      <c r="C2253" s="1" t="s">
        <v>6005</v>
      </c>
      <c r="D2253" s="1" t="s">
        <v>6006</v>
      </c>
      <c r="E2253" s="1" t="s">
        <v>5144</v>
      </c>
      <c r="F2253" s="1" t="s">
        <v>456</v>
      </c>
      <c r="G2253" s="1" t="s">
        <v>1063</v>
      </c>
      <c r="H2253" s="1" t="s">
        <v>6007</v>
      </c>
      <c r="I2253" s="1">
        <f>+Territorio[[#This Row],[id]]</f>
        <v>2243</v>
      </c>
    </row>
    <row r="2254" spans="2:9" hidden="1" x14ac:dyDescent="0.3">
      <c r="B2254">
        <v>2244</v>
      </c>
      <c r="C2254" s="1" t="s">
        <v>6008</v>
      </c>
      <c r="D2254" s="1" t="s">
        <v>6009</v>
      </c>
      <c r="E2254" s="1" t="s">
        <v>5144</v>
      </c>
      <c r="F2254" s="1" t="s">
        <v>456</v>
      </c>
      <c r="G2254" s="1" t="s">
        <v>1063</v>
      </c>
      <c r="H2254" s="1" t="s">
        <v>6010</v>
      </c>
      <c r="I2254" s="1">
        <f>+Territorio[[#This Row],[id]]</f>
        <v>2244</v>
      </c>
    </row>
    <row r="2255" spans="2:9" hidden="1" x14ac:dyDescent="0.3">
      <c r="B2255">
        <v>2245</v>
      </c>
      <c r="C2255" s="1" t="s">
        <v>6011</v>
      </c>
      <c r="D2255" s="1" t="s">
        <v>6012</v>
      </c>
      <c r="E2255" s="1" t="s">
        <v>5144</v>
      </c>
      <c r="F2255" s="1" t="s">
        <v>456</v>
      </c>
      <c r="G2255" s="1" t="s">
        <v>1063</v>
      </c>
      <c r="H2255" s="1" t="s">
        <v>6013</v>
      </c>
      <c r="I2255" s="1">
        <f>+Territorio[[#This Row],[id]]</f>
        <v>2245</v>
      </c>
    </row>
    <row r="2256" spans="2:9" hidden="1" x14ac:dyDescent="0.3">
      <c r="B2256">
        <v>2246</v>
      </c>
      <c r="C2256" s="1" t="s">
        <v>5936</v>
      </c>
      <c r="D2256" s="1" t="s">
        <v>6014</v>
      </c>
      <c r="E2256" s="1" t="s">
        <v>5144</v>
      </c>
      <c r="F2256" s="1" t="s">
        <v>456</v>
      </c>
      <c r="G2256" s="1" t="s">
        <v>1063</v>
      </c>
      <c r="H2256" s="1" t="s">
        <v>6015</v>
      </c>
      <c r="I2256" s="1">
        <f>+Territorio[[#This Row],[id]]</f>
        <v>2246</v>
      </c>
    </row>
    <row r="2257" spans="2:9" hidden="1" x14ac:dyDescent="0.3">
      <c r="B2257">
        <v>2247</v>
      </c>
      <c r="C2257" s="1" t="s">
        <v>6016</v>
      </c>
      <c r="D2257" s="1" t="s">
        <v>6017</v>
      </c>
      <c r="E2257" s="1" t="s">
        <v>5144</v>
      </c>
      <c r="F2257" s="1" t="s">
        <v>456</v>
      </c>
      <c r="G2257" s="1" t="s">
        <v>1063</v>
      </c>
      <c r="H2257" s="1" t="s">
        <v>6018</v>
      </c>
      <c r="I2257" s="1">
        <f>+Territorio[[#This Row],[id]]</f>
        <v>2247</v>
      </c>
    </row>
    <row r="2258" spans="2:9" hidden="1" x14ac:dyDescent="0.3">
      <c r="B2258">
        <v>2248</v>
      </c>
      <c r="C2258" s="1" t="s">
        <v>6019</v>
      </c>
      <c r="D2258" s="1" t="s">
        <v>6020</v>
      </c>
      <c r="E2258" s="1" t="s">
        <v>5144</v>
      </c>
      <c r="F2258" s="1" t="s">
        <v>456</v>
      </c>
      <c r="G2258" s="1" t="s">
        <v>1063</v>
      </c>
      <c r="H2258" s="1" t="s">
        <v>6021</v>
      </c>
      <c r="I2258" s="1">
        <f>+Territorio[[#This Row],[id]]</f>
        <v>2248</v>
      </c>
    </row>
    <row r="2259" spans="2:9" hidden="1" x14ac:dyDescent="0.3">
      <c r="B2259">
        <v>2249</v>
      </c>
      <c r="C2259" s="1" t="s">
        <v>2406</v>
      </c>
      <c r="D2259" s="1" t="s">
        <v>6022</v>
      </c>
      <c r="E2259" s="1" t="s">
        <v>5144</v>
      </c>
      <c r="F2259" s="1" t="s">
        <v>456</v>
      </c>
      <c r="G2259" s="1" t="s">
        <v>1063</v>
      </c>
      <c r="H2259" s="1" t="s">
        <v>6023</v>
      </c>
      <c r="I2259" s="1">
        <f>+Territorio[[#This Row],[id]]</f>
        <v>2249</v>
      </c>
    </row>
    <row r="2260" spans="2:9" hidden="1" x14ac:dyDescent="0.3">
      <c r="B2260">
        <v>2250</v>
      </c>
      <c r="C2260" s="1" t="s">
        <v>6024</v>
      </c>
      <c r="D2260" s="1" t="s">
        <v>6025</v>
      </c>
      <c r="E2260" s="1" t="s">
        <v>5144</v>
      </c>
      <c r="F2260" s="1" t="s">
        <v>456</v>
      </c>
      <c r="G2260" s="1" t="s">
        <v>1063</v>
      </c>
      <c r="H2260" s="1" t="s">
        <v>6026</v>
      </c>
      <c r="I2260" s="1">
        <f>+Territorio[[#This Row],[id]]</f>
        <v>2250</v>
      </c>
    </row>
    <row r="2261" spans="2:9" hidden="1" x14ac:dyDescent="0.3">
      <c r="B2261">
        <v>2251</v>
      </c>
      <c r="C2261" s="1" t="s">
        <v>6027</v>
      </c>
      <c r="D2261" s="1" t="s">
        <v>6028</v>
      </c>
      <c r="E2261" s="1" t="s">
        <v>5144</v>
      </c>
      <c r="F2261" s="1" t="s">
        <v>456</v>
      </c>
      <c r="G2261" s="1" t="s">
        <v>1063</v>
      </c>
      <c r="H2261" s="1" t="s">
        <v>6029</v>
      </c>
      <c r="I2261" s="1">
        <f>+Territorio[[#This Row],[id]]</f>
        <v>2251</v>
      </c>
    </row>
    <row r="2262" spans="2:9" hidden="1" x14ac:dyDescent="0.3">
      <c r="B2262">
        <v>2252</v>
      </c>
      <c r="C2262" s="1" t="s">
        <v>6030</v>
      </c>
      <c r="D2262" s="1" t="s">
        <v>6031</v>
      </c>
      <c r="E2262" s="1" t="s">
        <v>5144</v>
      </c>
      <c r="F2262" s="1" t="s">
        <v>456</v>
      </c>
      <c r="G2262" s="1" t="s">
        <v>1063</v>
      </c>
      <c r="H2262" s="1" t="s">
        <v>6032</v>
      </c>
      <c r="I2262" s="1">
        <f>+Territorio[[#This Row],[id]]</f>
        <v>2252</v>
      </c>
    </row>
    <row r="2263" spans="2:9" hidden="1" x14ac:dyDescent="0.3">
      <c r="B2263">
        <v>2253</v>
      </c>
      <c r="C2263" s="1" t="s">
        <v>6033</v>
      </c>
      <c r="D2263" s="1" t="s">
        <v>6034</v>
      </c>
      <c r="E2263" s="1" t="s">
        <v>5144</v>
      </c>
      <c r="F2263" s="1" t="s">
        <v>456</v>
      </c>
      <c r="G2263" s="1" t="s">
        <v>1063</v>
      </c>
      <c r="H2263" s="1" t="s">
        <v>6035</v>
      </c>
      <c r="I2263" s="1">
        <f>+Territorio[[#This Row],[id]]</f>
        <v>2253</v>
      </c>
    </row>
    <row r="2264" spans="2:9" hidden="1" x14ac:dyDescent="0.3">
      <c r="B2264">
        <v>2254</v>
      </c>
      <c r="C2264" s="1" t="s">
        <v>5445</v>
      </c>
      <c r="D2264" s="1" t="s">
        <v>6036</v>
      </c>
      <c r="E2264" s="1" t="s">
        <v>5144</v>
      </c>
      <c r="F2264" s="1" t="s">
        <v>456</v>
      </c>
      <c r="G2264" s="1" t="s">
        <v>1063</v>
      </c>
      <c r="H2264" s="1" t="s">
        <v>6037</v>
      </c>
      <c r="I2264" s="1">
        <f>+Territorio[[#This Row],[id]]</f>
        <v>2254</v>
      </c>
    </row>
    <row r="2265" spans="2:9" hidden="1" x14ac:dyDescent="0.3">
      <c r="B2265">
        <v>2255</v>
      </c>
      <c r="C2265" s="1" t="s">
        <v>6038</v>
      </c>
      <c r="D2265" s="1" t="s">
        <v>6039</v>
      </c>
      <c r="E2265" s="1" t="s">
        <v>5144</v>
      </c>
      <c r="F2265" s="1" t="s">
        <v>456</v>
      </c>
      <c r="G2265" s="1" t="s">
        <v>1063</v>
      </c>
      <c r="H2265" s="1" t="s">
        <v>6040</v>
      </c>
      <c r="I2265" s="1">
        <f>+Territorio[[#This Row],[id]]</f>
        <v>2255</v>
      </c>
    </row>
    <row r="2266" spans="2:9" hidden="1" x14ac:dyDescent="0.3">
      <c r="B2266">
        <v>2256</v>
      </c>
      <c r="C2266" s="1" t="s">
        <v>3565</v>
      </c>
      <c r="D2266" s="1" t="s">
        <v>6041</v>
      </c>
      <c r="E2266" s="1" t="s">
        <v>5144</v>
      </c>
      <c r="F2266" s="1" t="s">
        <v>456</v>
      </c>
      <c r="G2266" s="1" t="s">
        <v>1063</v>
      </c>
      <c r="H2266" s="1" t="s">
        <v>6042</v>
      </c>
      <c r="I2266" s="1">
        <f>+Territorio[[#This Row],[id]]</f>
        <v>2256</v>
      </c>
    </row>
    <row r="2267" spans="2:9" hidden="1" x14ac:dyDescent="0.3">
      <c r="B2267">
        <v>2257</v>
      </c>
      <c r="C2267" s="1" t="s">
        <v>2088</v>
      </c>
      <c r="D2267" s="1" t="s">
        <v>6043</v>
      </c>
      <c r="E2267" s="1" t="s">
        <v>5144</v>
      </c>
      <c r="F2267" s="1" t="s">
        <v>456</v>
      </c>
      <c r="G2267" s="1" t="s">
        <v>1063</v>
      </c>
      <c r="H2267" s="1" t="s">
        <v>6044</v>
      </c>
      <c r="I2267" s="1">
        <f>+Territorio[[#This Row],[id]]</f>
        <v>2257</v>
      </c>
    </row>
    <row r="2268" spans="2:9" hidden="1" x14ac:dyDescent="0.3">
      <c r="B2268">
        <v>2258</v>
      </c>
      <c r="C2268" s="1" t="s">
        <v>1030</v>
      </c>
      <c r="D2268" s="1" t="s">
        <v>6045</v>
      </c>
      <c r="E2268" s="1" t="s">
        <v>5144</v>
      </c>
      <c r="F2268" s="1" t="s">
        <v>456</v>
      </c>
      <c r="G2268" s="1" t="s">
        <v>1063</v>
      </c>
      <c r="H2268" s="1" t="s">
        <v>6046</v>
      </c>
      <c r="I2268" s="1">
        <f>+Territorio[[#This Row],[id]]</f>
        <v>2258</v>
      </c>
    </row>
    <row r="2269" spans="2:9" hidden="1" x14ac:dyDescent="0.3">
      <c r="B2269">
        <v>2259</v>
      </c>
      <c r="C2269" s="1" t="s">
        <v>1260</v>
      </c>
      <c r="D2269" s="1" t="s">
        <v>6047</v>
      </c>
      <c r="E2269" s="1" t="s">
        <v>5144</v>
      </c>
      <c r="F2269" s="1" t="s">
        <v>456</v>
      </c>
      <c r="G2269" s="1" t="s">
        <v>1063</v>
      </c>
      <c r="H2269" s="1" t="s">
        <v>6048</v>
      </c>
      <c r="I2269" s="1">
        <f>+Territorio[[#This Row],[id]]</f>
        <v>2259</v>
      </c>
    </row>
    <row r="2270" spans="2:9" hidden="1" x14ac:dyDescent="0.3">
      <c r="B2270">
        <v>2260</v>
      </c>
      <c r="C2270" s="1" t="s">
        <v>6049</v>
      </c>
      <c r="D2270" s="1" t="s">
        <v>6050</v>
      </c>
      <c r="E2270" s="1" t="s">
        <v>5144</v>
      </c>
      <c r="F2270" s="1" t="s">
        <v>456</v>
      </c>
      <c r="G2270" s="1" t="s">
        <v>1063</v>
      </c>
      <c r="H2270" s="1" t="s">
        <v>6051</v>
      </c>
      <c r="I2270" s="1">
        <f>+Territorio[[#This Row],[id]]</f>
        <v>2260</v>
      </c>
    </row>
    <row r="2271" spans="2:9" hidden="1" x14ac:dyDescent="0.3">
      <c r="B2271">
        <v>2261</v>
      </c>
      <c r="C2271" s="1" t="s">
        <v>6052</v>
      </c>
      <c r="D2271" s="1" t="s">
        <v>6053</v>
      </c>
      <c r="E2271" s="1" t="s">
        <v>5144</v>
      </c>
      <c r="F2271" s="1" t="s">
        <v>456</v>
      </c>
      <c r="G2271" s="1" t="s">
        <v>1063</v>
      </c>
      <c r="H2271" s="1" t="s">
        <v>6054</v>
      </c>
      <c r="I2271" s="1">
        <f>+Territorio[[#This Row],[id]]</f>
        <v>2261</v>
      </c>
    </row>
    <row r="2272" spans="2:9" hidden="1" x14ac:dyDescent="0.3">
      <c r="B2272">
        <v>2262</v>
      </c>
      <c r="C2272" s="1" t="s">
        <v>6055</v>
      </c>
      <c r="D2272" s="1" t="s">
        <v>6056</v>
      </c>
      <c r="E2272" s="1" t="s">
        <v>5144</v>
      </c>
      <c r="F2272" s="1" t="s">
        <v>456</v>
      </c>
      <c r="G2272" s="1" t="s">
        <v>1063</v>
      </c>
      <c r="H2272" s="1" t="s">
        <v>6057</v>
      </c>
      <c r="I2272" s="1">
        <f>+Territorio[[#This Row],[id]]</f>
        <v>2262</v>
      </c>
    </row>
    <row r="2273" spans="2:9" hidden="1" x14ac:dyDescent="0.3">
      <c r="B2273">
        <v>2263</v>
      </c>
      <c r="C2273" s="1" t="s">
        <v>6058</v>
      </c>
      <c r="D2273" s="1" t="s">
        <v>6059</v>
      </c>
      <c r="E2273" s="1" t="s">
        <v>5144</v>
      </c>
      <c r="F2273" s="1" t="s">
        <v>456</v>
      </c>
      <c r="G2273" s="1" t="s">
        <v>1063</v>
      </c>
      <c r="H2273" s="1" t="s">
        <v>6060</v>
      </c>
      <c r="I2273" s="1">
        <f>+Territorio[[#This Row],[id]]</f>
        <v>2263</v>
      </c>
    </row>
    <row r="2274" spans="2:9" hidden="1" x14ac:dyDescent="0.3">
      <c r="B2274">
        <v>2264</v>
      </c>
      <c r="C2274" s="1" t="s">
        <v>5411</v>
      </c>
      <c r="D2274" s="1" t="s">
        <v>6061</v>
      </c>
      <c r="E2274" s="1" t="s">
        <v>5144</v>
      </c>
      <c r="F2274" s="1" t="s">
        <v>456</v>
      </c>
      <c r="G2274" s="1" t="s">
        <v>1063</v>
      </c>
      <c r="H2274" s="1" t="s">
        <v>6062</v>
      </c>
      <c r="I2274" s="1">
        <f>+Territorio[[#This Row],[id]]</f>
        <v>2264</v>
      </c>
    </row>
    <row r="2275" spans="2:9" hidden="1" x14ac:dyDescent="0.3">
      <c r="B2275">
        <v>2265</v>
      </c>
      <c r="C2275" s="1" t="s">
        <v>6063</v>
      </c>
      <c r="D2275" s="1" t="s">
        <v>6064</v>
      </c>
      <c r="E2275" s="1" t="s">
        <v>5144</v>
      </c>
      <c r="F2275" s="1" t="s">
        <v>456</v>
      </c>
      <c r="G2275" s="1" t="s">
        <v>1063</v>
      </c>
      <c r="H2275" s="1" t="s">
        <v>6065</v>
      </c>
      <c r="I2275" s="1">
        <f>+Territorio[[#This Row],[id]]</f>
        <v>2265</v>
      </c>
    </row>
    <row r="2276" spans="2:9" hidden="1" x14ac:dyDescent="0.3">
      <c r="B2276">
        <v>2266</v>
      </c>
      <c r="C2276" s="1" t="s">
        <v>6066</v>
      </c>
      <c r="D2276" s="1" t="s">
        <v>6067</v>
      </c>
      <c r="E2276" s="1" t="s">
        <v>5144</v>
      </c>
      <c r="F2276" s="1" t="s">
        <v>456</v>
      </c>
      <c r="G2276" s="1" t="s">
        <v>1063</v>
      </c>
      <c r="H2276" s="1" t="s">
        <v>6068</v>
      </c>
      <c r="I2276" s="1">
        <f>+Territorio[[#This Row],[id]]</f>
        <v>2266</v>
      </c>
    </row>
    <row r="2277" spans="2:9" hidden="1" x14ac:dyDescent="0.3">
      <c r="B2277">
        <v>2267</v>
      </c>
      <c r="C2277" s="1" t="s">
        <v>3539</v>
      </c>
      <c r="D2277" s="1" t="s">
        <v>6069</v>
      </c>
      <c r="E2277" s="1" t="s">
        <v>5144</v>
      </c>
      <c r="F2277" s="1" t="s">
        <v>456</v>
      </c>
      <c r="G2277" s="1" t="s">
        <v>1063</v>
      </c>
      <c r="H2277" s="1" t="s">
        <v>6070</v>
      </c>
      <c r="I2277" s="1">
        <f>+Territorio[[#This Row],[id]]</f>
        <v>2267</v>
      </c>
    </row>
    <row r="2278" spans="2:9" hidden="1" x14ac:dyDescent="0.3">
      <c r="B2278">
        <v>2268</v>
      </c>
      <c r="C2278" s="1" t="s">
        <v>6071</v>
      </c>
      <c r="D2278" s="1" t="s">
        <v>6072</v>
      </c>
      <c r="E2278" s="1" t="s">
        <v>5144</v>
      </c>
      <c r="F2278" s="1" t="s">
        <v>456</v>
      </c>
      <c r="G2278" s="1" t="s">
        <v>1063</v>
      </c>
      <c r="H2278" s="1" t="s">
        <v>6073</v>
      </c>
      <c r="I2278" s="1">
        <f>+Territorio[[#This Row],[id]]</f>
        <v>2268</v>
      </c>
    </row>
    <row r="2279" spans="2:9" hidden="1" x14ac:dyDescent="0.3">
      <c r="B2279">
        <v>2269</v>
      </c>
      <c r="C2279" s="1" t="s">
        <v>5637</v>
      </c>
      <c r="D2279" s="1" t="s">
        <v>6074</v>
      </c>
      <c r="E2279" s="1" t="s">
        <v>5144</v>
      </c>
      <c r="F2279" s="1" t="s">
        <v>456</v>
      </c>
      <c r="G2279" s="1" t="s">
        <v>1063</v>
      </c>
      <c r="H2279" s="1" t="s">
        <v>6075</v>
      </c>
      <c r="I2279" s="1">
        <f>+Territorio[[#This Row],[id]]</f>
        <v>2269</v>
      </c>
    </row>
    <row r="2280" spans="2:9" hidden="1" x14ac:dyDescent="0.3">
      <c r="B2280">
        <v>2270</v>
      </c>
      <c r="C2280" s="1" t="s">
        <v>6076</v>
      </c>
      <c r="D2280" s="1" t="s">
        <v>6077</v>
      </c>
      <c r="E2280" s="1" t="s">
        <v>5144</v>
      </c>
      <c r="F2280" s="1" t="s">
        <v>456</v>
      </c>
      <c r="G2280" s="1" t="s">
        <v>1063</v>
      </c>
      <c r="H2280" s="1" t="s">
        <v>6078</v>
      </c>
      <c r="I2280" s="1">
        <f>+Territorio[[#This Row],[id]]</f>
        <v>2270</v>
      </c>
    </row>
    <row r="2281" spans="2:9" hidden="1" x14ac:dyDescent="0.3">
      <c r="B2281">
        <v>2271</v>
      </c>
      <c r="C2281" s="1" t="s">
        <v>6079</v>
      </c>
      <c r="D2281" s="1" t="s">
        <v>6080</v>
      </c>
      <c r="E2281" s="1" t="s">
        <v>5144</v>
      </c>
      <c r="F2281" s="1" t="s">
        <v>456</v>
      </c>
      <c r="G2281" s="1" t="s">
        <v>1063</v>
      </c>
      <c r="H2281" s="1" t="s">
        <v>6081</v>
      </c>
      <c r="I2281" s="1">
        <f>+Territorio[[#This Row],[id]]</f>
        <v>2271</v>
      </c>
    </row>
    <row r="2282" spans="2:9" hidden="1" x14ac:dyDescent="0.3">
      <c r="B2282">
        <v>2272</v>
      </c>
      <c r="C2282" s="1" t="s">
        <v>5942</v>
      </c>
      <c r="D2282" s="1" t="s">
        <v>6082</v>
      </c>
      <c r="E2282" s="1" t="s">
        <v>5144</v>
      </c>
      <c r="F2282" s="1" t="s">
        <v>456</v>
      </c>
      <c r="G2282" s="1" t="s">
        <v>1063</v>
      </c>
      <c r="H2282" s="1" t="s">
        <v>6083</v>
      </c>
      <c r="I2282" s="1">
        <f>+Territorio[[#This Row],[id]]</f>
        <v>2272</v>
      </c>
    </row>
    <row r="2283" spans="2:9" hidden="1" x14ac:dyDescent="0.3">
      <c r="B2283">
        <v>2273</v>
      </c>
      <c r="C2283" s="1" t="s">
        <v>1039</v>
      </c>
      <c r="D2283" s="1" t="s">
        <v>6084</v>
      </c>
      <c r="E2283" s="1" t="s">
        <v>5144</v>
      </c>
      <c r="F2283" s="1" t="s">
        <v>456</v>
      </c>
      <c r="G2283" s="1" t="s">
        <v>1063</v>
      </c>
      <c r="H2283" s="1" t="s">
        <v>6085</v>
      </c>
      <c r="I2283" s="1">
        <f>+Territorio[[#This Row],[id]]</f>
        <v>2273</v>
      </c>
    </row>
    <row r="2284" spans="2:9" hidden="1" x14ac:dyDescent="0.3">
      <c r="B2284">
        <v>2274</v>
      </c>
      <c r="C2284" s="1" t="s">
        <v>6086</v>
      </c>
      <c r="D2284" s="1" t="s">
        <v>6087</v>
      </c>
      <c r="E2284" s="1" t="s">
        <v>5144</v>
      </c>
      <c r="F2284" s="1" t="s">
        <v>456</v>
      </c>
      <c r="G2284" s="1" t="s">
        <v>1063</v>
      </c>
      <c r="H2284" s="1" t="s">
        <v>6088</v>
      </c>
      <c r="I2284" s="1">
        <f>+Territorio[[#This Row],[id]]</f>
        <v>2274</v>
      </c>
    </row>
    <row r="2285" spans="2:9" hidden="1" x14ac:dyDescent="0.3">
      <c r="B2285">
        <v>2275</v>
      </c>
      <c r="C2285" s="1" t="s">
        <v>6089</v>
      </c>
      <c r="D2285" s="1" t="s">
        <v>6090</v>
      </c>
      <c r="E2285" s="1" t="s">
        <v>5144</v>
      </c>
      <c r="F2285" s="1" t="s">
        <v>456</v>
      </c>
      <c r="G2285" s="1" t="s">
        <v>1063</v>
      </c>
      <c r="H2285" s="1" t="s">
        <v>6091</v>
      </c>
      <c r="I2285" s="1">
        <f>+Territorio[[#This Row],[id]]</f>
        <v>2275</v>
      </c>
    </row>
    <row r="2286" spans="2:9" hidden="1" x14ac:dyDescent="0.3">
      <c r="B2286">
        <v>2276</v>
      </c>
      <c r="C2286" s="1" t="s">
        <v>6092</v>
      </c>
      <c r="D2286" s="1" t="s">
        <v>6093</v>
      </c>
      <c r="E2286" s="1" t="s">
        <v>5144</v>
      </c>
      <c r="F2286" s="1" t="s">
        <v>456</v>
      </c>
      <c r="G2286" s="1" t="s">
        <v>1063</v>
      </c>
      <c r="H2286" s="1" t="s">
        <v>6094</v>
      </c>
      <c r="I2286" s="1">
        <f>+Territorio[[#This Row],[id]]</f>
        <v>2276</v>
      </c>
    </row>
    <row r="2287" spans="2:9" hidden="1" x14ac:dyDescent="0.3">
      <c r="B2287">
        <v>2277</v>
      </c>
      <c r="C2287" s="1" t="s">
        <v>6095</v>
      </c>
      <c r="D2287" s="1" t="s">
        <v>6096</v>
      </c>
      <c r="E2287" s="1" t="s">
        <v>5144</v>
      </c>
      <c r="F2287" s="1" t="s">
        <v>456</v>
      </c>
      <c r="G2287" s="1" t="s">
        <v>1063</v>
      </c>
      <c r="H2287" s="1" t="s">
        <v>6097</v>
      </c>
      <c r="I2287" s="1">
        <f>+Territorio[[#This Row],[id]]</f>
        <v>2277</v>
      </c>
    </row>
    <row r="2288" spans="2:9" hidden="1" x14ac:dyDescent="0.3">
      <c r="B2288">
        <v>2278</v>
      </c>
      <c r="C2288" s="1" t="s">
        <v>6098</v>
      </c>
      <c r="D2288" s="1" t="s">
        <v>6099</v>
      </c>
      <c r="E2288" s="1" t="s">
        <v>5144</v>
      </c>
      <c r="F2288" s="1" t="s">
        <v>456</v>
      </c>
      <c r="G2288" s="1" t="s">
        <v>1063</v>
      </c>
      <c r="H2288" s="1" t="s">
        <v>6100</v>
      </c>
      <c r="I2288" s="1">
        <f>+Territorio[[#This Row],[id]]</f>
        <v>2278</v>
      </c>
    </row>
    <row r="2289" spans="2:9" hidden="1" x14ac:dyDescent="0.3">
      <c r="B2289">
        <v>2279</v>
      </c>
      <c r="C2289" s="1" t="s">
        <v>6101</v>
      </c>
      <c r="D2289" s="1" t="s">
        <v>6102</v>
      </c>
      <c r="E2289" s="1" t="s">
        <v>5144</v>
      </c>
      <c r="F2289" s="1" t="s">
        <v>456</v>
      </c>
      <c r="G2289" s="1" t="s">
        <v>1063</v>
      </c>
      <c r="H2289" s="1" t="s">
        <v>6103</v>
      </c>
      <c r="I2289" s="1">
        <f>+Territorio[[#This Row],[id]]</f>
        <v>2279</v>
      </c>
    </row>
    <row r="2290" spans="2:9" hidden="1" x14ac:dyDescent="0.3">
      <c r="B2290">
        <v>2280</v>
      </c>
      <c r="C2290" s="1" t="s">
        <v>6104</v>
      </c>
      <c r="D2290" s="1" t="s">
        <v>6105</v>
      </c>
      <c r="E2290" s="1" t="s">
        <v>5144</v>
      </c>
      <c r="F2290" s="1" t="s">
        <v>456</v>
      </c>
      <c r="G2290" s="1" t="s">
        <v>1063</v>
      </c>
      <c r="H2290" s="1" t="s">
        <v>6106</v>
      </c>
      <c r="I2290" s="1">
        <f>+Territorio[[#This Row],[id]]</f>
        <v>2280</v>
      </c>
    </row>
    <row r="2291" spans="2:9" hidden="1" x14ac:dyDescent="0.3">
      <c r="B2291">
        <v>2281</v>
      </c>
      <c r="C2291" s="1" t="s">
        <v>1052</v>
      </c>
      <c r="D2291" s="1" t="s">
        <v>6107</v>
      </c>
      <c r="E2291" s="1" t="s">
        <v>5144</v>
      </c>
      <c r="F2291" s="1" t="s">
        <v>456</v>
      </c>
      <c r="G2291" s="1" t="s">
        <v>1063</v>
      </c>
      <c r="H2291" s="1" t="s">
        <v>6108</v>
      </c>
      <c r="I2291" s="1">
        <f>+Territorio[[#This Row],[id]]</f>
        <v>2281</v>
      </c>
    </row>
    <row r="2292" spans="2:9" hidden="1" x14ac:dyDescent="0.3">
      <c r="B2292">
        <v>2282</v>
      </c>
      <c r="C2292" s="1" t="s">
        <v>6109</v>
      </c>
      <c r="D2292" s="1" t="s">
        <v>6110</v>
      </c>
      <c r="E2292" s="1" t="s">
        <v>5144</v>
      </c>
      <c r="F2292" s="1" t="s">
        <v>456</v>
      </c>
      <c r="G2292" s="1" t="s">
        <v>1063</v>
      </c>
      <c r="H2292" s="1" t="s">
        <v>6111</v>
      </c>
      <c r="I2292" s="1">
        <f>+Territorio[[#This Row],[id]]</f>
        <v>2282</v>
      </c>
    </row>
    <row r="2293" spans="2:9" hidden="1" x14ac:dyDescent="0.3">
      <c r="B2293">
        <v>2283</v>
      </c>
      <c r="C2293" s="1" t="s">
        <v>5865</v>
      </c>
      <c r="D2293" s="1" t="s">
        <v>6112</v>
      </c>
      <c r="E2293" s="1" t="s">
        <v>5144</v>
      </c>
      <c r="F2293" s="1" t="s">
        <v>456</v>
      </c>
      <c r="G2293" s="1" t="s">
        <v>1063</v>
      </c>
      <c r="H2293" s="1" t="s">
        <v>6113</v>
      </c>
      <c r="I2293" s="1">
        <f>+Territorio[[#This Row],[id]]</f>
        <v>2283</v>
      </c>
    </row>
    <row r="2294" spans="2:9" hidden="1" x14ac:dyDescent="0.3">
      <c r="B2294">
        <v>2284</v>
      </c>
      <c r="C2294" s="1" t="s">
        <v>6114</v>
      </c>
      <c r="D2294" s="1" t="s">
        <v>6115</v>
      </c>
      <c r="E2294" s="1" t="s">
        <v>5144</v>
      </c>
      <c r="F2294" s="1" t="s">
        <v>456</v>
      </c>
      <c r="G2294" s="1" t="s">
        <v>1063</v>
      </c>
      <c r="H2294" s="1" t="s">
        <v>6116</v>
      </c>
      <c r="I2294" s="1">
        <f>+Territorio[[#This Row],[id]]</f>
        <v>2284</v>
      </c>
    </row>
    <row r="2295" spans="2:9" hidden="1" x14ac:dyDescent="0.3">
      <c r="B2295">
        <v>2285</v>
      </c>
      <c r="C2295" s="1" t="s">
        <v>4726</v>
      </c>
      <c r="D2295" s="1" t="s">
        <v>6117</v>
      </c>
      <c r="E2295" s="1" t="s">
        <v>5144</v>
      </c>
      <c r="F2295" s="1" t="s">
        <v>456</v>
      </c>
      <c r="G2295" s="1" t="s">
        <v>1063</v>
      </c>
      <c r="H2295" s="1" t="s">
        <v>6118</v>
      </c>
      <c r="I2295" s="1">
        <f>+Territorio[[#This Row],[id]]</f>
        <v>2285</v>
      </c>
    </row>
    <row r="2296" spans="2:9" hidden="1" x14ac:dyDescent="0.3">
      <c r="B2296">
        <v>2286</v>
      </c>
      <c r="C2296" s="1" t="s">
        <v>4728</v>
      </c>
      <c r="D2296" s="1" t="s">
        <v>6119</v>
      </c>
      <c r="E2296" s="1" t="s">
        <v>5144</v>
      </c>
      <c r="F2296" s="1" t="s">
        <v>456</v>
      </c>
      <c r="G2296" s="1" t="s">
        <v>1063</v>
      </c>
      <c r="H2296" s="1" t="s">
        <v>6120</v>
      </c>
      <c r="I2296" s="1">
        <f>+Territorio[[#This Row],[id]]</f>
        <v>2286</v>
      </c>
    </row>
    <row r="2297" spans="2:9" hidden="1" x14ac:dyDescent="0.3">
      <c r="B2297">
        <v>2287</v>
      </c>
      <c r="C2297" s="1" t="s">
        <v>6121</v>
      </c>
      <c r="D2297" s="1" t="s">
        <v>6122</v>
      </c>
      <c r="E2297" s="1" t="s">
        <v>5144</v>
      </c>
      <c r="F2297" s="1" t="s">
        <v>456</v>
      </c>
      <c r="G2297" s="1" t="s">
        <v>1063</v>
      </c>
      <c r="H2297" s="1" t="s">
        <v>6123</v>
      </c>
      <c r="I2297" s="1">
        <f>+Territorio[[#This Row],[id]]</f>
        <v>2287</v>
      </c>
    </row>
    <row r="2298" spans="2:9" hidden="1" x14ac:dyDescent="0.3">
      <c r="B2298">
        <v>2288</v>
      </c>
      <c r="C2298" s="1" t="s">
        <v>6124</v>
      </c>
      <c r="D2298" s="1" t="s">
        <v>6125</v>
      </c>
      <c r="E2298" s="1" t="s">
        <v>5144</v>
      </c>
      <c r="F2298" s="1" t="s">
        <v>456</v>
      </c>
      <c r="G2298" s="1" t="s">
        <v>1063</v>
      </c>
      <c r="H2298" s="1" t="s">
        <v>6126</v>
      </c>
      <c r="I2298" s="1">
        <f>+Territorio[[#This Row],[id]]</f>
        <v>2288</v>
      </c>
    </row>
    <row r="2299" spans="2:9" hidden="1" x14ac:dyDescent="0.3">
      <c r="B2299">
        <v>2289</v>
      </c>
      <c r="C2299" s="1" t="s">
        <v>6127</v>
      </c>
      <c r="D2299" s="1" t="s">
        <v>6128</v>
      </c>
      <c r="E2299" s="1" t="s">
        <v>5144</v>
      </c>
      <c r="F2299" s="1" t="s">
        <v>456</v>
      </c>
      <c r="G2299" s="1" t="s">
        <v>1063</v>
      </c>
      <c r="H2299" s="1" t="s">
        <v>6129</v>
      </c>
      <c r="I2299" s="1">
        <f>+Territorio[[#This Row],[id]]</f>
        <v>2289</v>
      </c>
    </row>
    <row r="2300" spans="2:9" hidden="1" x14ac:dyDescent="0.3">
      <c r="B2300">
        <v>2290</v>
      </c>
      <c r="C2300" s="1" t="s">
        <v>6130</v>
      </c>
      <c r="D2300" s="1" t="s">
        <v>6131</v>
      </c>
      <c r="E2300" s="1" t="s">
        <v>5144</v>
      </c>
      <c r="F2300" s="1" t="s">
        <v>456</v>
      </c>
      <c r="G2300" s="1" t="s">
        <v>1063</v>
      </c>
      <c r="H2300" s="1" t="s">
        <v>6132</v>
      </c>
      <c r="I2300" s="1">
        <f>+Territorio[[#This Row],[id]]</f>
        <v>2290</v>
      </c>
    </row>
    <row r="2301" spans="2:9" hidden="1" x14ac:dyDescent="0.3">
      <c r="B2301">
        <v>2291</v>
      </c>
      <c r="C2301" s="1" t="s">
        <v>6133</v>
      </c>
      <c r="D2301" s="1" t="s">
        <v>6134</v>
      </c>
      <c r="E2301" s="1" t="s">
        <v>5144</v>
      </c>
      <c r="F2301" s="1" t="s">
        <v>456</v>
      </c>
      <c r="G2301" s="1" t="s">
        <v>1063</v>
      </c>
      <c r="H2301" s="1" t="s">
        <v>6135</v>
      </c>
      <c r="I2301" s="1">
        <f>+Territorio[[#This Row],[id]]</f>
        <v>2291</v>
      </c>
    </row>
    <row r="2302" spans="2:9" hidden="1" x14ac:dyDescent="0.3">
      <c r="B2302">
        <v>2292</v>
      </c>
      <c r="C2302" s="1" t="s">
        <v>6136</v>
      </c>
      <c r="D2302" s="1" t="s">
        <v>6137</v>
      </c>
      <c r="E2302" s="1" t="s">
        <v>5144</v>
      </c>
      <c r="F2302" s="1" t="s">
        <v>456</v>
      </c>
      <c r="G2302" s="1" t="s">
        <v>1063</v>
      </c>
      <c r="H2302" s="1" t="s">
        <v>6138</v>
      </c>
      <c r="I2302" s="1">
        <f>+Territorio[[#This Row],[id]]</f>
        <v>2292</v>
      </c>
    </row>
    <row r="2303" spans="2:9" hidden="1" x14ac:dyDescent="0.3">
      <c r="B2303">
        <v>2293</v>
      </c>
      <c r="C2303" s="1" t="s">
        <v>6139</v>
      </c>
      <c r="D2303" s="1" t="s">
        <v>6140</v>
      </c>
      <c r="E2303" s="1" t="s">
        <v>5144</v>
      </c>
      <c r="F2303" s="1" t="s">
        <v>456</v>
      </c>
      <c r="G2303" s="1" t="s">
        <v>1063</v>
      </c>
      <c r="H2303" s="1" t="s">
        <v>6141</v>
      </c>
      <c r="I2303" s="1">
        <f>+Territorio[[#This Row],[id]]</f>
        <v>2293</v>
      </c>
    </row>
    <row r="2304" spans="2:9" hidden="1" x14ac:dyDescent="0.3">
      <c r="B2304">
        <v>2294</v>
      </c>
      <c r="C2304" s="1" t="s">
        <v>6142</v>
      </c>
      <c r="D2304" s="1" t="s">
        <v>6143</v>
      </c>
      <c r="E2304" s="1" t="s">
        <v>5144</v>
      </c>
      <c r="F2304" s="1" t="s">
        <v>456</v>
      </c>
      <c r="G2304" s="1" t="s">
        <v>1063</v>
      </c>
      <c r="H2304" s="1" t="s">
        <v>6144</v>
      </c>
      <c r="I2304" s="1">
        <f>+Territorio[[#This Row],[id]]</f>
        <v>2294</v>
      </c>
    </row>
    <row r="2305" spans="2:9" hidden="1" x14ac:dyDescent="0.3">
      <c r="B2305">
        <v>2295</v>
      </c>
      <c r="C2305" s="1" t="s">
        <v>6145</v>
      </c>
      <c r="D2305" s="1" t="s">
        <v>6146</v>
      </c>
      <c r="E2305" s="1" t="s">
        <v>5144</v>
      </c>
      <c r="F2305" s="1" t="s">
        <v>456</v>
      </c>
      <c r="G2305" s="1" t="s">
        <v>1063</v>
      </c>
      <c r="H2305" s="1" t="s">
        <v>6147</v>
      </c>
      <c r="I2305" s="1">
        <f>+Territorio[[#This Row],[id]]</f>
        <v>2295</v>
      </c>
    </row>
    <row r="2306" spans="2:9" hidden="1" x14ac:dyDescent="0.3">
      <c r="B2306">
        <v>2296</v>
      </c>
      <c r="C2306" s="1" t="s">
        <v>6148</v>
      </c>
      <c r="D2306" s="1" t="s">
        <v>6149</v>
      </c>
      <c r="E2306" s="1" t="s">
        <v>5144</v>
      </c>
      <c r="F2306" s="1" t="s">
        <v>456</v>
      </c>
      <c r="G2306" s="1" t="s">
        <v>1063</v>
      </c>
      <c r="H2306" s="1" t="s">
        <v>6150</v>
      </c>
      <c r="I2306" s="1">
        <f>+Territorio[[#This Row],[id]]</f>
        <v>2296</v>
      </c>
    </row>
    <row r="2307" spans="2:9" hidden="1" x14ac:dyDescent="0.3">
      <c r="B2307">
        <v>2297</v>
      </c>
      <c r="C2307" s="1" t="s">
        <v>5016</v>
      </c>
      <c r="D2307" s="1" t="s">
        <v>6151</v>
      </c>
      <c r="E2307" s="1" t="s">
        <v>5144</v>
      </c>
      <c r="F2307" s="1" t="s">
        <v>456</v>
      </c>
      <c r="G2307" s="1" t="s">
        <v>1063</v>
      </c>
      <c r="H2307" s="1" t="s">
        <v>6152</v>
      </c>
      <c r="I2307" s="1">
        <f>+Territorio[[#This Row],[id]]</f>
        <v>2297</v>
      </c>
    </row>
    <row r="2308" spans="2:9" hidden="1" x14ac:dyDescent="0.3">
      <c r="B2308">
        <v>2298</v>
      </c>
      <c r="C2308" s="1" t="s">
        <v>6153</v>
      </c>
      <c r="D2308" s="1" t="s">
        <v>6154</v>
      </c>
      <c r="E2308" s="1" t="s">
        <v>5144</v>
      </c>
      <c r="F2308" s="1" t="s">
        <v>456</v>
      </c>
      <c r="G2308" s="1" t="s">
        <v>1063</v>
      </c>
      <c r="H2308" s="1" t="s">
        <v>6155</v>
      </c>
      <c r="I2308" s="1">
        <f>+Territorio[[#This Row],[id]]</f>
        <v>2298</v>
      </c>
    </row>
    <row r="2309" spans="2:9" hidden="1" x14ac:dyDescent="0.3">
      <c r="B2309">
        <v>2299</v>
      </c>
      <c r="C2309" s="1" t="s">
        <v>6156</v>
      </c>
      <c r="D2309" s="1" t="s">
        <v>6157</v>
      </c>
      <c r="E2309" s="1" t="s">
        <v>5144</v>
      </c>
      <c r="F2309" s="1" t="s">
        <v>456</v>
      </c>
      <c r="G2309" s="1" t="s">
        <v>1063</v>
      </c>
      <c r="H2309" s="1" t="s">
        <v>6158</v>
      </c>
      <c r="I2309" s="1">
        <f>+Territorio[[#This Row],[id]]</f>
        <v>2299</v>
      </c>
    </row>
    <row r="2310" spans="2:9" hidden="1" x14ac:dyDescent="0.3">
      <c r="B2310">
        <v>2300</v>
      </c>
      <c r="C2310" s="1" t="s">
        <v>6159</v>
      </c>
      <c r="D2310" s="1" t="s">
        <v>6160</v>
      </c>
      <c r="E2310" s="1" t="s">
        <v>5144</v>
      </c>
      <c r="F2310" s="1" t="s">
        <v>456</v>
      </c>
      <c r="G2310" s="1" t="s">
        <v>1063</v>
      </c>
      <c r="H2310" s="1" t="s">
        <v>6161</v>
      </c>
      <c r="I2310" s="1">
        <f>+Territorio[[#This Row],[id]]</f>
        <v>2300</v>
      </c>
    </row>
    <row r="2311" spans="2:9" hidden="1" x14ac:dyDescent="0.3">
      <c r="B2311">
        <v>2301</v>
      </c>
      <c r="C2311" s="1" t="s">
        <v>2255</v>
      </c>
      <c r="D2311" s="1" t="s">
        <v>6162</v>
      </c>
      <c r="E2311" s="1" t="s">
        <v>5144</v>
      </c>
      <c r="F2311" s="1" t="s">
        <v>456</v>
      </c>
      <c r="G2311" s="1" t="s">
        <v>1063</v>
      </c>
      <c r="H2311" s="1" t="s">
        <v>6163</v>
      </c>
      <c r="I2311" s="1">
        <f>+Territorio[[#This Row],[id]]</f>
        <v>2301</v>
      </c>
    </row>
    <row r="2312" spans="2:9" hidden="1" x14ac:dyDescent="0.3">
      <c r="B2312">
        <v>2302</v>
      </c>
      <c r="C2312" s="1" t="s">
        <v>6164</v>
      </c>
      <c r="D2312" s="1" t="s">
        <v>6165</v>
      </c>
      <c r="E2312" s="1" t="s">
        <v>5144</v>
      </c>
      <c r="F2312" s="1" t="s">
        <v>456</v>
      </c>
      <c r="G2312" s="1" t="s">
        <v>1063</v>
      </c>
      <c r="H2312" s="1" t="s">
        <v>6166</v>
      </c>
      <c r="I2312" s="1">
        <f>+Territorio[[#This Row],[id]]</f>
        <v>2302</v>
      </c>
    </row>
    <row r="2313" spans="2:9" hidden="1" x14ac:dyDescent="0.3">
      <c r="B2313">
        <v>2303</v>
      </c>
      <c r="C2313" s="1" t="s">
        <v>6167</v>
      </c>
      <c r="D2313" s="1" t="s">
        <v>6168</v>
      </c>
      <c r="E2313" s="1" t="s">
        <v>5144</v>
      </c>
      <c r="F2313" s="1" t="s">
        <v>456</v>
      </c>
      <c r="G2313" s="1" t="s">
        <v>1063</v>
      </c>
      <c r="H2313" s="1" t="s">
        <v>6169</v>
      </c>
      <c r="I2313" s="1">
        <f>+Territorio[[#This Row],[id]]</f>
        <v>2303</v>
      </c>
    </row>
    <row r="2314" spans="2:9" hidden="1" x14ac:dyDescent="0.3">
      <c r="B2314">
        <v>2304</v>
      </c>
      <c r="C2314" s="1" t="s">
        <v>6170</v>
      </c>
      <c r="D2314" s="1" t="s">
        <v>6171</v>
      </c>
      <c r="E2314" s="1" t="s">
        <v>5144</v>
      </c>
      <c r="F2314" s="1" t="s">
        <v>456</v>
      </c>
      <c r="G2314" s="1" t="s">
        <v>1063</v>
      </c>
      <c r="H2314" s="1" t="s">
        <v>6172</v>
      </c>
      <c r="I2314" s="1">
        <f>+Territorio[[#This Row],[id]]</f>
        <v>2304</v>
      </c>
    </row>
    <row r="2315" spans="2:9" hidden="1" x14ac:dyDescent="0.3">
      <c r="B2315">
        <v>2305</v>
      </c>
      <c r="C2315" s="1" t="s">
        <v>2234</v>
      </c>
      <c r="D2315" s="1" t="s">
        <v>6173</v>
      </c>
      <c r="E2315" s="1" t="s">
        <v>5144</v>
      </c>
      <c r="F2315" s="1" t="s">
        <v>456</v>
      </c>
      <c r="G2315" s="1" t="s">
        <v>1063</v>
      </c>
      <c r="H2315" s="1" t="s">
        <v>6174</v>
      </c>
      <c r="I2315" s="1">
        <f>+Territorio[[#This Row],[id]]</f>
        <v>2305</v>
      </c>
    </row>
    <row r="2316" spans="2:9" hidden="1" x14ac:dyDescent="0.3">
      <c r="B2316">
        <v>2306</v>
      </c>
      <c r="C2316" s="1" t="s">
        <v>6175</v>
      </c>
      <c r="D2316" s="1" t="s">
        <v>6176</v>
      </c>
      <c r="E2316" s="1" t="s">
        <v>5144</v>
      </c>
      <c r="F2316" s="1" t="s">
        <v>456</v>
      </c>
      <c r="G2316" s="1" t="s">
        <v>1063</v>
      </c>
      <c r="H2316" s="1" t="s">
        <v>6177</v>
      </c>
      <c r="I2316" s="1">
        <f>+Territorio[[#This Row],[id]]</f>
        <v>2306</v>
      </c>
    </row>
    <row r="2317" spans="2:9" hidden="1" x14ac:dyDescent="0.3">
      <c r="B2317">
        <v>2307</v>
      </c>
      <c r="C2317" s="1" t="s">
        <v>6178</v>
      </c>
      <c r="D2317" s="1" t="s">
        <v>6179</v>
      </c>
      <c r="E2317" s="1" t="s">
        <v>5144</v>
      </c>
      <c r="F2317" s="1" t="s">
        <v>456</v>
      </c>
      <c r="G2317" s="1" t="s">
        <v>1063</v>
      </c>
      <c r="H2317" s="1" t="s">
        <v>6180</v>
      </c>
      <c r="I2317" s="1">
        <f>+Territorio[[#This Row],[id]]</f>
        <v>2307</v>
      </c>
    </row>
    <row r="2318" spans="2:9" hidden="1" x14ac:dyDescent="0.3">
      <c r="B2318">
        <v>2308</v>
      </c>
      <c r="C2318" s="1" t="s">
        <v>6181</v>
      </c>
      <c r="D2318" s="1" t="s">
        <v>6182</v>
      </c>
      <c r="E2318" s="1" t="s">
        <v>5144</v>
      </c>
      <c r="F2318" s="1" t="s">
        <v>456</v>
      </c>
      <c r="G2318" s="1" t="s">
        <v>1063</v>
      </c>
      <c r="H2318" s="1" t="s">
        <v>6183</v>
      </c>
      <c r="I2318" s="1">
        <f>+Territorio[[#This Row],[id]]</f>
        <v>2308</v>
      </c>
    </row>
    <row r="2319" spans="2:9" hidden="1" x14ac:dyDescent="0.3">
      <c r="B2319">
        <v>2309</v>
      </c>
      <c r="C2319" s="1" t="s">
        <v>6184</v>
      </c>
      <c r="D2319" s="1" t="s">
        <v>6185</v>
      </c>
      <c r="E2319" s="1" t="s">
        <v>5144</v>
      </c>
      <c r="F2319" s="1" t="s">
        <v>456</v>
      </c>
      <c r="G2319" s="1" t="s">
        <v>1063</v>
      </c>
      <c r="H2319" s="1" t="s">
        <v>6186</v>
      </c>
      <c r="I2319" s="1">
        <f>+Territorio[[#This Row],[id]]</f>
        <v>2309</v>
      </c>
    </row>
    <row r="2320" spans="2:9" hidden="1" x14ac:dyDescent="0.3">
      <c r="B2320">
        <v>2310</v>
      </c>
      <c r="C2320" s="1" t="s">
        <v>6187</v>
      </c>
      <c r="D2320" s="1" t="s">
        <v>6188</v>
      </c>
      <c r="E2320" s="1" t="s">
        <v>5144</v>
      </c>
      <c r="F2320" s="1" t="s">
        <v>456</v>
      </c>
      <c r="G2320" s="1" t="s">
        <v>1063</v>
      </c>
      <c r="H2320" s="1" t="s">
        <v>6189</v>
      </c>
      <c r="I2320" s="1">
        <f>+Territorio[[#This Row],[id]]</f>
        <v>2310</v>
      </c>
    </row>
    <row r="2321" spans="2:9" hidden="1" x14ac:dyDescent="0.3">
      <c r="B2321">
        <v>2311</v>
      </c>
      <c r="C2321" s="1" t="s">
        <v>6190</v>
      </c>
      <c r="D2321" s="1" t="s">
        <v>6191</v>
      </c>
      <c r="E2321" s="1" t="s">
        <v>5144</v>
      </c>
      <c r="F2321" s="1" t="s">
        <v>456</v>
      </c>
      <c r="G2321" s="1" t="s">
        <v>1063</v>
      </c>
      <c r="H2321" s="1" t="s">
        <v>6192</v>
      </c>
      <c r="I2321" s="1">
        <f>+Territorio[[#This Row],[id]]</f>
        <v>2311</v>
      </c>
    </row>
    <row r="2322" spans="2:9" hidden="1" x14ac:dyDescent="0.3">
      <c r="B2322">
        <v>2312</v>
      </c>
      <c r="C2322" s="1" t="s">
        <v>6193</v>
      </c>
      <c r="D2322" s="1" t="s">
        <v>6194</v>
      </c>
      <c r="E2322" s="1" t="s">
        <v>5144</v>
      </c>
      <c r="F2322" s="1" t="s">
        <v>456</v>
      </c>
      <c r="G2322" s="1" t="s">
        <v>1063</v>
      </c>
      <c r="H2322" s="1" t="s">
        <v>6195</v>
      </c>
      <c r="I2322" s="1">
        <f>+Territorio[[#This Row],[id]]</f>
        <v>2312</v>
      </c>
    </row>
    <row r="2323" spans="2:9" hidden="1" x14ac:dyDescent="0.3">
      <c r="B2323">
        <v>2313</v>
      </c>
      <c r="C2323" s="1" t="s">
        <v>6196</v>
      </c>
      <c r="D2323" s="1" t="s">
        <v>6197</v>
      </c>
      <c r="E2323" s="1" t="s">
        <v>5144</v>
      </c>
      <c r="F2323" s="1" t="s">
        <v>456</v>
      </c>
      <c r="G2323" s="1" t="s">
        <v>1063</v>
      </c>
      <c r="H2323" s="1" t="s">
        <v>6198</v>
      </c>
      <c r="I2323" s="1">
        <f>+Territorio[[#This Row],[id]]</f>
        <v>2313</v>
      </c>
    </row>
    <row r="2324" spans="2:9" hidden="1" x14ac:dyDescent="0.3">
      <c r="B2324">
        <v>2314</v>
      </c>
      <c r="C2324" s="1" t="s">
        <v>6199</v>
      </c>
      <c r="D2324" s="1" t="s">
        <v>6200</v>
      </c>
      <c r="E2324" s="1" t="s">
        <v>5144</v>
      </c>
      <c r="F2324" s="1" t="s">
        <v>456</v>
      </c>
      <c r="G2324" s="1" t="s">
        <v>1063</v>
      </c>
      <c r="H2324" s="1" t="s">
        <v>6201</v>
      </c>
      <c r="I2324" s="1">
        <f>+Territorio[[#This Row],[id]]</f>
        <v>2314</v>
      </c>
    </row>
    <row r="2325" spans="2:9" hidden="1" x14ac:dyDescent="0.3">
      <c r="B2325">
        <v>2315</v>
      </c>
      <c r="C2325" s="1" t="s">
        <v>6202</v>
      </c>
      <c r="D2325" s="1" t="s">
        <v>6203</v>
      </c>
      <c r="E2325" s="1" t="s">
        <v>5144</v>
      </c>
      <c r="F2325" s="1" t="s">
        <v>456</v>
      </c>
      <c r="G2325" s="1" t="s">
        <v>1063</v>
      </c>
      <c r="H2325" s="1" t="s">
        <v>6204</v>
      </c>
      <c r="I2325" s="1">
        <f>+Territorio[[#This Row],[id]]</f>
        <v>2315</v>
      </c>
    </row>
    <row r="2326" spans="2:9" hidden="1" x14ac:dyDescent="0.3">
      <c r="B2326">
        <v>2316</v>
      </c>
      <c r="C2326" s="1" t="s">
        <v>6205</v>
      </c>
      <c r="D2326" s="1" t="s">
        <v>6206</v>
      </c>
      <c r="E2326" s="1" t="s">
        <v>5144</v>
      </c>
      <c r="F2326" s="1" t="s">
        <v>456</v>
      </c>
      <c r="G2326" s="1" t="s">
        <v>1063</v>
      </c>
      <c r="H2326" s="1" t="s">
        <v>6207</v>
      </c>
      <c r="I2326" s="1">
        <f>+Territorio[[#This Row],[id]]</f>
        <v>2316</v>
      </c>
    </row>
    <row r="2327" spans="2:9" hidden="1" x14ac:dyDescent="0.3">
      <c r="B2327">
        <v>2317</v>
      </c>
      <c r="C2327" s="1" t="s">
        <v>6208</v>
      </c>
      <c r="D2327" s="1" t="s">
        <v>6209</v>
      </c>
      <c r="E2327" s="1" t="s">
        <v>5144</v>
      </c>
      <c r="F2327" s="1" t="s">
        <v>456</v>
      </c>
      <c r="G2327" s="1" t="s">
        <v>1063</v>
      </c>
      <c r="H2327" s="1" t="s">
        <v>6210</v>
      </c>
      <c r="I2327" s="1">
        <f>+Territorio[[#This Row],[id]]</f>
        <v>2317</v>
      </c>
    </row>
    <row r="2328" spans="2:9" hidden="1" x14ac:dyDescent="0.3">
      <c r="B2328">
        <v>2318</v>
      </c>
      <c r="C2328" s="1" t="s">
        <v>5051</v>
      </c>
      <c r="D2328" s="1" t="s">
        <v>6211</v>
      </c>
      <c r="E2328" s="1" t="s">
        <v>5144</v>
      </c>
      <c r="F2328" s="1" t="s">
        <v>456</v>
      </c>
      <c r="G2328" s="1" t="s">
        <v>1063</v>
      </c>
      <c r="H2328" s="1" t="s">
        <v>6212</v>
      </c>
      <c r="I2328" s="1">
        <f>+Territorio[[#This Row],[id]]</f>
        <v>2318</v>
      </c>
    </row>
    <row r="2329" spans="2:9" hidden="1" x14ac:dyDescent="0.3">
      <c r="B2329">
        <v>2319</v>
      </c>
      <c r="C2329" s="1" t="s">
        <v>6213</v>
      </c>
      <c r="D2329" s="1" t="s">
        <v>6214</v>
      </c>
      <c r="E2329" s="1" t="s">
        <v>5144</v>
      </c>
      <c r="F2329" s="1" t="s">
        <v>456</v>
      </c>
      <c r="G2329" s="1" t="s">
        <v>1063</v>
      </c>
      <c r="H2329" s="1" t="s">
        <v>6215</v>
      </c>
      <c r="I2329" s="1">
        <f>+Territorio[[#This Row],[id]]</f>
        <v>2319</v>
      </c>
    </row>
    <row r="2330" spans="2:9" hidden="1" x14ac:dyDescent="0.3">
      <c r="B2330">
        <v>2320</v>
      </c>
      <c r="C2330" s="1" t="s">
        <v>6216</v>
      </c>
      <c r="D2330" s="1" t="s">
        <v>6217</v>
      </c>
      <c r="E2330" s="1" t="s">
        <v>5144</v>
      </c>
      <c r="F2330" s="1" t="s">
        <v>456</v>
      </c>
      <c r="G2330" s="1" t="s">
        <v>1063</v>
      </c>
      <c r="H2330" s="1" t="s">
        <v>6218</v>
      </c>
      <c r="I2330" s="1">
        <f>+Territorio[[#This Row],[id]]</f>
        <v>2320</v>
      </c>
    </row>
    <row r="2331" spans="2:9" hidden="1" x14ac:dyDescent="0.3">
      <c r="B2331">
        <v>2321</v>
      </c>
      <c r="C2331" s="1" t="s">
        <v>6219</v>
      </c>
      <c r="D2331" s="1" t="s">
        <v>6220</v>
      </c>
      <c r="E2331" s="1" t="s">
        <v>5144</v>
      </c>
      <c r="F2331" s="1" t="s">
        <v>456</v>
      </c>
      <c r="G2331" s="1" t="s">
        <v>1063</v>
      </c>
      <c r="H2331" s="1" t="s">
        <v>6221</v>
      </c>
      <c r="I2331" s="1">
        <f>+Territorio[[#This Row],[id]]</f>
        <v>2321</v>
      </c>
    </row>
    <row r="2332" spans="2:9" hidden="1" x14ac:dyDescent="0.3">
      <c r="B2332">
        <v>2322</v>
      </c>
      <c r="C2332" s="1" t="s">
        <v>6222</v>
      </c>
      <c r="D2332" s="1" t="s">
        <v>6223</v>
      </c>
      <c r="E2332" s="1" t="s">
        <v>5144</v>
      </c>
      <c r="F2332" s="1" t="s">
        <v>456</v>
      </c>
      <c r="G2332" s="1" t="s">
        <v>1063</v>
      </c>
      <c r="H2332" s="1" t="s">
        <v>6224</v>
      </c>
      <c r="I2332" s="1">
        <f>+Territorio[[#This Row],[id]]</f>
        <v>2322</v>
      </c>
    </row>
    <row r="2333" spans="2:9" hidden="1" x14ac:dyDescent="0.3">
      <c r="B2333">
        <v>2323</v>
      </c>
      <c r="C2333" s="1" t="s">
        <v>6225</v>
      </c>
      <c r="D2333" s="1" t="s">
        <v>6226</v>
      </c>
      <c r="E2333" s="1" t="s">
        <v>5144</v>
      </c>
      <c r="F2333" s="1" t="s">
        <v>456</v>
      </c>
      <c r="G2333" s="1" t="s">
        <v>1063</v>
      </c>
      <c r="H2333" s="1" t="s">
        <v>6227</v>
      </c>
      <c r="I2333" s="1">
        <f>+Territorio[[#This Row],[id]]</f>
        <v>2323</v>
      </c>
    </row>
    <row r="2334" spans="2:9" hidden="1" x14ac:dyDescent="0.3">
      <c r="B2334">
        <v>2324</v>
      </c>
      <c r="C2334" s="1" t="s">
        <v>6228</v>
      </c>
      <c r="D2334" s="1" t="s">
        <v>6229</v>
      </c>
      <c r="E2334" s="1" t="s">
        <v>5144</v>
      </c>
      <c r="F2334" s="1" t="s">
        <v>456</v>
      </c>
      <c r="G2334" s="1" t="s">
        <v>1063</v>
      </c>
      <c r="H2334" s="1" t="s">
        <v>6230</v>
      </c>
      <c r="I2334" s="1">
        <f>+Territorio[[#This Row],[id]]</f>
        <v>2324</v>
      </c>
    </row>
    <row r="2335" spans="2:9" hidden="1" x14ac:dyDescent="0.3">
      <c r="B2335">
        <v>2325</v>
      </c>
      <c r="C2335" s="1" t="s">
        <v>6231</v>
      </c>
      <c r="D2335" s="1" t="s">
        <v>6232</v>
      </c>
      <c r="E2335" s="1" t="s">
        <v>5144</v>
      </c>
      <c r="F2335" s="1" t="s">
        <v>456</v>
      </c>
      <c r="G2335" s="1" t="s">
        <v>1063</v>
      </c>
      <c r="H2335" s="1" t="s">
        <v>6233</v>
      </c>
      <c r="I2335" s="1">
        <f>+Territorio[[#This Row],[id]]</f>
        <v>2325</v>
      </c>
    </row>
    <row r="2336" spans="2:9" hidden="1" x14ac:dyDescent="0.3">
      <c r="B2336">
        <v>2326</v>
      </c>
      <c r="C2336" s="1" t="s">
        <v>6234</v>
      </c>
      <c r="D2336" s="1" t="s">
        <v>6235</v>
      </c>
      <c r="E2336" s="1" t="s">
        <v>5144</v>
      </c>
      <c r="F2336" s="1" t="s">
        <v>456</v>
      </c>
      <c r="G2336" s="1" t="s">
        <v>1063</v>
      </c>
      <c r="H2336" s="1" t="s">
        <v>6236</v>
      </c>
      <c r="I2336" s="1">
        <f>+Territorio[[#This Row],[id]]</f>
        <v>2326</v>
      </c>
    </row>
    <row r="2337" spans="2:9" hidden="1" x14ac:dyDescent="0.3">
      <c r="B2337">
        <v>2327</v>
      </c>
      <c r="C2337" s="1" t="s">
        <v>6237</v>
      </c>
      <c r="D2337" s="1" t="s">
        <v>6238</v>
      </c>
      <c r="E2337" s="1" t="s">
        <v>5144</v>
      </c>
      <c r="F2337" s="1" t="s">
        <v>456</v>
      </c>
      <c r="G2337" s="1" t="s">
        <v>1063</v>
      </c>
      <c r="H2337" s="1" t="s">
        <v>6239</v>
      </c>
      <c r="I2337" s="1">
        <f>+Territorio[[#This Row],[id]]</f>
        <v>2327</v>
      </c>
    </row>
    <row r="2338" spans="2:9" hidden="1" x14ac:dyDescent="0.3">
      <c r="B2338">
        <v>2328</v>
      </c>
      <c r="C2338" s="1" t="s">
        <v>1263</v>
      </c>
      <c r="D2338" s="1" t="s">
        <v>6240</v>
      </c>
      <c r="E2338" s="1" t="s">
        <v>5144</v>
      </c>
      <c r="F2338" s="1" t="s">
        <v>456</v>
      </c>
      <c r="G2338" s="1" t="s">
        <v>1063</v>
      </c>
      <c r="H2338" s="1" t="s">
        <v>6241</v>
      </c>
      <c r="I2338" s="1">
        <f>+Territorio[[#This Row],[id]]</f>
        <v>2328</v>
      </c>
    </row>
    <row r="2339" spans="2:9" hidden="1" x14ac:dyDescent="0.3">
      <c r="B2339">
        <v>2329</v>
      </c>
      <c r="C2339" s="1" t="s">
        <v>6242</v>
      </c>
      <c r="D2339" s="1" t="s">
        <v>6243</v>
      </c>
      <c r="E2339" s="1" t="s">
        <v>5144</v>
      </c>
      <c r="F2339" s="1" t="s">
        <v>456</v>
      </c>
      <c r="G2339" s="1" t="s">
        <v>1063</v>
      </c>
      <c r="H2339" s="1" t="s">
        <v>6244</v>
      </c>
      <c r="I2339" s="1">
        <f>+Territorio[[#This Row],[id]]</f>
        <v>2329</v>
      </c>
    </row>
    <row r="2340" spans="2:9" hidden="1" x14ac:dyDescent="0.3">
      <c r="B2340">
        <v>2330</v>
      </c>
      <c r="C2340" s="1" t="s">
        <v>1039</v>
      </c>
      <c r="D2340" s="1" t="s">
        <v>6245</v>
      </c>
      <c r="E2340" s="1" t="s">
        <v>5144</v>
      </c>
      <c r="F2340" s="1" t="s">
        <v>456</v>
      </c>
      <c r="G2340" s="1" t="s">
        <v>1063</v>
      </c>
      <c r="H2340" s="1" t="s">
        <v>6246</v>
      </c>
      <c r="I2340" s="1">
        <f>+Territorio[[#This Row],[id]]</f>
        <v>2330</v>
      </c>
    </row>
    <row r="2341" spans="2:9" hidden="1" x14ac:dyDescent="0.3">
      <c r="B2341">
        <v>2331</v>
      </c>
      <c r="C2341" s="1" t="s">
        <v>6247</v>
      </c>
      <c r="D2341" s="1" t="s">
        <v>6248</v>
      </c>
      <c r="E2341" s="1" t="s">
        <v>5144</v>
      </c>
      <c r="F2341" s="1" t="s">
        <v>456</v>
      </c>
      <c r="G2341" s="1" t="s">
        <v>1063</v>
      </c>
      <c r="H2341" s="1" t="s">
        <v>6249</v>
      </c>
      <c r="I2341" s="1">
        <f>+Territorio[[#This Row],[id]]</f>
        <v>2331</v>
      </c>
    </row>
    <row r="2342" spans="2:9" hidden="1" x14ac:dyDescent="0.3">
      <c r="B2342">
        <v>2332</v>
      </c>
      <c r="C2342" s="1" t="s">
        <v>6250</v>
      </c>
      <c r="D2342" s="1" t="s">
        <v>6251</v>
      </c>
      <c r="E2342" s="1" t="s">
        <v>5144</v>
      </c>
      <c r="F2342" s="1" t="s">
        <v>456</v>
      </c>
      <c r="G2342" s="1" t="s">
        <v>1063</v>
      </c>
      <c r="H2342" s="1" t="s">
        <v>6252</v>
      </c>
      <c r="I2342" s="1">
        <f>+Territorio[[#This Row],[id]]</f>
        <v>2332</v>
      </c>
    </row>
    <row r="2343" spans="2:9" hidden="1" x14ac:dyDescent="0.3">
      <c r="B2343">
        <v>2333</v>
      </c>
      <c r="C2343" s="1" t="s">
        <v>6253</v>
      </c>
      <c r="D2343" s="1" t="s">
        <v>6254</v>
      </c>
      <c r="E2343" s="1" t="s">
        <v>5144</v>
      </c>
      <c r="F2343" s="1" t="s">
        <v>456</v>
      </c>
      <c r="G2343" s="1" t="s">
        <v>1063</v>
      </c>
      <c r="H2343" s="1" t="s">
        <v>6255</v>
      </c>
      <c r="I2343" s="1">
        <f>+Territorio[[#This Row],[id]]</f>
        <v>2333</v>
      </c>
    </row>
    <row r="2344" spans="2:9" hidden="1" x14ac:dyDescent="0.3">
      <c r="B2344">
        <v>2334</v>
      </c>
      <c r="C2344" s="1" t="s">
        <v>5709</v>
      </c>
      <c r="D2344" s="1" t="s">
        <v>6256</v>
      </c>
      <c r="E2344" s="1" t="s">
        <v>5144</v>
      </c>
      <c r="F2344" s="1" t="s">
        <v>456</v>
      </c>
      <c r="G2344" s="1" t="s">
        <v>1063</v>
      </c>
      <c r="H2344" s="1" t="s">
        <v>6257</v>
      </c>
      <c r="I2344" s="1">
        <f>+Territorio[[#This Row],[id]]</f>
        <v>2334</v>
      </c>
    </row>
    <row r="2345" spans="2:9" hidden="1" x14ac:dyDescent="0.3">
      <c r="B2345">
        <v>2335</v>
      </c>
      <c r="C2345" s="1" t="s">
        <v>3218</v>
      </c>
      <c r="D2345" s="1" t="s">
        <v>6258</v>
      </c>
      <c r="E2345" s="1" t="s">
        <v>5144</v>
      </c>
      <c r="F2345" s="1" t="s">
        <v>456</v>
      </c>
      <c r="G2345" s="1" t="s">
        <v>1063</v>
      </c>
      <c r="H2345" s="1" t="s">
        <v>6259</v>
      </c>
      <c r="I2345" s="1">
        <f>+Territorio[[#This Row],[id]]</f>
        <v>2335</v>
      </c>
    </row>
    <row r="2346" spans="2:9" hidden="1" x14ac:dyDescent="0.3">
      <c r="B2346">
        <v>2336</v>
      </c>
      <c r="C2346" s="1" t="s">
        <v>3519</v>
      </c>
      <c r="D2346" s="1" t="s">
        <v>6260</v>
      </c>
      <c r="E2346" s="1" t="s">
        <v>5144</v>
      </c>
      <c r="F2346" s="1" t="s">
        <v>456</v>
      </c>
      <c r="G2346" s="1" t="s">
        <v>1063</v>
      </c>
      <c r="H2346" s="1" t="s">
        <v>6261</v>
      </c>
      <c r="I2346" s="1">
        <f>+Territorio[[#This Row],[id]]</f>
        <v>2336</v>
      </c>
    </row>
    <row r="2347" spans="2:9" hidden="1" x14ac:dyDescent="0.3">
      <c r="B2347">
        <v>2337</v>
      </c>
      <c r="C2347" s="1" t="s">
        <v>6262</v>
      </c>
      <c r="D2347" s="1" t="s">
        <v>6263</v>
      </c>
      <c r="E2347" s="1" t="s">
        <v>5144</v>
      </c>
      <c r="F2347" s="1" t="s">
        <v>456</v>
      </c>
      <c r="G2347" s="1" t="s">
        <v>1063</v>
      </c>
      <c r="H2347" s="1" t="s">
        <v>6264</v>
      </c>
      <c r="I2347" s="1">
        <f>+Territorio[[#This Row],[id]]</f>
        <v>2337</v>
      </c>
    </row>
    <row r="2348" spans="2:9" hidden="1" x14ac:dyDescent="0.3">
      <c r="B2348">
        <v>2338</v>
      </c>
      <c r="C2348" s="1" t="s">
        <v>6265</v>
      </c>
      <c r="D2348" s="1" t="s">
        <v>6266</v>
      </c>
      <c r="E2348" s="1" t="s">
        <v>5144</v>
      </c>
      <c r="F2348" s="1" t="s">
        <v>456</v>
      </c>
      <c r="G2348" s="1" t="s">
        <v>1063</v>
      </c>
      <c r="H2348" s="1" t="s">
        <v>6267</v>
      </c>
      <c r="I2348" s="1">
        <f>+Territorio[[#This Row],[id]]</f>
        <v>2338</v>
      </c>
    </row>
    <row r="2349" spans="2:9" hidden="1" x14ac:dyDescent="0.3">
      <c r="B2349">
        <v>2339</v>
      </c>
      <c r="C2349" s="1" t="s">
        <v>5248</v>
      </c>
      <c r="D2349" s="1" t="s">
        <v>6268</v>
      </c>
      <c r="E2349" s="1" t="s">
        <v>5144</v>
      </c>
      <c r="F2349" s="1" t="s">
        <v>456</v>
      </c>
      <c r="G2349" s="1" t="s">
        <v>1063</v>
      </c>
      <c r="H2349" s="1" t="s">
        <v>6269</v>
      </c>
      <c r="I2349" s="1">
        <f>+Territorio[[#This Row],[id]]</f>
        <v>2339</v>
      </c>
    </row>
    <row r="2350" spans="2:9" hidden="1" x14ac:dyDescent="0.3">
      <c r="B2350">
        <v>2340</v>
      </c>
      <c r="C2350" s="1" t="s">
        <v>5522</v>
      </c>
      <c r="D2350" s="1" t="s">
        <v>6270</v>
      </c>
      <c r="E2350" s="1" t="s">
        <v>5144</v>
      </c>
      <c r="F2350" s="1" t="s">
        <v>456</v>
      </c>
      <c r="G2350" s="1" t="s">
        <v>1063</v>
      </c>
      <c r="H2350" s="1" t="s">
        <v>6271</v>
      </c>
      <c r="I2350" s="1">
        <f>+Territorio[[#This Row],[id]]</f>
        <v>2340</v>
      </c>
    </row>
    <row r="2351" spans="2:9" hidden="1" x14ac:dyDescent="0.3">
      <c r="B2351">
        <v>2341</v>
      </c>
      <c r="C2351" s="1" t="s">
        <v>6272</v>
      </c>
      <c r="D2351" s="1" t="s">
        <v>6273</v>
      </c>
      <c r="E2351" s="1" t="s">
        <v>5144</v>
      </c>
      <c r="F2351" s="1" t="s">
        <v>456</v>
      </c>
      <c r="G2351" s="1" t="s">
        <v>1063</v>
      </c>
      <c r="H2351" s="1" t="s">
        <v>6274</v>
      </c>
      <c r="I2351" s="1">
        <f>+Territorio[[#This Row],[id]]</f>
        <v>2341</v>
      </c>
    </row>
    <row r="2352" spans="2:9" hidden="1" x14ac:dyDescent="0.3">
      <c r="B2352">
        <v>2342</v>
      </c>
      <c r="C2352" s="1" t="s">
        <v>6275</v>
      </c>
      <c r="D2352" s="1" t="s">
        <v>6276</v>
      </c>
      <c r="E2352" s="1" t="s">
        <v>5144</v>
      </c>
      <c r="F2352" s="1" t="s">
        <v>456</v>
      </c>
      <c r="G2352" s="1" t="s">
        <v>1063</v>
      </c>
      <c r="H2352" s="1" t="s">
        <v>6277</v>
      </c>
      <c r="I2352" s="1">
        <f>+Territorio[[#This Row],[id]]</f>
        <v>2342</v>
      </c>
    </row>
    <row r="2353" spans="2:9" hidden="1" x14ac:dyDescent="0.3">
      <c r="B2353">
        <v>2343</v>
      </c>
      <c r="C2353" s="1" t="s">
        <v>6278</v>
      </c>
      <c r="D2353" s="1" t="s">
        <v>6279</v>
      </c>
      <c r="E2353" s="1" t="s">
        <v>5144</v>
      </c>
      <c r="F2353" s="1" t="s">
        <v>456</v>
      </c>
      <c r="G2353" s="1" t="s">
        <v>1063</v>
      </c>
      <c r="H2353" s="1" t="s">
        <v>6280</v>
      </c>
      <c r="I2353" s="1">
        <f>+Territorio[[#This Row],[id]]</f>
        <v>2343</v>
      </c>
    </row>
    <row r="2354" spans="2:9" hidden="1" x14ac:dyDescent="0.3">
      <c r="B2354">
        <v>2344</v>
      </c>
      <c r="C2354" s="1" t="s">
        <v>6281</v>
      </c>
      <c r="D2354" s="1" t="s">
        <v>6282</v>
      </c>
      <c r="E2354" s="1" t="s">
        <v>5144</v>
      </c>
      <c r="F2354" s="1" t="s">
        <v>456</v>
      </c>
      <c r="G2354" s="1" t="s">
        <v>1063</v>
      </c>
      <c r="H2354" s="1" t="s">
        <v>6283</v>
      </c>
      <c r="I2354" s="1">
        <f>+Territorio[[#This Row],[id]]</f>
        <v>2344</v>
      </c>
    </row>
    <row r="2355" spans="2:9" hidden="1" x14ac:dyDescent="0.3">
      <c r="B2355">
        <v>2345</v>
      </c>
      <c r="C2355" s="1" t="s">
        <v>6284</v>
      </c>
      <c r="D2355" s="1" t="s">
        <v>6285</v>
      </c>
      <c r="E2355" s="1" t="s">
        <v>5144</v>
      </c>
      <c r="F2355" s="1" t="s">
        <v>456</v>
      </c>
      <c r="G2355" s="1" t="s">
        <v>1063</v>
      </c>
      <c r="H2355" s="1" t="s">
        <v>6286</v>
      </c>
      <c r="I2355" s="1">
        <f>+Territorio[[#This Row],[id]]</f>
        <v>2345</v>
      </c>
    </row>
    <row r="2356" spans="2:9" hidden="1" x14ac:dyDescent="0.3">
      <c r="B2356">
        <v>2346</v>
      </c>
      <c r="C2356" s="1" t="s">
        <v>6287</v>
      </c>
      <c r="D2356" s="1" t="s">
        <v>6288</v>
      </c>
      <c r="E2356" s="1" t="s">
        <v>5144</v>
      </c>
      <c r="F2356" s="1" t="s">
        <v>456</v>
      </c>
      <c r="G2356" s="1" t="s">
        <v>1063</v>
      </c>
      <c r="H2356" s="1" t="s">
        <v>6289</v>
      </c>
      <c r="I2356" s="1">
        <f>+Territorio[[#This Row],[id]]</f>
        <v>2346</v>
      </c>
    </row>
    <row r="2357" spans="2:9" hidden="1" x14ac:dyDescent="0.3">
      <c r="B2357">
        <v>2347</v>
      </c>
      <c r="C2357" s="1" t="s">
        <v>6290</v>
      </c>
      <c r="D2357" s="1" t="s">
        <v>6291</v>
      </c>
      <c r="E2357" s="1" t="s">
        <v>5144</v>
      </c>
      <c r="F2357" s="1" t="s">
        <v>456</v>
      </c>
      <c r="G2357" s="1" t="s">
        <v>1063</v>
      </c>
      <c r="H2357" s="1" t="s">
        <v>6292</v>
      </c>
      <c r="I2357" s="1">
        <f>+Territorio[[#This Row],[id]]</f>
        <v>2347</v>
      </c>
    </row>
    <row r="2358" spans="2:9" hidden="1" x14ac:dyDescent="0.3">
      <c r="B2358">
        <v>2348</v>
      </c>
      <c r="C2358" s="1" t="s">
        <v>6293</v>
      </c>
      <c r="D2358" s="1" t="s">
        <v>6294</v>
      </c>
      <c r="E2358" s="1" t="s">
        <v>5144</v>
      </c>
      <c r="F2358" s="1" t="s">
        <v>456</v>
      </c>
      <c r="G2358" s="1" t="s">
        <v>1063</v>
      </c>
      <c r="H2358" s="1" t="s">
        <v>6295</v>
      </c>
      <c r="I2358" s="1">
        <f>+Territorio[[#This Row],[id]]</f>
        <v>2348</v>
      </c>
    </row>
    <row r="2359" spans="2:9" hidden="1" x14ac:dyDescent="0.3">
      <c r="B2359">
        <v>2349</v>
      </c>
      <c r="C2359" s="1" t="s">
        <v>6296</v>
      </c>
      <c r="D2359" s="1" t="s">
        <v>6297</v>
      </c>
      <c r="E2359" s="1" t="s">
        <v>5144</v>
      </c>
      <c r="F2359" s="1" t="s">
        <v>456</v>
      </c>
      <c r="G2359" s="1" t="s">
        <v>1063</v>
      </c>
      <c r="H2359" s="1" t="s">
        <v>6298</v>
      </c>
      <c r="I2359" s="1">
        <f>+Territorio[[#This Row],[id]]</f>
        <v>2349</v>
      </c>
    </row>
    <row r="2360" spans="2:9" hidden="1" x14ac:dyDescent="0.3">
      <c r="B2360">
        <v>2350</v>
      </c>
      <c r="C2360" s="1" t="s">
        <v>6299</v>
      </c>
      <c r="D2360" s="1" t="s">
        <v>6300</v>
      </c>
      <c r="E2360" s="1" t="s">
        <v>5144</v>
      </c>
      <c r="F2360" s="1" t="s">
        <v>456</v>
      </c>
      <c r="G2360" s="1" t="s">
        <v>1063</v>
      </c>
      <c r="H2360" s="1" t="s">
        <v>6301</v>
      </c>
      <c r="I2360" s="1">
        <f>+Territorio[[#This Row],[id]]</f>
        <v>2350</v>
      </c>
    </row>
    <row r="2361" spans="2:9" hidden="1" x14ac:dyDescent="0.3">
      <c r="B2361">
        <v>2351</v>
      </c>
      <c r="C2361" s="1" t="s">
        <v>6302</v>
      </c>
      <c r="D2361" s="1" t="s">
        <v>6303</v>
      </c>
      <c r="E2361" s="1" t="s">
        <v>5144</v>
      </c>
      <c r="F2361" s="1" t="s">
        <v>456</v>
      </c>
      <c r="G2361" s="1" t="s">
        <v>1063</v>
      </c>
      <c r="H2361" s="1" t="s">
        <v>6304</v>
      </c>
      <c r="I2361" s="1">
        <f>+Territorio[[#This Row],[id]]</f>
        <v>2351</v>
      </c>
    </row>
    <row r="2362" spans="2:9" hidden="1" x14ac:dyDescent="0.3">
      <c r="B2362">
        <v>2352</v>
      </c>
      <c r="C2362" s="1" t="s">
        <v>6305</v>
      </c>
      <c r="D2362" s="1" t="s">
        <v>6306</v>
      </c>
      <c r="E2362" s="1" t="s">
        <v>5144</v>
      </c>
      <c r="F2362" s="1" t="s">
        <v>456</v>
      </c>
      <c r="G2362" s="1" t="s">
        <v>1063</v>
      </c>
      <c r="H2362" s="1" t="s">
        <v>6307</v>
      </c>
      <c r="I2362" s="1">
        <f>+Territorio[[#This Row],[id]]</f>
        <v>2352</v>
      </c>
    </row>
    <row r="2363" spans="2:9" hidden="1" x14ac:dyDescent="0.3">
      <c r="B2363">
        <v>2353</v>
      </c>
      <c r="C2363" s="1" t="s">
        <v>6308</v>
      </c>
      <c r="D2363" s="1" t="s">
        <v>6309</v>
      </c>
      <c r="E2363" s="1" t="s">
        <v>5144</v>
      </c>
      <c r="F2363" s="1" t="s">
        <v>456</v>
      </c>
      <c r="G2363" s="1" t="s">
        <v>1063</v>
      </c>
      <c r="H2363" s="1" t="s">
        <v>6310</v>
      </c>
      <c r="I2363" s="1">
        <f>+Territorio[[#This Row],[id]]</f>
        <v>2353</v>
      </c>
    </row>
    <row r="2364" spans="2:9" hidden="1" x14ac:dyDescent="0.3">
      <c r="B2364">
        <v>2354</v>
      </c>
      <c r="C2364" s="1" t="s">
        <v>6311</v>
      </c>
      <c r="D2364" s="1" t="s">
        <v>6312</v>
      </c>
      <c r="E2364" s="1" t="s">
        <v>5144</v>
      </c>
      <c r="F2364" s="1" t="s">
        <v>456</v>
      </c>
      <c r="G2364" s="1" t="s">
        <v>1063</v>
      </c>
      <c r="H2364" s="1" t="s">
        <v>6313</v>
      </c>
      <c r="I2364" s="1">
        <f>+Territorio[[#This Row],[id]]</f>
        <v>2354</v>
      </c>
    </row>
    <row r="2365" spans="2:9" hidden="1" x14ac:dyDescent="0.3">
      <c r="B2365">
        <v>2355</v>
      </c>
      <c r="C2365" s="1" t="s">
        <v>6314</v>
      </c>
      <c r="D2365" s="1" t="s">
        <v>6315</v>
      </c>
      <c r="E2365" s="1" t="s">
        <v>5144</v>
      </c>
      <c r="F2365" s="1" t="s">
        <v>456</v>
      </c>
      <c r="G2365" s="1" t="s">
        <v>1063</v>
      </c>
      <c r="H2365" s="1" t="s">
        <v>6316</v>
      </c>
      <c r="I2365" s="1">
        <f>+Territorio[[#This Row],[id]]</f>
        <v>2355</v>
      </c>
    </row>
    <row r="2366" spans="2:9" hidden="1" x14ac:dyDescent="0.3">
      <c r="B2366">
        <v>2356</v>
      </c>
      <c r="C2366" s="1" t="s">
        <v>6317</v>
      </c>
      <c r="D2366" s="1" t="s">
        <v>6318</v>
      </c>
      <c r="E2366" s="1" t="s">
        <v>5144</v>
      </c>
      <c r="F2366" s="1" t="s">
        <v>456</v>
      </c>
      <c r="G2366" s="1" t="s">
        <v>1063</v>
      </c>
      <c r="H2366" s="1" t="s">
        <v>6319</v>
      </c>
      <c r="I2366" s="1">
        <f>+Territorio[[#This Row],[id]]</f>
        <v>2356</v>
      </c>
    </row>
    <row r="2367" spans="2:9" hidden="1" x14ac:dyDescent="0.3">
      <c r="B2367">
        <v>2357</v>
      </c>
      <c r="C2367" s="1" t="s">
        <v>6320</v>
      </c>
      <c r="D2367" s="1" t="s">
        <v>6321</v>
      </c>
      <c r="E2367" s="1" t="s">
        <v>5144</v>
      </c>
      <c r="F2367" s="1" t="s">
        <v>456</v>
      </c>
      <c r="G2367" s="1" t="s">
        <v>1063</v>
      </c>
      <c r="H2367" s="1" t="s">
        <v>6322</v>
      </c>
      <c r="I2367" s="1">
        <f>+Territorio[[#This Row],[id]]</f>
        <v>2357</v>
      </c>
    </row>
    <row r="2368" spans="2:9" hidden="1" x14ac:dyDescent="0.3">
      <c r="B2368">
        <v>2358</v>
      </c>
      <c r="C2368" s="1" t="s">
        <v>6323</v>
      </c>
      <c r="D2368" s="1" t="s">
        <v>6324</v>
      </c>
      <c r="E2368" s="1" t="s">
        <v>5144</v>
      </c>
      <c r="F2368" s="1" t="s">
        <v>456</v>
      </c>
      <c r="G2368" s="1" t="s">
        <v>1063</v>
      </c>
      <c r="H2368" s="1" t="s">
        <v>6325</v>
      </c>
      <c r="I2368" s="1">
        <f>+Territorio[[#This Row],[id]]</f>
        <v>2358</v>
      </c>
    </row>
    <row r="2369" spans="2:9" hidden="1" x14ac:dyDescent="0.3">
      <c r="B2369">
        <v>2359</v>
      </c>
      <c r="C2369" s="1" t="s">
        <v>6326</v>
      </c>
      <c r="D2369" s="1" t="s">
        <v>6327</v>
      </c>
      <c r="E2369" s="1" t="s">
        <v>5144</v>
      </c>
      <c r="F2369" s="1" t="s">
        <v>456</v>
      </c>
      <c r="G2369" s="1" t="s">
        <v>1063</v>
      </c>
      <c r="H2369" s="1" t="s">
        <v>6328</v>
      </c>
      <c r="I2369" s="1">
        <f>+Territorio[[#This Row],[id]]</f>
        <v>2359</v>
      </c>
    </row>
    <row r="2370" spans="2:9" hidden="1" x14ac:dyDescent="0.3">
      <c r="B2370">
        <v>2360</v>
      </c>
      <c r="C2370" s="1" t="s">
        <v>6329</v>
      </c>
      <c r="D2370" s="1" t="s">
        <v>6330</v>
      </c>
      <c r="E2370" s="1" t="s">
        <v>5144</v>
      </c>
      <c r="F2370" s="1" t="s">
        <v>456</v>
      </c>
      <c r="G2370" s="1" t="s">
        <v>1063</v>
      </c>
      <c r="H2370" s="1" t="s">
        <v>6331</v>
      </c>
      <c r="I2370" s="1">
        <f>+Territorio[[#This Row],[id]]</f>
        <v>2360</v>
      </c>
    </row>
    <row r="2371" spans="2:9" hidden="1" x14ac:dyDescent="0.3">
      <c r="B2371">
        <v>2361</v>
      </c>
      <c r="C2371" s="1" t="s">
        <v>6332</v>
      </c>
      <c r="D2371" s="1" t="s">
        <v>6333</v>
      </c>
      <c r="E2371" s="1" t="s">
        <v>5144</v>
      </c>
      <c r="F2371" s="1" t="s">
        <v>456</v>
      </c>
      <c r="G2371" s="1" t="s">
        <v>1063</v>
      </c>
      <c r="H2371" s="1" t="s">
        <v>6334</v>
      </c>
      <c r="I2371" s="1">
        <f>+Territorio[[#This Row],[id]]</f>
        <v>2361</v>
      </c>
    </row>
    <row r="2372" spans="2:9" hidden="1" x14ac:dyDescent="0.3">
      <c r="B2372">
        <v>2362</v>
      </c>
      <c r="C2372" s="1" t="s">
        <v>6335</v>
      </c>
      <c r="D2372" s="1" t="s">
        <v>6336</v>
      </c>
      <c r="E2372" s="1" t="s">
        <v>5144</v>
      </c>
      <c r="F2372" s="1" t="s">
        <v>456</v>
      </c>
      <c r="G2372" s="1" t="s">
        <v>1063</v>
      </c>
      <c r="H2372" s="1" t="s">
        <v>6337</v>
      </c>
      <c r="I2372" s="1">
        <f>+Territorio[[#This Row],[id]]</f>
        <v>2362</v>
      </c>
    </row>
    <row r="2373" spans="2:9" hidden="1" x14ac:dyDescent="0.3">
      <c r="B2373">
        <v>2363</v>
      </c>
      <c r="C2373" s="1" t="s">
        <v>6338</v>
      </c>
      <c r="D2373" s="1" t="s">
        <v>6339</v>
      </c>
      <c r="E2373" s="1" t="s">
        <v>5144</v>
      </c>
      <c r="F2373" s="1" t="s">
        <v>456</v>
      </c>
      <c r="G2373" s="1" t="s">
        <v>1063</v>
      </c>
      <c r="H2373" s="1" t="s">
        <v>6340</v>
      </c>
      <c r="I2373" s="1">
        <f>+Territorio[[#This Row],[id]]</f>
        <v>2363</v>
      </c>
    </row>
    <row r="2374" spans="2:9" hidden="1" x14ac:dyDescent="0.3">
      <c r="B2374">
        <v>2364</v>
      </c>
      <c r="C2374" s="1" t="s">
        <v>6341</v>
      </c>
      <c r="D2374" s="1" t="s">
        <v>6342</v>
      </c>
      <c r="E2374" s="1" t="s">
        <v>5144</v>
      </c>
      <c r="F2374" s="1" t="s">
        <v>456</v>
      </c>
      <c r="G2374" s="1" t="s">
        <v>1063</v>
      </c>
      <c r="H2374" s="1" t="s">
        <v>6343</v>
      </c>
      <c r="I2374" s="1">
        <f>+Territorio[[#This Row],[id]]</f>
        <v>2364</v>
      </c>
    </row>
    <row r="2375" spans="2:9" hidden="1" x14ac:dyDescent="0.3">
      <c r="B2375">
        <v>2365</v>
      </c>
      <c r="C2375" s="1" t="s">
        <v>6344</v>
      </c>
      <c r="D2375" s="1" t="s">
        <v>6345</v>
      </c>
      <c r="E2375" s="1" t="s">
        <v>5144</v>
      </c>
      <c r="F2375" s="1" t="s">
        <v>456</v>
      </c>
      <c r="G2375" s="1" t="s">
        <v>1063</v>
      </c>
      <c r="H2375" s="1" t="s">
        <v>6346</v>
      </c>
      <c r="I2375" s="1">
        <f>+Territorio[[#This Row],[id]]</f>
        <v>2365</v>
      </c>
    </row>
    <row r="2376" spans="2:9" hidden="1" x14ac:dyDescent="0.3">
      <c r="B2376">
        <v>2366</v>
      </c>
      <c r="C2376" s="1" t="s">
        <v>6347</v>
      </c>
      <c r="D2376" s="1" t="s">
        <v>6348</v>
      </c>
      <c r="E2376" s="1" t="s">
        <v>5144</v>
      </c>
      <c r="F2376" s="1" t="s">
        <v>456</v>
      </c>
      <c r="G2376" s="1" t="s">
        <v>1063</v>
      </c>
      <c r="H2376" s="1" t="s">
        <v>6349</v>
      </c>
      <c r="I2376" s="1">
        <f>+Territorio[[#This Row],[id]]</f>
        <v>2366</v>
      </c>
    </row>
    <row r="2377" spans="2:9" hidden="1" x14ac:dyDescent="0.3">
      <c r="B2377">
        <v>2367</v>
      </c>
      <c r="C2377" s="1" t="s">
        <v>6350</v>
      </c>
      <c r="D2377" s="1" t="s">
        <v>6351</v>
      </c>
      <c r="E2377" s="1" t="s">
        <v>5144</v>
      </c>
      <c r="F2377" s="1" t="s">
        <v>456</v>
      </c>
      <c r="G2377" s="1" t="s">
        <v>1063</v>
      </c>
      <c r="H2377" s="1" t="s">
        <v>6352</v>
      </c>
      <c r="I2377" s="1">
        <f>+Territorio[[#This Row],[id]]</f>
        <v>2367</v>
      </c>
    </row>
    <row r="2378" spans="2:9" hidden="1" x14ac:dyDescent="0.3">
      <c r="B2378">
        <v>2368</v>
      </c>
      <c r="C2378" s="1" t="s">
        <v>6353</v>
      </c>
      <c r="D2378" s="1" t="s">
        <v>6354</v>
      </c>
      <c r="E2378" s="1" t="s">
        <v>5144</v>
      </c>
      <c r="F2378" s="1" t="s">
        <v>456</v>
      </c>
      <c r="G2378" s="1" t="s">
        <v>1063</v>
      </c>
      <c r="H2378" s="1" t="s">
        <v>6355</v>
      </c>
      <c r="I2378" s="1">
        <f>+Territorio[[#This Row],[id]]</f>
        <v>2368</v>
      </c>
    </row>
    <row r="2379" spans="2:9" hidden="1" x14ac:dyDescent="0.3">
      <c r="B2379">
        <v>2369</v>
      </c>
      <c r="C2379" s="1" t="s">
        <v>1245</v>
      </c>
      <c r="D2379" s="1" t="s">
        <v>6356</v>
      </c>
      <c r="E2379" s="1" t="s">
        <v>5144</v>
      </c>
      <c r="F2379" s="1" t="s">
        <v>456</v>
      </c>
      <c r="G2379" s="1" t="s">
        <v>1063</v>
      </c>
      <c r="H2379" s="1" t="s">
        <v>6357</v>
      </c>
      <c r="I2379" s="1">
        <f>+Territorio[[#This Row],[id]]</f>
        <v>2369</v>
      </c>
    </row>
    <row r="2380" spans="2:9" hidden="1" x14ac:dyDescent="0.3">
      <c r="B2380">
        <v>2370</v>
      </c>
      <c r="C2380" s="1" t="s">
        <v>6358</v>
      </c>
      <c r="D2380" s="1" t="s">
        <v>6359</v>
      </c>
      <c r="E2380" s="1" t="s">
        <v>5144</v>
      </c>
      <c r="F2380" s="1" t="s">
        <v>456</v>
      </c>
      <c r="G2380" s="1" t="s">
        <v>1063</v>
      </c>
      <c r="H2380" s="1" t="s">
        <v>6360</v>
      </c>
      <c r="I2380" s="1">
        <f>+Territorio[[#This Row],[id]]</f>
        <v>2370</v>
      </c>
    </row>
    <row r="2381" spans="2:9" hidden="1" x14ac:dyDescent="0.3">
      <c r="B2381">
        <v>2371</v>
      </c>
      <c r="C2381" s="1" t="s">
        <v>6361</v>
      </c>
      <c r="D2381" s="1" t="s">
        <v>6362</v>
      </c>
      <c r="E2381" s="1" t="s">
        <v>5144</v>
      </c>
      <c r="F2381" s="1" t="s">
        <v>456</v>
      </c>
      <c r="G2381" s="1" t="s">
        <v>1063</v>
      </c>
      <c r="H2381" s="1" t="s">
        <v>6363</v>
      </c>
      <c r="I2381" s="1">
        <f>+Territorio[[#This Row],[id]]</f>
        <v>2371</v>
      </c>
    </row>
    <row r="2382" spans="2:9" hidden="1" x14ac:dyDescent="0.3">
      <c r="B2382">
        <v>2372</v>
      </c>
      <c r="C2382" s="1" t="s">
        <v>6364</v>
      </c>
      <c r="D2382" s="1" t="s">
        <v>6365</v>
      </c>
      <c r="E2382" s="1" t="s">
        <v>5144</v>
      </c>
      <c r="F2382" s="1" t="s">
        <v>456</v>
      </c>
      <c r="G2382" s="1" t="s">
        <v>1063</v>
      </c>
      <c r="H2382" s="1" t="s">
        <v>6366</v>
      </c>
      <c r="I2382" s="1">
        <f>+Territorio[[#This Row],[id]]</f>
        <v>2372</v>
      </c>
    </row>
    <row r="2383" spans="2:9" hidden="1" x14ac:dyDescent="0.3">
      <c r="B2383">
        <v>2373</v>
      </c>
      <c r="C2383" s="1" t="s">
        <v>6367</v>
      </c>
      <c r="D2383" s="1" t="s">
        <v>6368</v>
      </c>
      <c r="E2383" s="1" t="s">
        <v>5144</v>
      </c>
      <c r="F2383" s="1" t="s">
        <v>456</v>
      </c>
      <c r="G2383" s="1" t="s">
        <v>1063</v>
      </c>
      <c r="H2383" s="1" t="s">
        <v>6369</v>
      </c>
      <c r="I2383" s="1">
        <f>+Territorio[[#This Row],[id]]</f>
        <v>2373</v>
      </c>
    </row>
    <row r="2384" spans="2:9" hidden="1" x14ac:dyDescent="0.3">
      <c r="B2384">
        <v>2374</v>
      </c>
      <c r="C2384" s="1" t="s">
        <v>5268</v>
      </c>
      <c r="D2384" s="1" t="s">
        <v>6370</v>
      </c>
      <c r="E2384" s="1" t="s">
        <v>5144</v>
      </c>
      <c r="F2384" s="1" t="s">
        <v>456</v>
      </c>
      <c r="G2384" s="1" t="s">
        <v>1063</v>
      </c>
      <c r="H2384" s="1" t="s">
        <v>6371</v>
      </c>
      <c r="I2384" s="1">
        <f>+Territorio[[#This Row],[id]]</f>
        <v>2374</v>
      </c>
    </row>
    <row r="2385" spans="2:9" hidden="1" x14ac:dyDescent="0.3">
      <c r="B2385">
        <v>2375</v>
      </c>
      <c r="C2385" s="1" t="s">
        <v>2403</v>
      </c>
      <c r="D2385" s="1" t="s">
        <v>6372</v>
      </c>
      <c r="E2385" s="1" t="s">
        <v>5144</v>
      </c>
      <c r="F2385" s="1" t="s">
        <v>456</v>
      </c>
      <c r="G2385" s="1" t="s">
        <v>1063</v>
      </c>
      <c r="H2385" s="1" t="s">
        <v>6373</v>
      </c>
      <c r="I2385" s="1">
        <f>+Territorio[[#This Row],[id]]</f>
        <v>2375</v>
      </c>
    </row>
    <row r="2386" spans="2:9" hidden="1" x14ac:dyDescent="0.3">
      <c r="B2386">
        <v>2376</v>
      </c>
      <c r="C2386" s="1" t="s">
        <v>6374</v>
      </c>
      <c r="D2386" s="1" t="s">
        <v>6375</v>
      </c>
      <c r="E2386" s="1" t="s">
        <v>5144</v>
      </c>
      <c r="F2386" s="1" t="s">
        <v>456</v>
      </c>
      <c r="G2386" s="1" t="s">
        <v>1063</v>
      </c>
      <c r="H2386" s="1" t="s">
        <v>6376</v>
      </c>
      <c r="I2386" s="1">
        <f>+Territorio[[#This Row],[id]]</f>
        <v>2376</v>
      </c>
    </row>
    <row r="2387" spans="2:9" hidden="1" x14ac:dyDescent="0.3">
      <c r="B2387">
        <v>2377</v>
      </c>
      <c r="C2387" s="1" t="s">
        <v>6377</v>
      </c>
      <c r="D2387" s="1" t="s">
        <v>6378</v>
      </c>
      <c r="E2387" s="1" t="s">
        <v>5144</v>
      </c>
      <c r="F2387" s="1" t="s">
        <v>456</v>
      </c>
      <c r="G2387" s="1" t="s">
        <v>1063</v>
      </c>
      <c r="H2387" s="1" t="s">
        <v>6379</v>
      </c>
      <c r="I2387" s="1">
        <f>+Territorio[[#This Row],[id]]</f>
        <v>2377</v>
      </c>
    </row>
    <row r="2388" spans="2:9" hidden="1" x14ac:dyDescent="0.3">
      <c r="B2388">
        <v>2378</v>
      </c>
      <c r="C2388" s="1" t="s">
        <v>6380</v>
      </c>
      <c r="D2388" s="1" t="s">
        <v>6381</v>
      </c>
      <c r="E2388" s="1" t="s">
        <v>5144</v>
      </c>
      <c r="F2388" s="1" t="s">
        <v>456</v>
      </c>
      <c r="G2388" s="1" t="s">
        <v>1063</v>
      </c>
      <c r="H2388" s="1" t="s">
        <v>6382</v>
      </c>
      <c r="I2388" s="1">
        <f>+Territorio[[#This Row],[id]]</f>
        <v>2378</v>
      </c>
    </row>
    <row r="2389" spans="2:9" hidden="1" x14ac:dyDescent="0.3">
      <c r="B2389">
        <v>2379</v>
      </c>
      <c r="C2389" s="1" t="s">
        <v>6383</v>
      </c>
      <c r="D2389" s="1" t="s">
        <v>6384</v>
      </c>
      <c r="E2389" s="1" t="s">
        <v>5144</v>
      </c>
      <c r="F2389" s="1" t="s">
        <v>456</v>
      </c>
      <c r="G2389" s="1" t="s">
        <v>1063</v>
      </c>
      <c r="H2389" s="1" t="s">
        <v>6385</v>
      </c>
      <c r="I2389" s="1">
        <f>+Territorio[[#This Row],[id]]</f>
        <v>2379</v>
      </c>
    </row>
    <row r="2390" spans="2:9" hidden="1" x14ac:dyDescent="0.3">
      <c r="B2390">
        <v>2380</v>
      </c>
      <c r="C2390" s="1" t="s">
        <v>6386</v>
      </c>
      <c r="D2390" s="1" t="s">
        <v>6387</v>
      </c>
      <c r="E2390" s="1" t="s">
        <v>5144</v>
      </c>
      <c r="F2390" s="1" t="s">
        <v>456</v>
      </c>
      <c r="G2390" s="1" t="s">
        <v>1063</v>
      </c>
      <c r="H2390" s="1" t="s">
        <v>6388</v>
      </c>
      <c r="I2390" s="1">
        <f>+Territorio[[#This Row],[id]]</f>
        <v>2380</v>
      </c>
    </row>
    <row r="2391" spans="2:9" hidden="1" x14ac:dyDescent="0.3">
      <c r="B2391">
        <v>2381</v>
      </c>
      <c r="C2391" s="1" t="s">
        <v>2088</v>
      </c>
      <c r="D2391" s="1" t="s">
        <v>6389</v>
      </c>
      <c r="E2391" s="1" t="s">
        <v>5144</v>
      </c>
      <c r="F2391" s="1" t="s">
        <v>456</v>
      </c>
      <c r="G2391" s="1" t="s">
        <v>1063</v>
      </c>
      <c r="H2391" s="1" t="s">
        <v>6390</v>
      </c>
      <c r="I2391" s="1">
        <f>+Territorio[[#This Row],[id]]</f>
        <v>2381</v>
      </c>
    </row>
    <row r="2392" spans="2:9" hidden="1" x14ac:dyDescent="0.3">
      <c r="B2392">
        <v>2382</v>
      </c>
      <c r="C2392" s="1" t="s">
        <v>6391</v>
      </c>
      <c r="D2392" s="1" t="s">
        <v>6392</v>
      </c>
      <c r="E2392" s="1" t="s">
        <v>5144</v>
      </c>
      <c r="F2392" s="1" t="s">
        <v>456</v>
      </c>
      <c r="G2392" s="1" t="s">
        <v>1063</v>
      </c>
      <c r="H2392" s="1" t="s">
        <v>6393</v>
      </c>
      <c r="I2392" s="1">
        <f>+Territorio[[#This Row],[id]]</f>
        <v>2382</v>
      </c>
    </row>
    <row r="2393" spans="2:9" hidden="1" x14ac:dyDescent="0.3">
      <c r="B2393">
        <v>2383</v>
      </c>
      <c r="C2393" s="1" t="s">
        <v>6394</v>
      </c>
      <c r="D2393" s="1" t="s">
        <v>6395</v>
      </c>
      <c r="E2393" s="1" t="s">
        <v>5144</v>
      </c>
      <c r="F2393" s="1" t="s">
        <v>456</v>
      </c>
      <c r="G2393" s="1" t="s">
        <v>1063</v>
      </c>
      <c r="H2393" s="1" t="s">
        <v>6396</v>
      </c>
      <c r="I2393" s="1">
        <f>+Territorio[[#This Row],[id]]</f>
        <v>2383</v>
      </c>
    </row>
    <row r="2394" spans="2:9" hidden="1" x14ac:dyDescent="0.3">
      <c r="B2394">
        <v>2384</v>
      </c>
      <c r="C2394" s="1" t="s">
        <v>6397</v>
      </c>
      <c r="D2394" s="1" t="s">
        <v>6398</v>
      </c>
      <c r="E2394" s="1" t="s">
        <v>5144</v>
      </c>
      <c r="F2394" s="1" t="s">
        <v>456</v>
      </c>
      <c r="G2394" s="1" t="s">
        <v>1063</v>
      </c>
      <c r="H2394" s="1" t="s">
        <v>6399</v>
      </c>
      <c r="I2394" s="1">
        <f>+Territorio[[#This Row],[id]]</f>
        <v>2384</v>
      </c>
    </row>
    <row r="2395" spans="2:9" hidden="1" x14ac:dyDescent="0.3">
      <c r="B2395">
        <v>2385</v>
      </c>
      <c r="C2395" s="1" t="s">
        <v>6400</v>
      </c>
      <c r="D2395" s="1" t="s">
        <v>6401</v>
      </c>
      <c r="E2395" s="1" t="s">
        <v>5144</v>
      </c>
      <c r="F2395" s="1" t="s">
        <v>456</v>
      </c>
      <c r="G2395" s="1" t="s">
        <v>1063</v>
      </c>
      <c r="H2395" s="1" t="s">
        <v>6402</v>
      </c>
      <c r="I2395" s="1">
        <f>+Territorio[[#This Row],[id]]</f>
        <v>2385</v>
      </c>
    </row>
    <row r="2396" spans="2:9" hidden="1" x14ac:dyDescent="0.3">
      <c r="B2396">
        <v>2386</v>
      </c>
      <c r="C2396" s="1" t="s">
        <v>2088</v>
      </c>
      <c r="D2396" s="1" t="s">
        <v>6403</v>
      </c>
      <c r="E2396" s="1" t="s">
        <v>5144</v>
      </c>
      <c r="F2396" s="1" t="s">
        <v>456</v>
      </c>
      <c r="G2396" s="1" t="s">
        <v>1063</v>
      </c>
      <c r="H2396" s="1" t="s">
        <v>6404</v>
      </c>
      <c r="I2396" s="1">
        <f>+Territorio[[#This Row],[id]]</f>
        <v>2386</v>
      </c>
    </row>
    <row r="2397" spans="2:9" hidden="1" x14ac:dyDescent="0.3">
      <c r="B2397">
        <v>2387</v>
      </c>
      <c r="C2397" s="1" t="s">
        <v>6405</v>
      </c>
      <c r="D2397" s="1" t="s">
        <v>6406</v>
      </c>
      <c r="E2397" s="1" t="s">
        <v>5144</v>
      </c>
      <c r="F2397" s="1" t="s">
        <v>456</v>
      </c>
      <c r="G2397" s="1" t="s">
        <v>1063</v>
      </c>
      <c r="H2397" s="1" t="s">
        <v>6407</v>
      </c>
      <c r="I2397" s="1">
        <f>+Territorio[[#This Row],[id]]</f>
        <v>2387</v>
      </c>
    </row>
    <row r="2398" spans="2:9" hidden="1" x14ac:dyDescent="0.3">
      <c r="B2398">
        <v>2388</v>
      </c>
      <c r="C2398" s="1" t="s">
        <v>6408</v>
      </c>
      <c r="D2398" s="1" t="s">
        <v>6409</v>
      </c>
      <c r="E2398" s="1" t="s">
        <v>5144</v>
      </c>
      <c r="F2398" s="1" t="s">
        <v>456</v>
      </c>
      <c r="G2398" s="1" t="s">
        <v>1063</v>
      </c>
      <c r="H2398" s="1" t="s">
        <v>6410</v>
      </c>
      <c r="I2398" s="1">
        <f>+Territorio[[#This Row],[id]]</f>
        <v>2388</v>
      </c>
    </row>
    <row r="2399" spans="2:9" hidden="1" x14ac:dyDescent="0.3">
      <c r="B2399">
        <v>2389</v>
      </c>
      <c r="C2399" s="1" t="s">
        <v>3539</v>
      </c>
      <c r="D2399" s="1" t="s">
        <v>6411</v>
      </c>
      <c r="E2399" s="1" t="s">
        <v>5144</v>
      </c>
      <c r="F2399" s="1" t="s">
        <v>456</v>
      </c>
      <c r="G2399" s="1" t="s">
        <v>1063</v>
      </c>
      <c r="H2399" s="1" t="s">
        <v>6412</v>
      </c>
      <c r="I2399" s="1">
        <f>+Territorio[[#This Row],[id]]</f>
        <v>2389</v>
      </c>
    </row>
    <row r="2400" spans="2:9" hidden="1" x14ac:dyDescent="0.3">
      <c r="B2400">
        <v>2390</v>
      </c>
      <c r="C2400" s="1" t="s">
        <v>6413</v>
      </c>
      <c r="D2400" s="1" t="s">
        <v>6414</v>
      </c>
      <c r="E2400" s="1" t="s">
        <v>5144</v>
      </c>
      <c r="F2400" s="1" t="s">
        <v>456</v>
      </c>
      <c r="G2400" s="1" t="s">
        <v>1063</v>
      </c>
      <c r="H2400" s="1" t="s">
        <v>6415</v>
      </c>
      <c r="I2400" s="1">
        <f>+Territorio[[#This Row],[id]]</f>
        <v>2390</v>
      </c>
    </row>
    <row r="2401" spans="2:9" hidden="1" x14ac:dyDescent="0.3">
      <c r="B2401">
        <v>2391</v>
      </c>
      <c r="C2401" s="1" t="s">
        <v>6416</v>
      </c>
      <c r="D2401" s="1" t="s">
        <v>6417</v>
      </c>
      <c r="E2401" s="1" t="s">
        <v>5144</v>
      </c>
      <c r="F2401" s="1" t="s">
        <v>456</v>
      </c>
      <c r="G2401" s="1" t="s">
        <v>1063</v>
      </c>
      <c r="H2401" s="1" t="s">
        <v>6418</v>
      </c>
      <c r="I2401" s="1">
        <f>+Territorio[[#This Row],[id]]</f>
        <v>2391</v>
      </c>
    </row>
    <row r="2402" spans="2:9" hidden="1" x14ac:dyDescent="0.3">
      <c r="B2402">
        <v>2392</v>
      </c>
      <c r="C2402" s="1" t="s">
        <v>6419</v>
      </c>
      <c r="D2402" s="1" t="s">
        <v>6420</v>
      </c>
      <c r="E2402" s="1" t="s">
        <v>5144</v>
      </c>
      <c r="F2402" s="1" t="s">
        <v>456</v>
      </c>
      <c r="G2402" s="1" t="s">
        <v>1063</v>
      </c>
      <c r="H2402" s="1" t="s">
        <v>6421</v>
      </c>
      <c r="I2402" s="1">
        <f>+Territorio[[#This Row],[id]]</f>
        <v>2392</v>
      </c>
    </row>
    <row r="2403" spans="2:9" hidden="1" x14ac:dyDescent="0.3">
      <c r="B2403">
        <v>2393</v>
      </c>
      <c r="C2403" s="1" t="s">
        <v>5271</v>
      </c>
      <c r="D2403" s="1" t="s">
        <v>6422</v>
      </c>
      <c r="E2403" s="1" t="s">
        <v>5144</v>
      </c>
      <c r="F2403" s="1" t="s">
        <v>456</v>
      </c>
      <c r="G2403" s="1" t="s">
        <v>1063</v>
      </c>
      <c r="H2403" s="1" t="s">
        <v>6423</v>
      </c>
      <c r="I2403" s="1">
        <f>+Territorio[[#This Row],[id]]</f>
        <v>2393</v>
      </c>
    </row>
    <row r="2404" spans="2:9" hidden="1" x14ac:dyDescent="0.3">
      <c r="B2404">
        <v>2394</v>
      </c>
      <c r="C2404" s="1" t="s">
        <v>3098</v>
      </c>
      <c r="D2404" s="1" t="s">
        <v>6424</v>
      </c>
      <c r="E2404" s="1" t="s">
        <v>5144</v>
      </c>
      <c r="F2404" s="1" t="s">
        <v>456</v>
      </c>
      <c r="G2404" s="1" t="s">
        <v>1063</v>
      </c>
      <c r="H2404" s="1" t="s">
        <v>6425</v>
      </c>
      <c r="I2404" s="1">
        <f>+Territorio[[#This Row],[id]]</f>
        <v>2394</v>
      </c>
    </row>
    <row r="2405" spans="2:9" hidden="1" x14ac:dyDescent="0.3">
      <c r="B2405">
        <v>2395</v>
      </c>
      <c r="C2405" s="1" t="s">
        <v>6426</v>
      </c>
      <c r="D2405" s="1" t="s">
        <v>6427</v>
      </c>
      <c r="E2405" s="1" t="s">
        <v>5144</v>
      </c>
      <c r="F2405" s="1" t="s">
        <v>456</v>
      </c>
      <c r="G2405" s="1" t="s">
        <v>1063</v>
      </c>
      <c r="H2405" s="1" t="s">
        <v>6428</v>
      </c>
      <c r="I2405" s="1">
        <f>+Territorio[[#This Row],[id]]</f>
        <v>2395</v>
      </c>
    </row>
    <row r="2406" spans="2:9" hidden="1" x14ac:dyDescent="0.3">
      <c r="B2406">
        <v>2396</v>
      </c>
      <c r="C2406" s="1" t="s">
        <v>6429</v>
      </c>
      <c r="D2406" s="1" t="s">
        <v>6430</v>
      </c>
      <c r="E2406" s="1" t="s">
        <v>5144</v>
      </c>
      <c r="F2406" s="1" t="s">
        <v>456</v>
      </c>
      <c r="G2406" s="1" t="s">
        <v>1063</v>
      </c>
      <c r="H2406" s="1" t="s">
        <v>6431</v>
      </c>
      <c r="I2406" s="1">
        <f>+Territorio[[#This Row],[id]]</f>
        <v>2396</v>
      </c>
    </row>
    <row r="2407" spans="2:9" hidden="1" x14ac:dyDescent="0.3">
      <c r="B2407">
        <v>2397</v>
      </c>
      <c r="C2407" s="1" t="s">
        <v>6432</v>
      </c>
      <c r="D2407" s="1" t="s">
        <v>6433</v>
      </c>
      <c r="E2407" s="1" t="s">
        <v>5144</v>
      </c>
      <c r="F2407" s="1" t="s">
        <v>456</v>
      </c>
      <c r="G2407" s="1" t="s">
        <v>1063</v>
      </c>
      <c r="H2407" s="1" t="s">
        <v>6434</v>
      </c>
      <c r="I2407" s="1">
        <f>+Territorio[[#This Row],[id]]</f>
        <v>2397</v>
      </c>
    </row>
    <row r="2408" spans="2:9" hidden="1" x14ac:dyDescent="0.3">
      <c r="B2408">
        <v>2398</v>
      </c>
      <c r="C2408" s="1" t="s">
        <v>6435</v>
      </c>
      <c r="D2408" s="1" t="s">
        <v>6436</v>
      </c>
      <c r="E2408" s="1" t="s">
        <v>5144</v>
      </c>
      <c r="F2408" s="1" t="s">
        <v>456</v>
      </c>
      <c r="G2408" s="1" t="s">
        <v>1063</v>
      </c>
      <c r="H2408" s="1" t="s">
        <v>6437</v>
      </c>
      <c r="I2408" s="1">
        <f>+Territorio[[#This Row],[id]]</f>
        <v>2398</v>
      </c>
    </row>
    <row r="2409" spans="2:9" hidden="1" x14ac:dyDescent="0.3">
      <c r="B2409">
        <v>2399</v>
      </c>
      <c r="C2409" s="1" t="s">
        <v>1052</v>
      </c>
      <c r="D2409" s="1" t="s">
        <v>6438</v>
      </c>
      <c r="E2409" s="1" t="s">
        <v>5144</v>
      </c>
      <c r="F2409" s="1" t="s">
        <v>456</v>
      </c>
      <c r="G2409" s="1" t="s">
        <v>1063</v>
      </c>
      <c r="H2409" s="1" t="s">
        <v>6439</v>
      </c>
      <c r="I2409" s="1">
        <f>+Territorio[[#This Row],[id]]</f>
        <v>2399</v>
      </c>
    </row>
    <row r="2410" spans="2:9" hidden="1" x14ac:dyDescent="0.3">
      <c r="B2410">
        <v>2400</v>
      </c>
      <c r="C2410" s="1" t="s">
        <v>6440</v>
      </c>
      <c r="D2410" s="1" t="s">
        <v>6441</v>
      </c>
      <c r="E2410" s="1" t="s">
        <v>5144</v>
      </c>
      <c r="F2410" s="1" t="s">
        <v>456</v>
      </c>
      <c r="G2410" s="1" t="s">
        <v>1063</v>
      </c>
      <c r="H2410" s="1" t="s">
        <v>6442</v>
      </c>
      <c r="I2410" s="1">
        <f>+Territorio[[#This Row],[id]]</f>
        <v>2400</v>
      </c>
    </row>
    <row r="2411" spans="2:9" hidden="1" x14ac:dyDescent="0.3">
      <c r="B2411">
        <v>2401</v>
      </c>
      <c r="C2411" s="1" t="s">
        <v>6443</v>
      </c>
      <c r="D2411" s="1" t="s">
        <v>6444</v>
      </c>
      <c r="E2411" s="1" t="s">
        <v>5144</v>
      </c>
      <c r="F2411" s="1" t="s">
        <v>456</v>
      </c>
      <c r="G2411" s="1" t="s">
        <v>1063</v>
      </c>
      <c r="H2411" s="1" t="s">
        <v>6445</v>
      </c>
      <c r="I2411" s="1">
        <f>+Territorio[[#This Row],[id]]</f>
        <v>2401</v>
      </c>
    </row>
    <row r="2412" spans="2:9" hidden="1" x14ac:dyDescent="0.3">
      <c r="B2412">
        <v>2402</v>
      </c>
      <c r="C2412" s="1" t="s">
        <v>5954</v>
      </c>
      <c r="D2412" s="1" t="s">
        <v>6446</v>
      </c>
      <c r="E2412" s="1" t="s">
        <v>5144</v>
      </c>
      <c r="F2412" s="1" t="s">
        <v>456</v>
      </c>
      <c r="G2412" s="1" t="s">
        <v>1063</v>
      </c>
      <c r="H2412" s="1" t="s">
        <v>6447</v>
      </c>
      <c r="I2412" s="1">
        <f>+Territorio[[#This Row],[id]]</f>
        <v>2402</v>
      </c>
    </row>
    <row r="2413" spans="2:9" hidden="1" x14ac:dyDescent="0.3">
      <c r="B2413">
        <v>2403</v>
      </c>
      <c r="C2413" s="1" t="s">
        <v>6448</v>
      </c>
      <c r="D2413" s="1" t="s">
        <v>6449</v>
      </c>
      <c r="E2413" s="1" t="s">
        <v>5144</v>
      </c>
      <c r="F2413" s="1" t="s">
        <v>456</v>
      </c>
      <c r="G2413" s="1" t="s">
        <v>1063</v>
      </c>
      <c r="H2413" s="1" t="s">
        <v>6450</v>
      </c>
      <c r="I2413" s="1">
        <f>+Territorio[[#This Row],[id]]</f>
        <v>2403</v>
      </c>
    </row>
    <row r="2414" spans="2:9" hidden="1" x14ac:dyDescent="0.3">
      <c r="B2414">
        <v>2404</v>
      </c>
      <c r="C2414" s="1" t="s">
        <v>6451</v>
      </c>
      <c r="D2414" s="1" t="s">
        <v>6452</v>
      </c>
      <c r="E2414" s="1" t="s">
        <v>5144</v>
      </c>
      <c r="F2414" s="1" t="s">
        <v>456</v>
      </c>
      <c r="G2414" s="1" t="s">
        <v>1063</v>
      </c>
      <c r="H2414" s="1" t="s">
        <v>6453</v>
      </c>
      <c r="I2414" s="1">
        <f>+Territorio[[#This Row],[id]]</f>
        <v>2404</v>
      </c>
    </row>
    <row r="2415" spans="2:9" hidden="1" x14ac:dyDescent="0.3">
      <c r="B2415">
        <v>2405</v>
      </c>
      <c r="C2415" s="1" t="s">
        <v>6454</v>
      </c>
      <c r="D2415" s="1" t="s">
        <v>6455</v>
      </c>
      <c r="E2415" s="1" t="s">
        <v>5144</v>
      </c>
      <c r="F2415" s="1" t="s">
        <v>456</v>
      </c>
      <c r="G2415" s="1" t="s">
        <v>1063</v>
      </c>
      <c r="H2415" s="1" t="s">
        <v>6456</v>
      </c>
      <c r="I2415" s="1">
        <f>+Territorio[[#This Row],[id]]</f>
        <v>2405</v>
      </c>
    </row>
    <row r="2416" spans="2:9" hidden="1" x14ac:dyDescent="0.3">
      <c r="B2416">
        <v>2406</v>
      </c>
      <c r="C2416" s="1" t="s">
        <v>6457</v>
      </c>
      <c r="D2416" s="1" t="s">
        <v>6458</v>
      </c>
      <c r="E2416" s="1" t="s">
        <v>5144</v>
      </c>
      <c r="F2416" s="1" t="s">
        <v>456</v>
      </c>
      <c r="G2416" s="1" t="s">
        <v>1063</v>
      </c>
      <c r="H2416" s="1" t="s">
        <v>6459</v>
      </c>
      <c r="I2416" s="1">
        <f>+Territorio[[#This Row],[id]]</f>
        <v>2406</v>
      </c>
    </row>
    <row r="2417" spans="2:9" hidden="1" x14ac:dyDescent="0.3">
      <c r="B2417">
        <v>2407</v>
      </c>
      <c r="C2417" s="1" t="s">
        <v>6460</v>
      </c>
      <c r="D2417" s="1" t="s">
        <v>6461</v>
      </c>
      <c r="E2417" s="1" t="s">
        <v>5144</v>
      </c>
      <c r="F2417" s="1" t="s">
        <v>456</v>
      </c>
      <c r="G2417" s="1" t="s">
        <v>1063</v>
      </c>
      <c r="H2417" s="1" t="s">
        <v>6462</v>
      </c>
      <c r="I2417" s="1">
        <f>+Territorio[[#This Row],[id]]</f>
        <v>2407</v>
      </c>
    </row>
    <row r="2418" spans="2:9" hidden="1" x14ac:dyDescent="0.3">
      <c r="B2418">
        <v>2408</v>
      </c>
      <c r="C2418" s="1" t="s">
        <v>6463</v>
      </c>
      <c r="D2418" s="1" t="s">
        <v>6464</v>
      </c>
      <c r="E2418" s="1" t="s">
        <v>5144</v>
      </c>
      <c r="F2418" s="1" t="s">
        <v>456</v>
      </c>
      <c r="G2418" s="1" t="s">
        <v>1063</v>
      </c>
      <c r="H2418" s="1" t="s">
        <v>6465</v>
      </c>
      <c r="I2418" s="1">
        <f>+Territorio[[#This Row],[id]]</f>
        <v>2408</v>
      </c>
    </row>
    <row r="2419" spans="2:9" hidden="1" x14ac:dyDescent="0.3">
      <c r="B2419">
        <v>2409</v>
      </c>
      <c r="C2419" s="1" t="s">
        <v>6466</v>
      </c>
      <c r="D2419" s="1" t="s">
        <v>6467</v>
      </c>
      <c r="E2419" s="1" t="s">
        <v>5144</v>
      </c>
      <c r="F2419" s="1" t="s">
        <v>456</v>
      </c>
      <c r="G2419" s="1" t="s">
        <v>1063</v>
      </c>
      <c r="H2419" s="1" t="s">
        <v>6468</v>
      </c>
      <c r="I2419" s="1">
        <f>+Territorio[[#This Row],[id]]</f>
        <v>2409</v>
      </c>
    </row>
    <row r="2420" spans="2:9" hidden="1" x14ac:dyDescent="0.3">
      <c r="B2420">
        <v>2410</v>
      </c>
      <c r="C2420" s="1" t="s">
        <v>6469</v>
      </c>
      <c r="D2420" s="1" t="s">
        <v>6470</v>
      </c>
      <c r="E2420" s="1" t="s">
        <v>5144</v>
      </c>
      <c r="F2420" s="1" t="s">
        <v>456</v>
      </c>
      <c r="G2420" s="1" t="s">
        <v>1063</v>
      </c>
      <c r="H2420" s="1" t="s">
        <v>6471</v>
      </c>
      <c r="I2420" s="1">
        <f>+Territorio[[#This Row],[id]]</f>
        <v>2410</v>
      </c>
    </row>
    <row r="2421" spans="2:9" hidden="1" x14ac:dyDescent="0.3">
      <c r="B2421">
        <v>2411</v>
      </c>
      <c r="C2421" s="1" t="s">
        <v>6472</v>
      </c>
      <c r="D2421" s="1" t="s">
        <v>6473</v>
      </c>
      <c r="E2421" s="1" t="s">
        <v>5144</v>
      </c>
      <c r="F2421" s="1" t="s">
        <v>456</v>
      </c>
      <c r="G2421" s="1" t="s">
        <v>1063</v>
      </c>
      <c r="H2421" s="1" t="s">
        <v>6474</v>
      </c>
      <c r="I2421" s="1">
        <f>+Territorio[[#This Row],[id]]</f>
        <v>2411</v>
      </c>
    </row>
    <row r="2422" spans="2:9" hidden="1" x14ac:dyDescent="0.3">
      <c r="B2422">
        <v>2412</v>
      </c>
      <c r="C2422" s="1" t="s">
        <v>6475</v>
      </c>
      <c r="D2422" s="1" t="s">
        <v>6476</v>
      </c>
      <c r="E2422" s="1" t="s">
        <v>5144</v>
      </c>
      <c r="F2422" s="1" t="s">
        <v>456</v>
      </c>
      <c r="G2422" s="1" t="s">
        <v>1063</v>
      </c>
      <c r="H2422" s="1" t="s">
        <v>6477</v>
      </c>
      <c r="I2422" s="1">
        <f>+Territorio[[#This Row],[id]]</f>
        <v>2412</v>
      </c>
    </row>
    <row r="2423" spans="2:9" hidden="1" x14ac:dyDescent="0.3">
      <c r="B2423">
        <v>2413</v>
      </c>
      <c r="C2423" s="1" t="s">
        <v>5847</v>
      </c>
      <c r="D2423" s="1" t="s">
        <v>6478</v>
      </c>
      <c r="E2423" s="1" t="s">
        <v>5144</v>
      </c>
      <c r="F2423" s="1" t="s">
        <v>456</v>
      </c>
      <c r="G2423" s="1" t="s">
        <v>1063</v>
      </c>
      <c r="H2423" s="1" t="s">
        <v>6479</v>
      </c>
      <c r="I2423" s="1">
        <f>+Territorio[[#This Row],[id]]</f>
        <v>2413</v>
      </c>
    </row>
    <row r="2424" spans="2:9" hidden="1" x14ac:dyDescent="0.3">
      <c r="B2424">
        <v>2414</v>
      </c>
      <c r="C2424" s="1" t="s">
        <v>6480</v>
      </c>
      <c r="D2424" s="1" t="s">
        <v>6481</v>
      </c>
      <c r="E2424" s="1" t="s">
        <v>5144</v>
      </c>
      <c r="F2424" s="1" t="s">
        <v>456</v>
      </c>
      <c r="G2424" s="1" t="s">
        <v>1063</v>
      </c>
      <c r="H2424" s="1" t="s">
        <v>6482</v>
      </c>
      <c r="I2424" s="1">
        <f>+Territorio[[#This Row],[id]]</f>
        <v>2414</v>
      </c>
    </row>
    <row r="2425" spans="2:9" hidden="1" x14ac:dyDescent="0.3">
      <c r="B2425">
        <v>2415</v>
      </c>
      <c r="C2425" s="1" t="s">
        <v>6483</v>
      </c>
      <c r="D2425" s="1" t="s">
        <v>6484</v>
      </c>
      <c r="E2425" s="1" t="s">
        <v>5144</v>
      </c>
      <c r="F2425" s="1" t="s">
        <v>456</v>
      </c>
      <c r="G2425" s="1" t="s">
        <v>1063</v>
      </c>
      <c r="H2425" s="1" t="s">
        <v>6485</v>
      </c>
      <c r="I2425" s="1">
        <f>+Territorio[[#This Row],[id]]</f>
        <v>2415</v>
      </c>
    </row>
    <row r="2426" spans="2:9" hidden="1" x14ac:dyDescent="0.3">
      <c r="B2426">
        <v>2416</v>
      </c>
      <c r="C2426" s="1" t="s">
        <v>6486</v>
      </c>
      <c r="D2426" s="1" t="s">
        <v>6487</v>
      </c>
      <c r="E2426" s="1" t="s">
        <v>5144</v>
      </c>
      <c r="F2426" s="1" t="s">
        <v>456</v>
      </c>
      <c r="G2426" s="1" t="s">
        <v>1063</v>
      </c>
      <c r="H2426" s="1" t="s">
        <v>6488</v>
      </c>
      <c r="I2426" s="1">
        <f>+Territorio[[#This Row],[id]]</f>
        <v>2416</v>
      </c>
    </row>
    <row r="2427" spans="2:9" hidden="1" x14ac:dyDescent="0.3">
      <c r="B2427">
        <v>2417</v>
      </c>
      <c r="C2427" s="1" t="s">
        <v>6489</v>
      </c>
      <c r="D2427" s="1" t="s">
        <v>6490</v>
      </c>
      <c r="E2427" s="1" t="s">
        <v>5144</v>
      </c>
      <c r="F2427" s="1" t="s">
        <v>456</v>
      </c>
      <c r="G2427" s="1" t="s">
        <v>1063</v>
      </c>
      <c r="H2427" s="1" t="s">
        <v>6491</v>
      </c>
      <c r="I2427" s="1">
        <f>+Territorio[[#This Row],[id]]</f>
        <v>2417</v>
      </c>
    </row>
    <row r="2428" spans="2:9" hidden="1" x14ac:dyDescent="0.3">
      <c r="B2428">
        <v>2418</v>
      </c>
      <c r="C2428" s="1" t="s">
        <v>6492</v>
      </c>
      <c r="D2428" s="1" t="s">
        <v>6493</v>
      </c>
      <c r="E2428" s="1" t="s">
        <v>5144</v>
      </c>
      <c r="F2428" s="1" t="s">
        <v>456</v>
      </c>
      <c r="G2428" s="1" t="s">
        <v>1063</v>
      </c>
      <c r="H2428" s="1" t="s">
        <v>6494</v>
      </c>
      <c r="I2428" s="1">
        <f>+Territorio[[#This Row],[id]]</f>
        <v>2418</v>
      </c>
    </row>
    <row r="2429" spans="2:9" hidden="1" x14ac:dyDescent="0.3">
      <c r="B2429">
        <v>2419</v>
      </c>
      <c r="C2429" s="1" t="s">
        <v>5295</v>
      </c>
      <c r="D2429" s="1" t="s">
        <v>6495</v>
      </c>
      <c r="E2429" s="1" t="s">
        <v>5144</v>
      </c>
      <c r="F2429" s="1" t="s">
        <v>456</v>
      </c>
      <c r="G2429" s="1" t="s">
        <v>1063</v>
      </c>
      <c r="H2429" s="1" t="s">
        <v>6496</v>
      </c>
      <c r="I2429" s="1">
        <f>+Territorio[[#This Row],[id]]</f>
        <v>2419</v>
      </c>
    </row>
    <row r="2430" spans="2:9" hidden="1" x14ac:dyDescent="0.3">
      <c r="B2430">
        <v>2420</v>
      </c>
      <c r="C2430" s="1" t="s">
        <v>5910</v>
      </c>
      <c r="D2430" s="1" t="s">
        <v>6497</v>
      </c>
      <c r="E2430" s="1" t="s">
        <v>5144</v>
      </c>
      <c r="F2430" s="1" t="s">
        <v>456</v>
      </c>
      <c r="G2430" s="1" t="s">
        <v>1063</v>
      </c>
      <c r="H2430" s="1" t="s">
        <v>6498</v>
      </c>
      <c r="I2430" s="1">
        <f>+Territorio[[#This Row],[id]]</f>
        <v>2420</v>
      </c>
    </row>
    <row r="2431" spans="2:9" hidden="1" x14ac:dyDescent="0.3">
      <c r="B2431">
        <v>2421</v>
      </c>
      <c r="C2431" s="1" t="s">
        <v>6499</v>
      </c>
      <c r="D2431" s="1" t="s">
        <v>6500</v>
      </c>
      <c r="E2431" s="1" t="s">
        <v>5144</v>
      </c>
      <c r="F2431" s="1" t="s">
        <v>456</v>
      </c>
      <c r="G2431" s="1" t="s">
        <v>1063</v>
      </c>
      <c r="H2431" s="1" t="s">
        <v>6501</v>
      </c>
      <c r="I2431" s="1">
        <f>+Territorio[[#This Row],[id]]</f>
        <v>2421</v>
      </c>
    </row>
    <row r="2432" spans="2:9" hidden="1" x14ac:dyDescent="0.3">
      <c r="B2432">
        <v>2422</v>
      </c>
      <c r="C2432" s="1" t="s">
        <v>6502</v>
      </c>
      <c r="D2432" s="1" t="s">
        <v>6503</v>
      </c>
      <c r="E2432" s="1" t="s">
        <v>5144</v>
      </c>
      <c r="F2432" s="1" t="s">
        <v>456</v>
      </c>
      <c r="G2432" s="1" t="s">
        <v>1063</v>
      </c>
      <c r="H2432" s="1" t="s">
        <v>6504</v>
      </c>
      <c r="I2432" s="1">
        <f>+Territorio[[#This Row],[id]]</f>
        <v>2422</v>
      </c>
    </row>
    <row r="2433" spans="2:9" hidden="1" x14ac:dyDescent="0.3">
      <c r="B2433">
        <v>2423</v>
      </c>
      <c r="C2433" s="1" t="s">
        <v>6505</v>
      </c>
      <c r="D2433" s="1" t="s">
        <v>6506</v>
      </c>
      <c r="E2433" s="1" t="s">
        <v>5144</v>
      </c>
      <c r="F2433" s="1" t="s">
        <v>456</v>
      </c>
      <c r="G2433" s="1" t="s">
        <v>1063</v>
      </c>
      <c r="H2433" s="1" t="s">
        <v>6507</v>
      </c>
      <c r="I2433" s="1">
        <f>+Territorio[[#This Row],[id]]</f>
        <v>2423</v>
      </c>
    </row>
    <row r="2434" spans="2:9" hidden="1" x14ac:dyDescent="0.3">
      <c r="B2434">
        <v>2424</v>
      </c>
      <c r="C2434" s="1" t="s">
        <v>6508</v>
      </c>
      <c r="D2434" s="1" t="s">
        <v>6509</v>
      </c>
      <c r="E2434" s="1" t="s">
        <v>5144</v>
      </c>
      <c r="F2434" s="1" t="s">
        <v>456</v>
      </c>
      <c r="G2434" s="1" t="s">
        <v>1063</v>
      </c>
      <c r="H2434" s="1" t="s">
        <v>6510</v>
      </c>
      <c r="I2434" s="1">
        <f>+Territorio[[#This Row],[id]]</f>
        <v>2424</v>
      </c>
    </row>
    <row r="2435" spans="2:9" hidden="1" x14ac:dyDescent="0.3">
      <c r="B2435">
        <v>2425</v>
      </c>
      <c r="C2435" s="1" t="s">
        <v>6511</v>
      </c>
      <c r="D2435" s="1" t="s">
        <v>6512</v>
      </c>
      <c r="E2435" s="1" t="s">
        <v>5144</v>
      </c>
      <c r="F2435" s="1" t="s">
        <v>456</v>
      </c>
      <c r="G2435" s="1" t="s">
        <v>1063</v>
      </c>
      <c r="H2435" s="1" t="s">
        <v>6513</v>
      </c>
      <c r="I2435" s="1">
        <f>+Territorio[[#This Row],[id]]</f>
        <v>2425</v>
      </c>
    </row>
    <row r="2436" spans="2:9" hidden="1" x14ac:dyDescent="0.3">
      <c r="B2436">
        <v>2426</v>
      </c>
      <c r="C2436" s="1" t="s">
        <v>6514</v>
      </c>
      <c r="D2436" s="1" t="s">
        <v>6515</v>
      </c>
      <c r="E2436" s="1" t="s">
        <v>5144</v>
      </c>
      <c r="F2436" s="1" t="s">
        <v>456</v>
      </c>
      <c r="G2436" s="1" t="s">
        <v>1063</v>
      </c>
      <c r="H2436" s="1" t="s">
        <v>6516</v>
      </c>
      <c r="I2436" s="1">
        <f>+Territorio[[#This Row],[id]]</f>
        <v>2426</v>
      </c>
    </row>
    <row r="2437" spans="2:9" hidden="1" x14ac:dyDescent="0.3">
      <c r="B2437">
        <v>2427</v>
      </c>
      <c r="C2437" s="1" t="s">
        <v>884</v>
      </c>
      <c r="D2437" s="1" t="s">
        <v>6517</v>
      </c>
      <c r="E2437" s="1" t="s">
        <v>5144</v>
      </c>
      <c r="F2437" s="1" t="s">
        <v>456</v>
      </c>
      <c r="G2437" s="1" t="s">
        <v>1063</v>
      </c>
      <c r="H2437" s="1" t="s">
        <v>6518</v>
      </c>
      <c r="I2437" s="1">
        <f>+Territorio[[#This Row],[id]]</f>
        <v>2427</v>
      </c>
    </row>
    <row r="2438" spans="2:9" hidden="1" x14ac:dyDescent="0.3">
      <c r="B2438">
        <v>2428</v>
      </c>
      <c r="C2438" s="1" t="s">
        <v>2088</v>
      </c>
      <c r="D2438" s="1" t="s">
        <v>6519</v>
      </c>
      <c r="E2438" s="1" t="s">
        <v>5144</v>
      </c>
      <c r="F2438" s="1" t="s">
        <v>456</v>
      </c>
      <c r="G2438" s="1" t="s">
        <v>1063</v>
      </c>
      <c r="H2438" s="1" t="s">
        <v>6520</v>
      </c>
      <c r="I2438" s="1">
        <f>+Territorio[[#This Row],[id]]</f>
        <v>2428</v>
      </c>
    </row>
    <row r="2439" spans="2:9" hidden="1" x14ac:dyDescent="0.3">
      <c r="B2439">
        <v>2429</v>
      </c>
      <c r="C2439" s="1" t="s">
        <v>5816</v>
      </c>
      <c r="D2439" s="1" t="s">
        <v>6521</v>
      </c>
      <c r="E2439" s="1" t="s">
        <v>5144</v>
      </c>
      <c r="F2439" s="1" t="s">
        <v>456</v>
      </c>
      <c r="G2439" s="1" t="s">
        <v>1063</v>
      </c>
      <c r="H2439" s="1" t="s">
        <v>6522</v>
      </c>
      <c r="I2439" s="1">
        <f>+Territorio[[#This Row],[id]]</f>
        <v>2429</v>
      </c>
    </row>
    <row r="2440" spans="2:9" hidden="1" x14ac:dyDescent="0.3">
      <c r="B2440">
        <v>2430</v>
      </c>
      <c r="C2440" s="1" t="s">
        <v>6523</v>
      </c>
      <c r="D2440" s="1" t="s">
        <v>6524</v>
      </c>
      <c r="E2440" s="1" t="s">
        <v>5144</v>
      </c>
      <c r="F2440" s="1" t="s">
        <v>456</v>
      </c>
      <c r="G2440" s="1" t="s">
        <v>1063</v>
      </c>
      <c r="H2440" s="1" t="s">
        <v>6525</v>
      </c>
      <c r="I2440" s="1">
        <f>+Territorio[[#This Row],[id]]</f>
        <v>2430</v>
      </c>
    </row>
    <row r="2441" spans="2:9" hidden="1" x14ac:dyDescent="0.3">
      <c r="B2441">
        <v>2431</v>
      </c>
      <c r="C2441" s="1" t="s">
        <v>6526</v>
      </c>
      <c r="D2441" s="1" t="s">
        <v>6527</v>
      </c>
      <c r="E2441" s="1" t="s">
        <v>5144</v>
      </c>
      <c r="F2441" s="1" t="s">
        <v>456</v>
      </c>
      <c r="G2441" s="1" t="s">
        <v>1063</v>
      </c>
      <c r="H2441" s="1" t="s">
        <v>6528</v>
      </c>
      <c r="I2441" s="1">
        <f>+Territorio[[#This Row],[id]]</f>
        <v>2431</v>
      </c>
    </row>
    <row r="2442" spans="2:9" hidden="1" x14ac:dyDescent="0.3">
      <c r="B2442">
        <v>2432</v>
      </c>
      <c r="C2442" s="1" t="s">
        <v>6529</v>
      </c>
      <c r="D2442" s="1" t="s">
        <v>6530</v>
      </c>
      <c r="E2442" s="1" t="s">
        <v>5144</v>
      </c>
      <c r="F2442" s="1" t="s">
        <v>456</v>
      </c>
      <c r="G2442" s="1" t="s">
        <v>1063</v>
      </c>
      <c r="H2442" s="1" t="s">
        <v>6531</v>
      </c>
      <c r="I2442" s="1">
        <f>+Territorio[[#This Row],[id]]</f>
        <v>2432</v>
      </c>
    </row>
    <row r="2443" spans="2:9" hidden="1" x14ac:dyDescent="0.3">
      <c r="B2443">
        <v>2433</v>
      </c>
      <c r="C2443" s="1" t="s">
        <v>6532</v>
      </c>
      <c r="D2443" s="1" t="s">
        <v>6533</v>
      </c>
      <c r="E2443" s="1" t="s">
        <v>5144</v>
      </c>
      <c r="F2443" s="1" t="s">
        <v>456</v>
      </c>
      <c r="G2443" s="1" t="s">
        <v>1063</v>
      </c>
      <c r="H2443" s="1" t="s">
        <v>6534</v>
      </c>
      <c r="I2443" s="1">
        <f>+Territorio[[#This Row],[id]]</f>
        <v>2433</v>
      </c>
    </row>
    <row r="2444" spans="2:9" hidden="1" x14ac:dyDescent="0.3">
      <c r="B2444">
        <v>2434</v>
      </c>
      <c r="C2444" s="1" t="s">
        <v>6535</v>
      </c>
      <c r="D2444" s="1" t="s">
        <v>6536</v>
      </c>
      <c r="E2444" s="1" t="s">
        <v>5144</v>
      </c>
      <c r="F2444" s="1" t="s">
        <v>456</v>
      </c>
      <c r="G2444" s="1" t="s">
        <v>1063</v>
      </c>
      <c r="H2444" s="1" t="s">
        <v>6537</v>
      </c>
      <c r="I2444" s="1">
        <f>+Territorio[[#This Row],[id]]</f>
        <v>2434</v>
      </c>
    </row>
    <row r="2445" spans="2:9" hidden="1" x14ac:dyDescent="0.3">
      <c r="B2445">
        <v>2435</v>
      </c>
      <c r="C2445" s="1" t="s">
        <v>6538</v>
      </c>
      <c r="D2445" s="1" t="s">
        <v>6539</v>
      </c>
      <c r="E2445" s="1" t="s">
        <v>5144</v>
      </c>
      <c r="F2445" s="1" t="s">
        <v>456</v>
      </c>
      <c r="G2445" s="1" t="s">
        <v>1063</v>
      </c>
      <c r="H2445" s="1" t="s">
        <v>6540</v>
      </c>
      <c r="I2445" s="1">
        <f>+Territorio[[#This Row],[id]]</f>
        <v>2435</v>
      </c>
    </row>
    <row r="2446" spans="2:9" hidden="1" x14ac:dyDescent="0.3">
      <c r="B2446">
        <v>2436</v>
      </c>
      <c r="C2446" s="1" t="s">
        <v>6541</v>
      </c>
      <c r="D2446" s="1" t="s">
        <v>6542</v>
      </c>
      <c r="E2446" s="1" t="s">
        <v>5144</v>
      </c>
      <c r="F2446" s="1" t="s">
        <v>456</v>
      </c>
      <c r="G2446" s="1" t="s">
        <v>1063</v>
      </c>
      <c r="H2446" s="1" t="s">
        <v>6543</v>
      </c>
      <c r="I2446" s="1">
        <f>+Territorio[[#This Row],[id]]</f>
        <v>2436</v>
      </c>
    </row>
    <row r="2447" spans="2:9" hidden="1" x14ac:dyDescent="0.3">
      <c r="B2447">
        <v>2437</v>
      </c>
      <c r="C2447" s="1" t="s">
        <v>6544</v>
      </c>
      <c r="D2447" s="1" t="s">
        <v>6545</v>
      </c>
      <c r="E2447" s="1" t="s">
        <v>5144</v>
      </c>
      <c r="F2447" s="1" t="s">
        <v>456</v>
      </c>
      <c r="G2447" s="1" t="s">
        <v>1063</v>
      </c>
      <c r="H2447" s="1" t="s">
        <v>6546</v>
      </c>
      <c r="I2447" s="1">
        <f>+Territorio[[#This Row],[id]]</f>
        <v>2437</v>
      </c>
    </row>
    <row r="2448" spans="2:9" hidden="1" x14ac:dyDescent="0.3">
      <c r="B2448">
        <v>2438</v>
      </c>
      <c r="C2448" s="1" t="s">
        <v>6063</v>
      </c>
      <c r="D2448" s="1" t="s">
        <v>6547</v>
      </c>
      <c r="E2448" s="1" t="s">
        <v>5144</v>
      </c>
      <c r="F2448" s="1" t="s">
        <v>456</v>
      </c>
      <c r="G2448" s="1" t="s">
        <v>1063</v>
      </c>
      <c r="H2448" s="1" t="s">
        <v>6548</v>
      </c>
      <c r="I2448" s="1">
        <f>+Territorio[[#This Row],[id]]</f>
        <v>2438</v>
      </c>
    </row>
    <row r="2449" spans="2:9" hidden="1" x14ac:dyDescent="0.3">
      <c r="B2449">
        <v>2439</v>
      </c>
      <c r="C2449" s="1" t="s">
        <v>6549</v>
      </c>
      <c r="D2449" s="1" t="s">
        <v>6550</v>
      </c>
      <c r="E2449" s="1" t="s">
        <v>5144</v>
      </c>
      <c r="F2449" s="1" t="s">
        <v>456</v>
      </c>
      <c r="G2449" s="1" t="s">
        <v>1063</v>
      </c>
      <c r="H2449" s="1" t="s">
        <v>6551</v>
      </c>
      <c r="I2449" s="1">
        <f>+Territorio[[#This Row],[id]]</f>
        <v>2439</v>
      </c>
    </row>
    <row r="2450" spans="2:9" hidden="1" x14ac:dyDescent="0.3">
      <c r="B2450">
        <v>2440</v>
      </c>
      <c r="C2450" s="1" t="s">
        <v>6552</v>
      </c>
      <c r="D2450" s="1" t="s">
        <v>6553</v>
      </c>
      <c r="E2450" s="1" t="s">
        <v>5144</v>
      </c>
      <c r="F2450" s="1" t="s">
        <v>456</v>
      </c>
      <c r="G2450" s="1" t="s">
        <v>1063</v>
      </c>
      <c r="H2450" s="1" t="s">
        <v>6554</v>
      </c>
      <c r="I2450" s="1">
        <f>+Territorio[[#This Row],[id]]</f>
        <v>2440</v>
      </c>
    </row>
    <row r="2451" spans="2:9" hidden="1" x14ac:dyDescent="0.3">
      <c r="B2451">
        <v>2441</v>
      </c>
      <c r="C2451" s="1" t="s">
        <v>6555</v>
      </c>
      <c r="D2451" s="1" t="s">
        <v>6556</v>
      </c>
      <c r="E2451" s="1" t="s">
        <v>5144</v>
      </c>
      <c r="F2451" s="1" t="s">
        <v>456</v>
      </c>
      <c r="G2451" s="1" t="s">
        <v>1063</v>
      </c>
      <c r="H2451" s="1" t="s">
        <v>6557</v>
      </c>
      <c r="I2451" s="1">
        <f>+Territorio[[#This Row],[id]]</f>
        <v>2441</v>
      </c>
    </row>
    <row r="2452" spans="2:9" hidden="1" x14ac:dyDescent="0.3">
      <c r="B2452">
        <v>2442</v>
      </c>
      <c r="C2452" s="1" t="s">
        <v>6558</v>
      </c>
      <c r="D2452" s="1" t="s">
        <v>6559</v>
      </c>
      <c r="E2452" s="1" t="s">
        <v>5144</v>
      </c>
      <c r="F2452" s="1" t="s">
        <v>456</v>
      </c>
      <c r="G2452" s="1" t="s">
        <v>1063</v>
      </c>
      <c r="H2452" s="1" t="s">
        <v>6560</v>
      </c>
      <c r="I2452" s="1">
        <f>+Territorio[[#This Row],[id]]</f>
        <v>2442</v>
      </c>
    </row>
    <row r="2453" spans="2:9" hidden="1" x14ac:dyDescent="0.3">
      <c r="B2453">
        <v>2443</v>
      </c>
      <c r="C2453" s="1" t="s">
        <v>6561</v>
      </c>
      <c r="D2453" s="1" t="s">
        <v>6562</v>
      </c>
      <c r="E2453" s="1" t="s">
        <v>5144</v>
      </c>
      <c r="F2453" s="1" t="s">
        <v>456</v>
      </c>
      <c r="G2453" s="1" t="s">
        <v>1063</v>
      </c>
      <c r="H2453" s="1" t="s">
        <v>6563</v>
      </c>
      <c r="I2453" s="1">
        <f>+Territorio[[#This Row],[id]]</f>
        <v>2443</v>
      </c>
    </row>
    <row r="2454" spans="2:9" hidden="1" x14ac:dyDescent="0.3">
      <c r="B2454">
        <v>2444</v>
      </c>
      <c r="C2454" s="1" t="s">
        <v>5629</v>
      </c>
      <c r="D2454" s="1" t="s">
        <v>6564</v>
      </c>
      <c r="E2454" s="1" t="s">
        <v>5144</v>
      </c>
      <c r="F2454" s="1" t="s">
        <v>456</v>
      </c>
      <c r="G2454" s="1" t="s">
        <v>1063</v>
      </c>
      <c r="H2454" s="1" t="s">
        <v>6565</v>
      </c>
      <c r="I2454" s="1">
        <f>+Territorio[[#This Row],[id]]</f>
        <v>2444</v>
      </c>
    </row>
    <row r="2455" spans="2:9" hidden="1" x14ac:dyDescent="0.3">
      <c r="B2455">
        <v>2445</v>
      </c>
      <c r="C2455" s="1" t="s">
        <v>6566</v>
      </c>
      <c r="D2455" s="1" t="s">
        <v>6567</v>
      </c>
      <c r="E2455" s="1" t="s">
        <v>5144</v>
      </c>
      <c r="F2455" s="1" t="s">
        <v>456</v>
      </c>
      <c r="G2455" s="1" t="s">
        <v>1063</v>
      </c>
      <c r="H2455" s="1" t="s">
        <v>6568</v>
      </c>
      <c r="I2455" s="1">
        <f>+Territorio[[#This Row],[id]]</f>
        <v>2445</v>
      </c>
    </row>
    <row r="2456" spans="2:9" hidden="1" x14ac:dyDescent="0.3">
      <c r="B2456">
        <v>2446</v>
      </c>
      <c r="C2456" s="1" t="s">
        <v>6569</v>
      </c>
      <c r="D2456" s="1" t="s">
        <v>6570</v>
      </c>
      <c r="E2456" s="1" t="s">
        <v>5144</v>
      </c>
      <c r="F2456" s="1" t="s">
        <v>456</v>
      </c>
      <c r="G2456" s="1" t="s">
        <v>1063</v>
      </c>
      <c r="H2456" s="1" t="s">
        <v>6571</v>
      </c>
      <c r="I2456" s="1">
        <f>+Territorio[[#This Row],[id]]</f>
        <v>2446</v>
      </c>
    </row>
    <row r="2457" spans="2:9" hidden="1" x14ac:dyDescent="0.3">
      <c r="B2457">
        <v>2447</v>
      </c>
      <c r="C2457" s="1" t="s">
        <v>6457</v>
      </c>
      <c r="D2457" s="1" t="s">
        <v>6572</v>
      </c>
      <c r="E2457" s="1" t="s">
        <v>5144</v>
      </c>
      <c r="F2457" s="1" t="s">
        <v>456</v>
      </c>
      <c r="G2457" s="1" t="s">
        <v>1063</v>
      </c>
      <c r="H2457" s="1" t="s">
        <v>6573</v>
      </c>
      <c r="I2457" s="1">
        <f>+Territorio[[#This Row],[id]]</f>
        <v>2447</v>
      </c>
    </row>
    <row r="2458" spans="2:9" hidden="1" x14ac:dyDescent="0.3">
      <c r="B2458">
        <v>2448</v>
      </c>
      <c r="C2458" s="1" t="s">
        <v>6574</v>
      </c>
      <c r="D2458" s="1" t="s">
        <v>6575</v>
      </c>
      <c r="E2458" s="1" t="s">
        <v>5144</v>
      </c>
      <c r="F2458" s="1" t="s">
        <v>456</v>
      </c>
      <c r="G2458" s="1" t="s">
        <v>1063</v>
      </c>
      <c r="H2458" s="1" t="s">
        <v>6576</v>
      </c>
      <c r="I2458" s="1">
        <f>+Territorio[[#This Row],[id]]</f>
        <v>2448</v>
      </c>
    </row>
    <row r="2459" spans="2:9" hidden="1" x14ac:dyDescent="0.3">
      <c r="B2459">
        <v>2449</v>
      </c>
      <c r="C2459" s="1" t="s">
        <v>6577</v>
      </c>
      <c r="D2459" s="1" t="s">
        <v>6578</v>
      </c>
      <c r="E2459" s="1" t="s">
        <v>5144</v>
      </c>
      <c r="F2459" s="1" t="s">
        <v>456</v>
      </c>
      <c r="G2459" s="1" t="s">
        <v>1063</v>
      </c>
      <c r="H2459" s="1" t="s">
        <v>6579</v>
      </c>
      <c r="I2459" s="1">
        <f>+Territorio[[#This Row],[id]]</f>
        <v>2449</v>
      </c>
    </row>
    <row r="2460" spans="2:9" hidden="1" x14ac:dyDescent="0.3">
      <c r="B2460">
        <v>2450</v>
      </c>
      <c r="C2460" s="1" t="s">
        <v>6580</v>
      </c>
      <c r="D2460" s="1" t="s">
        <v>6581</v>
      </c>
      <c r="E2460" s="1" t="s">
        <v>5144</v>
      </c>
      <c r="F2460" s="1" t="s">
        <v>456</v>
      </c>
      <c r="G2460" s="1" t="s">
        <v>1063</v>
      </c>
      <c r="H2460" s="1" t="s">
        <v>6582</v>
      </c>
      <c r="I2460" s="1">
        <f>+Territorio[[#This Row],[id]]</f>
        <v>2450</v>
      </c>
    </row>
    <row r="2461" spans="2:9" hidden="1" x14ac:dyDescent="0.3">
      <c r="B2461">
        <v>2451</v>
      </c>
      <c r="C2461" s="1" t="s">
        <v>6583</v>
      </c>
      <c r="D2461" s="1" t="s">
        <v>6584</v>
      </c>
      <c r="E2461" s="1" t="s">
        <v>5144</v>
      </c>
      <c r="F2461" s="1" t="s">
        <v>456</v>
      </c>
      <c r="G2461" s="1" t="s">
        <v>1063</v>
      </c>
      <c r="H2461" s="1" t="s">
        <v>6585</v>
      </c>
      <c r="I2461" s="1">
        <f>+Territorio[[#This Row],[id]]</f>
        <v>2451</v>
      </c>
    </row>
    <row r="2462" spans="2:9" hidden="1" x14ac:dyDescent="0.3">
      <c r="B2462">
        <v>2452</v>
      </c>
      <c r="C2462" s="1" t="s">
        <v>6586</v>
      </c>
      <c r="D2462" s="1" t="s">
        <v>6587</v>
      </c>
      <c r="E2462" s="1" t="s">
        <v>5144</v>
      </c>
      <c r="F2462" s="1" t="s">
        <v>456</v>
      </c>
      <c r="G2462" s="1" t="s">
        <v>1063</v>
      </c>
      <c r="H2462" s="1" t="s">
        <v>6588</v>
      </c>
      <c r="I2462" s="1">
        <f>+Territorio[[#This Row],[id]]</f>
        <v>2452</v>
      </c>
    </row>
    <row r="2463" spans="2:9" hidden="1" x14ac:dyDescent="0.3">
      <c r="B2463">
        <v>2453</v>
      </c>
      <c r="C2463" s="1" t="s">
        <v>6589</v>
      </c>
      <c r="D2463" s="1" t="s">
        <v>6590</v>
      </c>
      <c r="E2463" s="1" t="s">
        <v>5144</v>
      </c>
      <c r="F2463" s="1" t="s">
        <v>456</v>
      </c>
      <c r="G2463" s="1" t="s">
        <v>1063</v>
      </c>
      <c r="H2463" s="1" t="s">
        <v>6591</v>
      </c>
      <c r="I2463" s="1">
        <f>+Territorio[[#This Row],[id]]</f>
        <v>2453</v>
      </c>
    </row>
    <row r="2464" spans="2:9" hidden="1" x14ac:dyDescent="0.3">
      <c r="B2464">
        <v>2454</v>
      </c>
      <c r="C2464" s="1" t="s">
        <v>6101</v>
      </c>
      <c r="D2464" s="1" t="s">
        <v>6592</v>
      </c>
      <c r="E2464" s="1" t="s">
        <v>5144</v>
      </c>
      <c r="F2464" s="1" t="s">
        <v>456</v>
      </c>
      <c r="G2464" s="1" t="s">
        <v>1063</v>
      </c>
      <c r="H2464" s="1" t="s">
        <v>6593</v>
      </c>
      <c r="I2464" s="1">
        <f>+Territorio[[#This Row],[id]]</f>
        <v>2454</v>
      </c>
    </row>
    <row r="2465" spans="2:9" hidden="1" x14ac:dyDescent="0.3">
      <c r="B2465">
        <v>2455</v>
      </c>
      <c r="C2465" s="1" t="s">
        <v>6594</v>
      </c>
      <c r="D2465" s="1" t="s">
        <v>6595</v>
      </c>
      <c r="E2465" s="1" t="s">
        <v>5144</v>
      </c>
      <c r="F2465" s="1" t="s">
        <v>456</v>
      </c>
      <c r="G2465" s="1" t="s">
        <v>1063</v>
      </c>
      <c r="H2465" s="1" t="s">
        <v>6596</v>
      </c>
      <c r="I2465" s="1">
        <f>+Territorio[[#This Row],[id]]</f>
        <v>2455</v>
      </c>
    </row>
    <row r="2466" spans="2:9" hidden="1" x14ac:dyDescent="0.3">
      <c r="B2466">
        <v>2456</v>
      </c>
      <c r="C2466" s="1" t="s">
        <v>6597</v>
      </c>
      <c r="D2466" s="1" t="s">
        <v>6598</v>
      </c>
      <c r="E2466" s="1" t="s">
        <v>5144</v>
      </c>
      <c r="F2466" s="1" t="s">
        <v>456</v>
      </c>
      <c r="G2466" s="1" t="s">
        <v>1063</v>
      </c>
      <c r="H2466" s="1" t="s">
        <v>6599</v>
      </c>
      <c r="I2466" s="1">
        <f>+Territorio[[#This Row],[id]]</f>
        <v>2456</v>
      </c>
    </row>
    <row r="2467" spans="2:9" hidden="1" x14ac:dyDescent="0.3">
      <c r="B2467">
        <v>2457</v>
      </c>
      <c r="C2467" s="1" t="s">
        <v>6600</v>
      </c>
      <c r="D2467" s="1" t="s">
        <v>6601</v>
      </c>
      <c r="E2467" s="1" t="s">
        <v>5144</v>
      </c>
      <c r="F2467" s="1" t="s">
        <v>456</v>
      </c>
      <c r="G2467" s="1" t="s">
        <v>1063</v>
      </c>
      <c r="H2467" s="1" t="s">
        <v>6602</v>
      </c>
      <c r="I2467" s="1">
        <f>+Territorio[[#This Row],[id]]</f>
        <v>2457</v>
      </c>
    </row>
    <row r="2468" spans="2:9" hidden="1" x14ac:dyDescent="0.3">
      <c r="B2468">
        <v>2458</v>
      </c>
      <c r="C2468" s="1" t="s">
        <v>5473</v>
      </c>
      <c r="D2468" s="1" t="s">
        <v>6603</v>
      </c>
      <c r="E2468" s="1" t="s">
        <v>5144</v>
      </c>
      <c r="F2468" s="1" t="s">
        <v>456</v>
      </c>
      <c r="G2468" s="1" t="s">
        <v>1063</v>
      </c>
      <c r="H2468" s="1" t="s">
        <v>6604</v>
      </c>
      <c r="I2468" s="1">
        <f>+Territorio[[#This Row],[id]]</f>
        <v>2458</v>
      </c>
    </row>
    <row r="2469" spans="2:9" hidden="1" x14ac:dyDescent="0.3">
      <c r="B2469">
        <v>2459</v>
      </c>
      <c r="C2469" s="1" t="s">
        <v>6605</v>
      </c>
      <c r="D2469" s="1" t="s">
        <v>6606</v>
      </c>
      <c r="E2469" s="1" t="s">
        <v>5144</v>
      </c>
      <c r="F2469" s="1" t="s">
        <v>456</v>
      </c>
      <c r="G2469" s="1" t="s">
        <v>1063</v>
      </c>
      <c r="H2469" s="1" t="s">
        <v>6607</v>
      </c>
      <c r="I2469" s="1">
        <f>+Territorio[[#This Row],[id]]</f>
        <v>2459</v>
      </c>
    </row>
    <row r="2470" spans="2:9" hidden="1" x14ac:dyDescent="0.3">
      <c r="B2470">
        <v>2460</v>
      </c>
      <c r="C2470" s="1" t="s">
        <v>6608</v>
      </c>
      <c r="D2470" s="1" t="s">
        <v>6609</v>
      </c>
      <c r="E2470" s="1" t="s">
        <v>5144</v>
      </c>
      <c r="F2470" s="1" t="s">
        <v>456</v>
      </c>
      <c r="G2470" s="1" t="s">
        <v>1063</v>
      </c>
      <c r="H2470" s="1" t="s">
        <v>6610</v>
      </c>
      <c r="I2470" s="1">
        <f>+Territorio[[#This Row],[id]]</f>
        <v>2460</v>
      </c>
    </row>
    <row r="2471" spans="2:9" hidden="1" x14ac:dyDescent="0.3">
      <c r="B2471">
        <v>2461</v>
      </c>
      <c r="C2471" s="1" t="s">
        <v>5335</v>
      </c>
      <c r="D2471" s="1" t="s">
        <v>6611</v>
      </c>
      <c r="E2471" s="1" t="s">
        <v>5144</v>
      </c>
      <c r="F2471" s="1" t="s">
        <v>456</v>
      </c>
      <c r="G2471" s="1" t="s">
        <v>1063</v>
      </c>
      <c r="H2471" s="1" t="s">
        <v>6612</v>
      </c>
      <c r="I2471" s="1">
        <f>+Territorio[[#This Row],[id]]</f>
        <v>2461</v>
      </c>
    </row>
    <row r="2472" spans="2:9" hidden="1" x14ac:dyDescent="0.3">
      <c r="B2472">
        <v>2462</v>
      </c>
      <c r="C2472" s="1" t="s">
        <v>6613</v>
      </c>
      <c r="D2472" s="1" t="s">
        <v>6614</v>
      </c>
      <c r="E2472" s="1" t="s">
        <v>5144</v>
      </c>
      <c r="F2472" s="1" t="s">
        <v>456</v>
      </c>
      <c r="G2472" s="1" t="s">
        <v>1063</v>
      </c>
      <c r="H2472" s="1" t="s">
        <v>6615</v>
      </c>
      <c r="I2472" s="1">
        <f>+Territorio[[#This Row],[id]]</f>
        <v>2462</v>
      </c>
    </row>
    <row r="2473" spans="2:9" hidden="1" x14ac:dyDescent="0.3">
      <c r="B2473">
        <v>2463</v>
      </c>
      <c r="C2473" s="1" t="s">
        <v>6616</v>
      </c>
      <c r="D2473" s="1" t="s">
        <v>6617</v>
      </c>
      <c r="E2473" s="1" t="s">
        <v>5144</v>
      </c>
      <c r="F2473" s="1" t="s">
        <v>456</v>
      </c>
      <c r="G2473" s="1" t="s">
        <v>1063</v>
      </c>
      <c r="H2473" s="1" t="s">
        <v>6618</v>
      </c>
      <c r="I2473" s="1">
        <f>+Territorio[[#This Row],[id]]</f>
        <v>2463</v>
      </c>
    </row>
    <row r="2474" spans="2:9" hidden="1" x14ac:dyDescent="0.3">
      <c r="B2474">
        <v>2464</v>
      </c>
      <c r="C2474" s="1" t="s">
        <v>6619</v>
      </c>
      <c r="D2474" s="1" t="s">
        <v>6620</v>
      </c>
      <c r="E2474" s="1" t="s">
        <v>5144</v>
      </c>
      <c r="F2474" s="1" t="s">
        <v>456</v>
      </c>
      <c r="G2474" s="1" t="s">
        <v>1063</v>
      </c>
      <c r="H2474" s="1" t="s">
        <v>6621</v>
      </c>
      <c r="I2474" s="1">
        <f>+Territorio[[#This Row],[id]]</f>
        <v>2464</v>
      </c>
    </row>
    <row r="2475" spans="2:9" hidden="1" x14ac:dyDescent="0.3">
      <c r="B2475">
        <v>2465</v>
      </c>
      <c r="C2475" s="1" t="s">
        <v>6622</v>
      </c>
      <c r="D2475" s="1" t="s">
        <v>6623</v>
      </c>
      <c r="E2475" s="1" t="s">
        <v>5144</v>
      </c>
      <c r="F2475" s="1" t="s">
        <v>456</v>
      </c>
      <c r="G2475" s="1" t="s">
        <v>1063</v>
      </c>
      <c r="H2475" s="1" t="s">
        <v>6624</v>
      </c>
      <c r="I2475" s="1">
        <f>+Territorio[[#This Row],[id]]</f>
        <v>2465</v>
      </c>
    </row>
    <row r="2476" spans="2:9" hidden="1" x14ac:dyDescent="0.3">
      <c r="B2476">
        <v>2466</v>
      </c>
      <c r="C2476" s="1" t="s">
        <v>6625</v>
      </c>
      <c r="D2476" s="1" t="s">
        <v>6626</v>
      </c>
      <c r="E2476" s="1" t="s">
        <v>5144</v>
      </c>
      <c r="F2476" s="1" t="s">
        <v>456</v>
      </c>
      <c r="G2476" s="1" t="s">
        <v>1063</v>
      </c>
      <c r="H2476" s="1" t="s">
        <v>6627</v>
      </c>
      <c r="I2476" s="1">
        <f>+Territorio[[#This Row],[id]]</f>
        <v>2466</v>
      </c>
    </row>
    <row r="2477" spans="2:9" hidden="1" x14ac:dyDescent="0.3">
      <c r="B2477">
        <v>2467</v>
      </c>
      <c r="C2477" s="1" t="s">
        <v>6167</v>
      </c>
      <c r="D2477" s="1" t="s">
        <v>6628</v>
      </c>
      <c r="E2477" s="1" t="s">
        <v>5144</v>
      </c>
      <c r="F2477" s="1" t="s">
        <v>456</v>
      </c>
      <c r="G2477" s="1" t="s">
        <v>1063</v>
      </c>
      <c r="H2477" s="1" t="s">
        <v>6629</v>
      </c>
      <c r="I2477" s="1">
        <f>+Territorio[[#This Row],[id]]</f>
        <v>2467</v>
      </c>
    </row>
    <row r="2478" spans="2:9" hidden="1" x14ac:dyDescent="0.3">
      <c r="B2478">
        <v>2468</v>
      </c>
      <c r="C2478" s="1" t="s">
        <v>6630</v>
      </c>
      <c r="D2478" s="1" t="s">
        <v>6631</v>
      </c>
      <c r="E2478" s="1" t="s">
        <v>5144</v>
      </c>
      <c r="F2478" s="1" t="s">
        <v>456</v>
      </c>
      <c r="G2478" s="1" t="s">
        <v>1063</v>
      </c>
      <c r="H2478" s="1" t="s">
        <v>6632</v>
      </c>
      <c r="I2478" s="1">
        <f>+Territorio[[#This Row],[id]]</f>
        <v>2468</v>
      </c>
    </row>
    <row r="2479" spans="2:9" hidden="1" x14ac:dyDescent="0.3">
      <c r="B2479">
        <v>2469</v>
      </c>
      <c r="C2479" s="1" t="s">
        <v>6633</v>
      </c>
      <c r="D2479" s="1" t="s">
        <v>6634</v>
      </c>
      <c r="E2479" s="1" t="s">
        <v>5144</v>
      </c>
      <c r="F2479" s="1" t="s">
        <v>456</v>
      </c>
      <c r="G2479" s="1" t="s">
        <v>1063</v>
      </c>
      <c r="H2479" s="1" t="s">
        <v>6635</v>
      </c>
      <c r="I2479" s="1">
        <f>+Territorio[[#This Row],[id]]</f>
        <v>2469</v>
      </c>
    </row>
    <row r="2480" spans="2:9" hidden="1" x14ac:dyDescent="0.3">
      <c r="B2480">
        <v>2470</v>
      </c>
      <c r="C2480" s="1" t="s">
        <v>6636</v>
      </c>
      <c r="D2480" s="1" t="s">
        <v>5120</v>
      </c>
      <c r="E2480" s="1" t="s">
        <v>5144</v>
      </c>
      <c r="F2480" s="1" t="s">
        <v>456</v>
      </c>
      <c r="G2480" s="1" t="s">
        <v>1063</v>
      </c>
      <c r="H2480" s="1" t="s">
        <v>6637</v>
      </c>
      <c r="I2480" s="1">
        <f>+Territorio[[#This Row],[id]]</f>
        <v>2470</v>
      </c>
    </row>
    <row r="2481" spans="2:9" hidden="1" x14ac:dyDescent="0.3">
      <c r="B2481">
        <v>2471</v>
      </c>
      <c r="C2481" s="1" t="s">
        <v>6638</v>
      </c>
      <c r="D2481" s="1" t="s">
        <v>6639</v>
      </c>
      <c r="E2481" s="1" t="s">
        <v>5144</v>
      </c>
      <c r="F2481" s="1" t="s">
        <v>456</v>
      </c>
      <c r="G2481" s="1" t="s">
        <v>1063</v>
      </c>
      <c r="H2481" s="1" t="s">
        <v>6640</v>
      </c>
      <c r="I2481" s="1">
        <f>+Territorio[[#This Row],[id]]</f>
        <v>2471</v>
      </c>
    </row>
    <row r="2482" spans="2:9" hidden="1" x14ac:dyDescent="0.3">
      <c r="B2482">
        <v>2472</v>
      </c>
      <c r="C2482" s="1" t="s">
        <v>6641</v>
      </c>
      <c r="D2482" s="1" t="s">
        <v>6642</v>
      </c>
      <c r="E2482" s="1" t="s">
        <v>5144</v>
      </c>
      <c r="F2482" s="1" t="s">
        <v>456</v>
      </c>
      <c r="G2482" s="1" t="s">
        <v>1063</v>
      </c>
      <c r="H2482" s="1" t="s">
        <v>6643</v>
      </c>
      <c r="I2482" s="1">
        <f>+Territorio[[#This Row],[id]]</f>
        <v>2472</v>
      </c>
    </row>
    <row r="2483" spans="2:9" hidden="1" x14ac:dyDescent="0.3">
      <c r="B2483">
        <v>2473</v>
      </c>
      <c r="C2483" s="1" t="s">
        <v>6644</v>
      </c>
      <c r="D2483" s="1" t="s">
        <v>6645</v>
      </c>
      <c r="E2483" s="1" t="s">
        <v>5144</v>
      </c>
      <c r="F2483" s="1" t="s">
        <v>456</v>
      </c>
      <c r="G2483" s="1" t="s">
        <v>1063</v>
      </c>
      <c r="H2483" s="1" t="s">
        <v>6646</v>
      </c>
      <c r="I2483" s="1">
        <f>+Territorio[[#This Row],[id]]</f>
        <v>2473</v>
      </c>
    </row>
    <row r="2484" spans="2:9" hidden="1" x14ac:dyDescent="0.3">
      <c r="B2484">
        <v>2474</v>
      </c>
      <c r="C2484" s="1" t="s">
        <v>6647</v>
      </c>
      <c r="D2484" s="1" t="s">
        <v>6648</v>
      </c>
      <c r="E2484" s="1" t="s">
        <v>5144</v>
      </c>
      <c r="F2484" s="1" t="s">
        <v>456</v>
      </c>
      <c r="G2484" s="1" t="s">
        <v>1063</v>
      </c>
      <c r="H2484" s="1" t="s">
        <v>6649</v>
      </c>
      <c r="I2484" s="1">
        <f>+Territorio[[#This Row],[id]]</f>
        <v>2474</v>
      </c>
    </row>
    <row r="2485" spans="2:9" hidden="1" x14ac:dyDescent="0.3">
      <c r="B2485">
        <v>2475</v>
      </c>
      <c r="C2485" s="1" t="s">
        <v>6650</v>
      </c>
      <c r="D2485" s="1" t="s">
        <v>6651</v>
      </c>
      <c r="E2485" s="1" t="s">
        <v>5144</v>
      </c>
      <c r="F2485" s="1" t="s">
        <v>456</v>
      </c>
      <c r="G2485" s="1" t="s">
        <v>1063</v>
      </c>
      <c r="H2485" s="1" t="s">
        <v>6652</v>
      </c>
      <c r="I2485" s="1">
        <f>+Territorio[[#This Row],[id]]</f>
        <v>2475</v>
      </c>
    </row>
    <row r="2486" spans="2:9" hidden="1" x14ac:dyDescent="0.3">
      <c r="B2486">
        <v>2476</v>
      </c>
      <c r="C2486" s="1" t="s">
        <v>6653</v>
      </c>
      <c r="D2486" s="1" t="s">
        <v>6654</v>
      </c>
      <c r="E2486" s="1" t="s">
        <v>5144</v>
      </c>
      <c r="F2486" s="1" t="s">
        <v>456</v>
      </c>
      <c r="G2486" s="1" t="s">
        <v>1063</v>
      </c>
      <c r="H2486" s="1" t="s">
        <v>6655</v>
      </c>
      <c r="I2486" s="1">
        <f>+Territorio[[#This Row],[id]]</f>
        <v>2476</v>
      </c>
    </row>
    <row r="2487" spans="2:9" hidden="1" x14ac:dyDescent="0.3">
      <c r="B2487">
        <v>2477</v>
      </c>
      <c r="C2487" s="1" t="s">
        <v>6656</v>
      </c>
      <c r="D2487" s="1" t="s">
        <v>6657</v>
      </c>
      <c r="E2487" s="1" t="s">
        <v>5144</v>
      </c>
      <c r="F2487" s="1" t="s">
        <v>456</v>
      </c>
      <c r="G2487" s="1" t="s">
        <v>1063</v>
      </c>
      <c r="H2487" s="1" t="s">
        <v>6658</v>
      </c>
      <c r="I2487" s="1">
        <f>+Territorio[[#This Row],[id]]</f>
        <v>2477</v>
      </c>
    </row>
    <row r="2488" spans="2:9" hidden="1" x14ac:dyDescent="0.3">
      <c r="B2488">
        <v>2478</v>
      </c>
      <c r="C2488" s="1" t="s">
        <v>6659</v>
      </c>
      <c r="D2488" s="1" t="s">
        <v>6660</v>
      </c>
      <c r="E2488" s="1" t="s">
        <v>5144</v>
      </c>
      <c r="F2488" s="1" t="s">
        <v>456</v>
      </c>
      <c r="G2488" s="1" t="s">
        <v>1063</v>
      </c>
      <c r="H2488" s="1" t="s">
        <v>6661</v>
      </c>
      <c r="I2488" s="1">
        <f>+Territorio[[#This Row],[id]]</f>
        <v>2478</v>
      </c>
    </row>
    <row r="2489" spans="2:9" hidden="1" x14ac:dyDescent="0.3">
      <c r="B2489">
        <v>2479</v>
      </c>
      <c r="C2489" s="1" t="s">
        <v>6662</v>
      </c>
      <c r="D2489" s="1" t="s">
        <v>6663</v>
      </c>
      <c r="E2489" s="1" t="s">
        <v>5144</v>
      </c>
      <c r="F2489" s="1" t="s">
        <v>456</v>
      </c>
      <c r="G2489" s="1" t="s">
        <v>1063</v>
      </c>
      <c r="H2489" s="1" t="s">
        <v>6664</v>
      </c>
      <c r="I2489" s="1">
        <f>+Territorio[[#This Row],[id]]</f>
        <v>2479</v>
      </c>
    </row>
    <row r="2490" spans="2:9" hidden="1" x14ac:dyDescent="0.3">
      <c r="B2490">
        <v>2480</v>
      </c>
      <c r="C2490" s="1" t="s">
        <v>6665</v>
      </c>
      <c r="D2490" s="1" t="s">
        <v>6666</v>
      </c>
      <c r="E2490" s="1" t="s">
        <v>5144</v>
      </c>
      <c r="F2490" s="1" t="s">
        <v>456</v>
      </c>
      <c r="G2490" s="1" t="s">
        <v>1063</v>
      </c>
      <c r="H2490" s="1" t="s">
        <v>6667</v>
      </c>
      <c r="I2490" s="1">
        <f>+Territorio[[#This Row],[id]]</f>
        <v>2480</v>
      </c>
    </row>
    <row r="2491" spans="2:9" hidden="1" x14ac:dyDescent="0.3">
      <c r="B2491">
        <v>2481</v>
      </c>
      <c r="C2491" s="1" t="s">
        <v>6668</v>
      </c>
      <c r="D2491" s="1" t="s">
        <v>6669</v>
      </c>
      <c r="E2491" s="1" t="s">
        <v>5144</v>
      </c>
      <c r="F2491" s="1" t="s">
        <v>456</v>
      </c>
      <c r="G2491" s="1" t="s">
        <v>1063</v>
      </c>
      <c r="H2491" s="1" t="s">
        <v>6670</v>
      </c>
      <c r="I2491" s="1">
        <f>+Territorio[[#This Row],[id]]</f>
        <v>2481</v>
      </c>
    </row>
    <row r="2492" spans="2:9" hidden="1" x14ac:dyDescent="0.3">
      <c r="B2492">
        <v>2482</v>
      </c>
      <c r="C2492" s="1" t="s">
        <v>6671</v>
      </c>
      <c r="D2492" s="1" t="s">
        <v>6672</v>
      </c>
      <c r="E2492" s="1" t="s">
        <v>5144</v>
      </c>
      <c r="F2492" s="1" t="s">
        <v>456</v>
      </c>
      <c r="G2492" s="1" t="s">
        <v>1063</v>
      </c>
      <c r="H2492" s="1" t="s">
        <v>6673</v>
      </c>
      <c r="I2492" s="1">
        <f>+Territorio[[#This Row],[id]]</f>
        <v>2482</v>
      </c>
    </row>
    <row r="2493" spans="2:9" hidden="1" x14ac:dyDescent="0.3">
      <c r="B2493">
        <v>2483</v>
      </c>
      <c r="C2493" s="1" t="s">
        <v>6674</v>
      </c>
      <c r="D2493" s="1" t="s">
        <v>6675</v>
      </c>
      <c r="E2493" s="1" t="s">
        <v>5144</v>
      </c>
      <c r="F2493" s="1" t="s">
        <v>456</v>
      </c>
      <c r="G2493" s="1" t="s">
        <v>1063</v>
      </c>
      <c r="H2493" s="1" t="s">
        <v>6676</v>
      </c>
      <c r="I2493" s="1">
        <f>+Territorio[[#This Row],[id]]</f>
        <v>2483</v>
      </c>
    </row>
    <row r="2494" spans="2:9" hidden="1" x14ac:dyDescent="0.3">
      <c r="B2494">
        <v>2484</v>
      </c>
      <c r="C2494" s="1" t="s">
        <v>6677</v>
      </c>
      <c r="D2494" s="1" t="s">
        <v>6678</v>
      </c>
      <c r="E2494" s="1" t="s">
        <v>5144</v>
      </c>
      <c r="F2494" s="1" t="s">
        <v>456</v>
      </c>
      <c r="G2494" s="1" t="s">
        <v>1063</v>
      </c>
      <c r="H2494" s="1" t="s">
        <v>6679</v>
      </c>
      <c r="I2494" s="1">
        <f>+Territorio[[#This Row],[id]]</f>
        <v>2484</v>
      </c>
    </row>
    <row r="2495" spans="2:9" hidden="1" x14ac:dyDescent="0.3">
      <c r="B2495">
        <v>2485</v>
      </c>
      <c r="C2495" s="1" t="s">
        <v>6680</v>
      </c>
      <c r="D2495" s="1" t="s">
        <v>6681</v>
      </c>
      <c r="E2495" s="1" t="s">
        <v>5144</v>
      </c>
      <c r="F2495" s="1" t="s">
        <v>456</v>
      </c>
      <c r="G2495" s="1" t="s">
        <v>1063</v>
      </c>
      <c r="H2495" s="1" t="s">
        <v>6682</v>
      </c>
      <c r="I2495" s="1">
        <f>+Territorio[[#This Row],[id]]</f>
        <v>2485</v>
      </c>
    </row>
    <row r="2496" spans="2:9" hidden="1" x14ac:dyDescent="0.3">
      <c r="B2496">
        <v>2486</v>
      </c>
      <c r="C2496" s="1" t="s">
        <v>6683</v>
      </c>
      <c r="D2496" s="1" t="s">
        <v>6684</v>
      </c>
      <c r="E2496" s="1" t="s">
        <v>5144</v>
      </c>
      <c r="F2496" s="1" t="s">
        <v>456</v>
      </c>
      <c r="G2496" s="1" t="s">
        <v>1063</v>
      </c>
      <c r="H2496" s="1" t="s">
        <v>6685</v>
      </c>
      <c r="I2496" s="1">
        <f>+Territorio[[#This Row],[id]]</f>
        <v>2486</v>
      </c>
    </row>
    <row r="2497" spans="2:9" hidden="1" x14ac:dyDescent="0.3">
      <c r="B2497">
        <v>2487</v>
      </c>
      <c r="C2497" s="1" t="s">
        <v>6686</v>
      </c>
      <c r="D2497" s="1" t="s">
        <v>6687</v>
      </c>
      <c r="E2497" s="1" t="s">
        <v>5144</v>
      </c>
      <c r="F2497" s="1" t="s">
        <v>456</v>
      </c>
      <c r="G2497" s="1" t="s">
        <v>1063</v>
      </c>
      <c r="H2497" s="1" t="s">
        <v>6688</v>
      </c>
      <c r="I2497" s="1">
        <f>+Territorio[[#This Row],[id]]</f>
        <v>2487</v>
      </c>
    </row>
    <row r="2498" spans="2:9" hidden="1" x14ac:dyDescent="0.3">
      <c r="B2498">
        <v>2488</v>
      </c>
      <c r="C2498" s="1" t="s">
        <v>6689</v>
      </c>
      <c r="D2498" s="1" t="s">
        <v>6690</v>
      </c>
      <c r="E2498" s="1" t="s">
        <v>5144</v>
      </c>
      <c r="F2498" s="1" t="s">
        <v>456</v>
      </c>
      <c r="G2498" s="1" t="s">
        <v>1063</v>
      </c>
      <c r="H2498" s="1" t="s">
        <v>6691</v>
      </c>
      <c r="I2498" s="1">
        <f>+Territorio[[#This Row],[id]]</f>
        <v>2488</v>
      </c>
    </row>
    <row r="2499" spans="2:9" hidden="1" x14ac:dyDescent="0.3">
      <c r="B2499">
        <v>2489</v>
      </c>
      <c r="C2499" s="1" t="s">
        <v>6692</v>
      </c>
      <c r="D2499" s="1" t="s">
        <v>6693</v>
      </c>
      <c r="E2499" s="1" t="s">
        <v>5144</v>
      </c>
      <c r="F2499" s="1" t="s">
        <v>456</v>
      </c>
      <c r="G2499" s="1" t="s">
        <v>1063</v>
      </c>
      <c r="H2499" s="1" t="s">
        <v>6694</v>
      </c>
      <c r="I2499" s="1">
        <f>+Territorio[[#This Row],[id]]</f>
        <v>2489</v>
      </c>
    </row>
    <row r="2500" spans="2:9" hidden="1" x14ac:dyDescent="0.3">
      <c r="B2500">
        <v>2490</v>
      </c>
      <c r="C2500" s="1" t="s">
        <v>6695</v>
      </c>
      <c r="D2500" s="1" t="s">
        <v>6696</v>
      </c>
      <c r="E2500" s="1" t="s">
        <v>5144</v>
      </c>
      <c r="F2500" s="1" t="s">
        <v>456</v>
      </c>
      <c r="G2500" s="1" t="s">
        <v>1063</v>
      </c>
      <c r="H2500" s="1" t="s">
        <v>6697</v>
      </c>
      <c r="I2500" s="1">
        <f>+Territorio[[#This Row],[id]]</f>
        <v>2490</v>
      </c>
    </row>
    <row r="2501" spans="2:9" hidden="1" x14ac:dyDescent="0.3">
      <c r="B2501">
        <v>2491</v>
      </c>
      <c r="C2501" s="1" t="s">
        <v>6698</v>
      </c>
      <c r="D2501" s="1" t="s">
        <v>6699</v>
      </c>
      <c r="E2501" s="1" t="s">
        <v>5144</v>
      </c>
      <c r="F2501" s="1" t="s">
        <v>456</v>
      </c>
      <c r="G2501" s="1" t="s">
        <v>1063</v>
      </c>
      <c r="H2501" s="1" t="s">
        <v>6700</v>
      </c>
      <c r="I2501" s="1">
        <f>+Territorio[[#This Row],[id]]</f>
        <v>2491</v>
      </c>
    </row>
    <row r="2502" spans="2:9" hidden="1" x14ac:dyDescent="0.3">
      <c r="B2502">
        <v>2492</v>
      </c>
      <c r="C2502" s="1" t="s">
        <v>6701</v>
      </c>
      <c r="D2502" s="1" t="s">
        <v>6702</v>
      </c>
      <c r="E2502" s="1" t="s">
        <v>5144</v>
      </c>
      <c r="F2502" s="1" t="s">
        <v>456</v>
      </c>
      <c r="G2502" s="1" t="s">
        <v>1063</v>
      </c>
      <c r="H2502" s="1" t="s">
        <v>6703</v>
      </c>
      <c r="I2502" s="1">
        <f>+Territorio[[#This Row],[id]]</f>
        <v>2492</v>
      </c>
    </row>
    <row r="2503" spans="2:9" hidden="1" x14ac:dyDescent="0.3">
      <c r="B2503">
        <v>2493</v>
      </c>
      <c r="C2503" s="1" t="s">
        <v>6704</v>
      </c>
      <c r="D2503" s="1" t="s">
        <v>6705</v>
      </c>
      <c r="E2503" s="1" t="s">
        <v>5144</v>
      </c>
      <c r="F2503" s="1" t="s">
        <v>456</v>
      </c>
      <c r="G2503" s="1" t="s">
        <v>1063</v>
      </c>
      <c r="H2503" s="1" t="s">
        <v>6706</v>
      </c>
      <c r="I2503" s="1">
        <f>+Territorio[[#This Row],[id]]</f>
        <v>2493</v>
      </c>
    </row>
    <row r="2504" spans="2:9" hidden="1" x14ac:dyDescent="0.3">
      <c r="B2504">
        <v>2494</v>
      </c>
      <c r="C2504" s="1" t="s">
        <v>6707</v>
      </c>
      <c r="D2504" s="1" t="s">
        <v>6708</v>
      </c>
      <c r="E2504" s="1" t="s">
        <v>5144</v>
      </c>
      <c r="F2504" s="1" t="s">
        <v>456</v>
      </c>
      <c r="G2504" s="1" t="s">
        <v>1063</v>
      </c>
      <c r="H2504" s="1" t="s">
        <v>6709</v>
      </c>
      <c r="I2504" s="1">
        <f>+Territorio[[#This Row],[id]]</f>
        <v>2494</v>
      </c>
    </row>
    <row r="2505" spans="2:9" hidden="1" x14ac:dyDescent="0.3">
      <c r="B2505">
        <v>2495</v>
      </c>
      <c r="C2505" s="1" t="s">
        <v>6710</v>
      </c>
      <c r="D2505" s="1" t="s">
        <v>6711</v>
      </c>
      <c r="E2505" s="1" t="s">
        <v>5144</v>
      </c>
      <c r="F2505" s="1" t="s">
        <v>456</v>
      </c>
      <c r="G2505" s="1" t="s">
        <v>1063</v>
      </c>
      <c r="H2505" s="1" t="s">
        <v>6712</v>
      </c>
      <c r="I2505" s="1">
        <f>+Territorio[[#This Row],[id]]</f>
        <v>2495</v>
      </c>
    </row>
    <row r="2506" spans="2:9" hidden="1" x14ac:dyDescent="0.3">
      <c r="B2506">
        <v>2496</v>
      </c>
      <c r="C2506" s="1" t="s">
        <v>6713</v>
      </c>
      <c r="D2506" s="1" t="s">
        <v>6714</v>
      </c>
      <c r="E2506" s="1" t="s">
        <v>5144</v>
      </c>
      <c r="F2506" s="1" t="s">
        <v>456</v>
      </c>
      <c r="G2506" s="1" t="s">
        <v>1063</v>
      </c>
      <c r="H2506" s="1" t="s">
        <v>6715</v>
      </c>
      <c r="I2506" s="1">
        <f>+Territorio[[#This Row],[id]]</f>
        <v>2496</v>
      </c>
    </row>
    <row r="2507" spans="2:9" hidden="1" x14ac:dyDescent="0.3">
      <c r="B2507">
        <v>2497</v>
      </c>
      <c r="C2507" s="1" t="s">
        <v>6716</v>
      </c>
      <c r="D2507" s="1" t="s">
        <v>6717</v>
      </c>
      <c r="E2507" s="1" t="s">
        <v>5144</v>
      </c>
      <c r="F2507" s="1" t="s">
        <v>456</v>
      </c>
      <c r="G2507" s="1" t="s">
        <v>1063</v>
      </c>
      <c r="H2507" s="1" t="s">
        <v>6718</v>
      </c>
      <c r="I2507" s="1">
        <f>+Territorio[[#This Row],[id]]</f>
        <v>2497</v>
      </c>
    </row>
    <row r="2508" spans="2:9" hidden="1" x14ac:dyDescent="0.3">
      <c r="B2508">
        <v>2498</v>
      </c>
      <c r="C2508" s="1" t="s">
        <v>6719</v>
      </c>
      <c r="D2508" s="1" t="s">
        <v>6720</v>
      </c>
      <c r="E2508" s="1" t="s">
        <v>5144</v>
      </c>
      <c r="F2508" s="1" t="s">
        <v>456</v>
      </c>
      <c r="G2508" s="1" t="s">
        <v>1063</v>
      </c>
      <c r="H2508" s="1" t="s">
        <v>6721</v>
      </c>
      <c r="I2508" s="1">
        <f>+Territorio[[#This Row],[id]]</f>
        <v>2498</v>
      </c>
    </row>
    <row r="2509" spans="2:9" hidden="1" x14ac:dyDescent="0.3">
      <c r="B2509">
        <v>2499</v>
      </c>
      <c r="C2509" s="1" t="s">
        <v>6722</v>
      </c>
      <c r="D2509" s="1" t="s">
        <v>6723</v>
      </c>
      <c r="E2509" s="1" t="s">
        <v>5144</v>
      </c>
      <c r="F2509" s="1" t="s">
        <v>456</v>
      </c>
      <c r="G2509" s="1" t="s">
        <v>1063</v>
      </c>
      <c r="H2509" s="1" t="s">
        <v>6724</v>
      </c>
      <c r="I2509" s="1">
        <f>+Territorio[[#This Row],[id]]</f>
        <v>2499</v>
      </c>
    </row>
    <row r="2510" spans="2:9" hidden="1" x14ac:dyDescent="0.3">
      <c r="B2510">
        <v>2500</v>
      </c>
      <c r="C2510" s="1" t="s">
        <v>6725</v>
      </c>
      <c r="D2510" s="1" t="s">
        <v>6726</v>
      </c>
      <c r="E2510" s="1" t="s">
        <v>5144</v>
      </c>
      <c r="F2510" s="1" t="s">
        <v>456</v>
      </c>
      <c r="G2510" s="1" t="s">
        <v>1063</v>
      </c>
      <c r="H2510" s="1" t="s">
        <v>6727</v>
      </c>
      <c r="I2510" s="1">
        <f>+Territorio[[#This Row],[id]]</f>
        <v>2500</v>
      </c>
    </row>
    <row r="2511" spans="2:9" hidden="1" x14ac:dyDescent="0.3">
      <c r="B2511">
        <v>2501</v>
      </c>
      <c r="C2511" s="1" t="s">
        <v>6728</v>
      </c>
      <c r="D2511" s="1" t="s">
        <v>6729</v>
      </c>
      <c r="E2511" s="1" t="s">
        <v>5144</v>
      </c>
      <c r="F2511" s="1" t="s">
        <v>456</v>
      </c>
      <c r="G2511" s="1" t="s">
        <v>1063</v>
      </c>
      <c r="H2511" s="1" t="s">
        <v>6730</v>
      </c>
      <c r="I2511" s="1">
        <f>+Territorio[[#This Row],[id]]</f>
        <v>2501</v>
      </c>
    </row>
    <row r="2512" spans="2:9" hidden="1" x14ac:dyDescent="0.3">
      <c r="B2512">
        <v>2502</v>
      </c>
      <c r="C2512" s="1" t="s">
        <v>6731</v>
      </c>
      <c r="D2512" s="1" t="s">
        <v>6732</v>
      </c>
      <c r="E2512" s="1" t="s">
        <v>5144</v>
      </c>
      <c r="F2512" s="1" t="s">
        <v>456</v>
      </c>
      <c r="G2512" s="1" t="s">
        <v>1063</v>
      </c>
      <c r="H2512" s="1" t="s">
        <v>6733</v>
      </c>
      <c r="I2512" s="1">
        <f>+Territorio[[#This Row],[id]]</f>
        <v>2502</v>
      </c>
    </row>
    <row r="2513" spans="2:9" hidden="1" x14ac:dyDescent="0.3">
      <c r="B2513">
        <v>2503</v>
      </c>
      <c r="C2513" s="1" t="s">
        <v>6038</v>
      </c>
      <c r="D2513" s="1" t="s">
        <v>6734</v>
      </c>
      <c r="E2513" s="1" t="s">
        <v>5144</v>
      </c>
      <c r="F2513" s="1" t="s">
        <v>456</v>
      </c>
      <c r="G2513" s="1" t="s">
        <v>1063</v>
      </c>
      <c r="H2513" s="1" t="s">
        <v>6735</v>
      </c>
      <c r="I2513" s="1">
        <f>+Territorio[[#This Row],[id]]</f>
        <v>2503</v>
      </c>
    </row>
    <row r="2514" spans="2:9" hidden="1" x14ac:dyDescent="0.3">
      <c r="B2514">
        <v>2504</v>
      </c>
      <c r="C2514" s="1" t="s">
        <v>6736</v>
      </c>
      <c r="D2514" s="1" t="s">
        <v>6737</v>
      </c>
      <c r="E2514" s="1" t="s">
        <v>5144</v>
      </c>
      <c r="F2514" s="1" t="s">
        <v>456</v>
      </c>
      <c r="G2514" s="1" t="s">
        <v>1063</v>
      </c>
      <c r="H2514" s="1" t="s">
        <v>6738</v>
      </c>
      <c r="I2514" s="1">
        <f>+Territorio[[#This Row],[id]]</f>
        <v>2504</v>
      </c>
    </row>
    <row r="2515" spans="2:9" hidden="1" x14ac:dyDescent="0.3">
      <c r="B2515">
        <v>2505</v>
      </c>
      <c r="C2515" s="1" t="s">
        <v>6739</v>
      </c>
      <c r="D2515" s="1" t="s">
        <v>6740</v>
      </c>
      <c r="E2515" s="1" t="s">
        <v>5144</v>
      </c>
      <c r="F2515" s="1" t="s">
        <v>456</v>
      </c>
      <c r="G2515" s="1" t="s">
        <v>1063</v>
      </c>
      <c r="H2515" s="1" t="s">
        <v>6741</v>
      </c>
      <c r="I2515" s="1">
        <f>+Territorio[[#This Row],[id]]</f>
        <v>2505</v>
      </c>
    </row>
    <row r="2516" spans="2:9" hidden="1" x14ac:dyDescent="0.3">
      <c r="B2516">
        <v>2506</v>
      </c>
      <c r="C2516" s="1" t="s">
        <v>6742</v>
      </c>
      <c r="D2516" s="1" t="s">
        <v>6743</v>
      </c>
      <c r="E2516" s="1" t="s">
        <v>5144</v>
      </c>
      <c r="F2516" s="1" t="s">
        <v>456</v>
      </c>
      <c r="G2516" s="1" t="s">
        <v>1063</v>
      </c>
      <c r="H2516" s="1" t="s">
        <v>6744</v>
      </c>
      <c r="I2516" s="1">
        <f>+Territorio[[#This Row],[id]]</f>
        <v>2506</v>
      </c>
    </row>
    <row r="2517" spans="2:9" hidden="1" x14ac:dyDescent="0.3">
      <c r="B2517">
        <v>2507</v>
      </c>
      <c r="C2517" s="1" t="s">
        <v>6745</v>
      </c>
      <c r="D2517" s="1" t="s">
        <v>6746</v>
      </c>
      <c r="E2517" s="1" t="s">
        <v>5144</v>
      </c>
      <c r="F2517" s="1" t="s">
        <v>456</v>
      </c>
      <c r="G2517" s="1" t="s">
        <v>1063</v>
      </c>
      <c r="H2517" s="1" t="s">
        <v>6747</v>
      </c>
      <c r="I2517" s="1">
        <f>+Territorio[[#This Row],[id]]</f>
        <v>2507</v>
      </c>
    </row>
    <row r="2518" spans="2:9" hidden="1" x14ac:dyDescent="0.3">
      <c r="B2518">
        <v>2508</v>
      </c>
      <c r="C2518" s="1" t="s">
        <v>6748</v>
      </c>
      <c r="D2518" s="1" t="s">
        <v>6749</v>
      </c>
      <c r="E2518" s="1" t="s">
        <v>5144</v>
      </c>
      <c r="F2518" s="1" t="s">
        <v>456</v>
      </c>
      <c r="G2518" s="1" t="s">
        <v>1063</v>
      </c>
      <c r="H2518" s="1" t="s">
        <v>6750</v>
      </c>
      <c r="I2518" s="1">
        <f>+Territorio[[#This Row],[id]]</f>
        <v>2508</v>
      </c>
    </row>
    <row r="2519" spans="2:9" hidden="1" x14ac:dyDescent="0.3">
      <c r="B2519">
        <v>2509</v>
      </c>
      <c r="C2519" s="1" t="s">
        <v>6751</v>
      </c>
      <c r="D2519" s="1" t="s">
        <v>6752</v>
      </c>
      <c r="E2519" s="1" t="s">
        <v>5144</v>
      </c>
      <c r="F2519" s="1" t="s">
        <v>456</v>
      </c>
      <c r="G2519" s="1" t="s">
        <v>1063</v>
      </c>
      <c r="H2519" s="1" t="s">
        <v>6753</v>
      </c>
      <c r="I2519" s="1">
        <f>+Territorio[[#This Row],[id]]</f>
        <v>2509</v>
      </c>
    </row>
    <row r="2520" spans="2:9" hidden="1" x14ac:dyDescent="0.3">
      <c r="B2520">
        <v>2510</v>
      </c>
      <c r="C2520" s="1" t="s">
        <v>6754</v>
      </c>
      <c r="D2520" s="1" t="s">
        <v>6755</v>
      </c>
      <c r="E2520" s="1" t="s">
        <v>5144</v>
      </c>
      <c r="F2520" s="1" t="s">
        <v>456</v>
      </c>
      <c r="G2520" s="1" t="s">
        <v>1063</v>
      </c>
      <c r="H2520" s="1" t="s">
        <v>6756</v>
      </c>
      <c r="I2520" s="1">
        <f>+Territorio[[#This Row],[id]]</f>
        <v>2510</v>
      </c>
    </row>
    <row r="2521" spans="2:9" hidden="1" x14ac:dyDescent="0.3">
      <c r="B2521">
        <v>2511</v>
      </c>
      <c r="C2521" s="1" t="s">
        <v>6757</v>
      </c>
      <c r="D2521" s="1" t="s">
        <v>6758</v>
      </c>
      <c r="E2521" s="1" t="s">
        <v>5144</v>
      </c>
      <c r="F2521" s="1" t="s">
        <v>456</v>
      </c>
      <c r="G2521" s="1" t="s">
        <v>1063</v>
      </c>
      <c r="H2521" s="1" t="s">
        <v>6759</v>
      </c>
      <c r="I2521" s="1">
        <f>+Territorio[[#This Row],[id]]</f>
        <v>2511</v>
      </c>
    </row>
    <row r="2522" spans="2:9" hidden="1" x14ac:dyDescent="0.3">
      <c r="B2522">
        <v>2512</v>
      </c>
      <c r="C2522" s="1" t="s">
        <v>6760</v>
      </c>
      <c r="D2522" s="1" t="s">
        <v>6761</v>
      </c>
      <c r="E2522" s="1" t="s">
        <v>5144</v>
      </c>
      <c r="F2522" s="1" t="s">
        <v>456</v>
      </c>
      <c r="G2522" s="1" t="s">
        <v>1063</v>
      </c>
      <c r="H2522" s="1" t="s">
        <v>6762</v>
      </c>
      <c r="I2522" s="1">
        <f>+Territorio[[#This Row],[id]]</f>
        <v>2512</v>
      </c>
    </row>
    <row r="2523" spans="2:9" hidden="1" x14ac:dyDescent="0.3">
      <c r="B2523">
        <v>2513</v>
      </c>
      <c r="C2523" s="1" t="s">
        <v>6763</v>
      </c>
      <c r="D2523" s="1" t="s">
        <v>6764</v>
      </c>
      <c r="E2523" s="1" t="s">
        <v>5144</v>
      </c>
      <c r="F2523" s="1" t="s">
        <v>456</v>
      </c>
      <c r="G2523" s="1" t="s">
        <v>1063</v>
      </c>
      <c r="H2523" s="1" t="s">
        <v>6765</v>
      </c>
      <c r="I2523" s="1">
        <f>+Territorio[[#This Row],[id]]</f>
        <v>2513</v>
      </c>
    </row>
    <row r="2524" spans="2:9" hidden="1" x14ac:dyDescent="0.3">
      <c r="B2524">
        <v>2514</v>
      </c>
      <c r="C2524" s="1" t="s">
        <v>6766</v>
      </c>
      <c r="D2524" s="1" t="s">
        <v>6767</v>
      </c>
      <c r="E2524" s="1" t="s">
        <v>5144</v>
      </c>
      <c r="F2524" s="1" t="s">
        <v>456</v>
      </c>
      <c r="G2524" s="1" t="s">
        <v>1063</v>
      </c>
      <c r="H2524" s="1" t="s">
        <v>6768</v>
      </c>
      <c r="I2524" s="1">
        <f>+Territorio[[#This Row],[id]]</f>
        <v>2514</v>
      </c>
    </row>
    <row r="2525" spans="2:9" hidden="1" x14ac:dyDescent="0.3">
      <c r="B2525">
        <v>2515</v>
      </c>
      <c r="C2525" s="1" t="s">
        <v>6769</v>
      </c>
      <c r="D2525" s="1" t="s">
        <v>6770</v>
      </c>
      <c r="E2525" s="1" t="s">
        <v>5144</v>
      </c>
      <c r="F2525" s="1" t="s">
        <v>456</v>
      </c>
      <c r="G2525" s="1" t="s">
        <v>1063</v>
      </c>
      <c r="H2525" s="1" t="s">
        <v>6771</v>
      </c>
      <c r="I2525" s="1">
        <f>+Territorio[[#This Row],[id]]</f>
        <v>2515</v>
      </c>
    </row>
    <row r="2526" spans="2:9" hidden="1" x14ac:dyDescent="0.3">
      <c r="B2526">
        <v>2516</v>
      </c>
      <c r="C2526" s="1" t="s">
        <v>6772</v>
      </c>
      <c r="D2526" s="1" t="s">
        <v>6773</v>
      </c>
      <c r="E2526" s="1" t="s">
        <v>5144</v>
      </c>
      <c r="F2526" s="1" t="s">
        <v>456</v>
      </c>
      <c r="G2526" s="1" t="s">
        <v>1063</v>
      </c>
      <c r="H2526" s="1" t="s">
        <v>6774</v>
      </c>
      <c r="I2526" s="1">
        <f>+Territorio[[#This Row],[id]]</f>
        <v>2516</v>
      </c>
    </row>
    <row r="2527" spans="2:9" hidden="1" x14ac:dyDescent="0.3">
      <c r="B2527">
        <v>2517</v>
      </c>
      <c r="C2527" s="1" t="s">
        <v>6775</v>
      </c>
      <c r="D2527" s="1" t="s">
        <v>6776</v>
      </c>
      <c r="E2527" s="1" t="s">
        <v>5144</v>
      </c>
      <c r="F2527" s="1" t="s">
        <v>456</v>
      </c>
      <c r="G2527" s="1" t="s">
        <v>1063</v>
      </c>
      <c r="H2527" s="1" t="s">
        <v>6777</v>
      </c>
      <c r="I2527" s="1">
        <f>+Territorio[[#This Row],[id]]</f>
        <v>2517</v>
      </c>
    </row>
    <row r="2528" spans="2:9" hidden="1" x14ac:dyDescent="0.3">
      <c r="B2528">
        <v>2518</v>
      </c>
      <c r="C2528" s="1" t="s">
        <v>6778</v>
      </c>
      <c r="D2528" s="1" t="s">
        <v>6779</v>
      </c>
      <c r="E2528" s="1" t="s">
        <v>5144</v>
      </c>
      <c r="F2528" s="1" t="s">
        <v>456</v>
      </c>
      <c r="G2528" s="1" t="s">
        <v>1063</v>
      </c>
      <c r="H2528" s="1" t="s">
        <v>6780</v>
      </c>
      <c r="I2528" s="1">
        <f>+Territorio[[#This Row],[id]]</f>
        <v>2518</v>
      </c>
    </row>
    <row r="2529" spans="2:9" hidden="1" x14ac:dyDescent="0.3">
      <c r="B2529">
        <v>2519</v>
      </c>
      <c r="C2529" s="1" t="s">
        <v>6781</v>
      </c>
      <c r="D2529" s="1" t="s">
        <v>6782</v>
      </c>
      <c r="E2529" s="1" t="s">
        <v>5144</v>
      </c>
      <c r="F2529" s="1" t="s">
        <v>456</v>
      </c>
      <c r="G2529" s="1" t="s">
        <v>1063</v>
      </c>
      <c r="H2529" s="1" t="s">
        <v>6783</v>
      </c>
      <c r="I2529" s="1">
        <f>+Territorio[[#This Row],[id]]</f>
        <v>2519</v>
      </c>
    </row>
    <row r="2530" spans="2:9" hidden="1" x14ac:dyDescent="0.3">
      <c r="B2530">
        <v>2520</v>
      </c>
      <c r="C2530" s="1" t="s">
        <v>6784</v>
      </c>
      <c r="D2530" s="1" t="s">
        <v>6785</v>
      </c>
      <c r="E2530" s="1" t="s">
        <v>5144</v>
      </c>
      <c r="F2530" s="1" t="s">
        <v>456</v>
      </c>
      <c r="G2530" s="1" t="s">
        <v>1063</v>
      </c>
      <c r="H2530" s="1" t="s">
        <v>6786</v>
      </c>
      <c r="I2530" s="1">
        <f>+Territorio[[#This Row],[id]]</f>
        <v>2520</v>
      </c>
    </row>
    <row r="2531" spans="2:9" hidden="1" x14ac:dyDescent="0.3">
      <c r="B2531">
        <v>2521</v>
      </c>
      <c r="C2531" s="1" t="s">
        <v>6787</v>
      </c>
      <c r="D2531" s="1" t="s">
        <v>6788</v>
      </c>
      <c r="E2531" s="1" t="s">
        <v>5144</v>
      </c>
      <c r="F2531" s="1" t="s">
        <v>456</v>
      </c>
      <c r="G2531" s="1" t="s">
        <v>1063</v>
      </c>
      <c r="H2531" s="1" t="s">
        <v>6789</v>
      </c>
      <c r="I2531" s="1">
        <f>+Territorio[[#This Row],[id]]</f>
        <v>2521</v>
      </c>
    </row>
    <row r="2532" spans="2:9" hidden="1" x14ac:dyDescent="0.3">
      <c r="B2532">
        <v>2522</v>
      </c>
      <c r="C2532" s="1" t="s">
        <v>6790</v>
      </c>
      <c r="D2532" s="1" t="s">
        <v>6791</v>
      </c>
      <c r="E2532" s="1" t="s">
        <v>5144</v>
      </c>
      <c r="F2532" s="1" t="s">
        <v>456</v>
      </c>
      <c r="G2532" s="1" t="s">
        <v>1063</v>
      </c>
      <c r="H2532" s="1" t="s">
        <v>6792</v>
      </c>
      <c r="I2532" s="1">
        <f>+Territorio[[#This Row],[id]]</f>
        <v>2522</v>
      </c>
    </row>
    <row r="2533" spans="2:9" hidden="1" x14ac:dyDescent="0.3">
      <c r="B2533">
        <v>2523</v>
      </c>
      <c r="C2533" s="1" t="s">
        <v>6793</v>
      </c>
      <c r="D2533" s="1" t="s">
        <v>6794</v>
      </c>
      <c r="E2533" s="1" t="s">
        <v>5144</v>
      </c>
      <c r="F2533" s="1" t="s">
        <v>456</v>
      </c>
      <c r="G2533" s="1" t="s">
        <v>1063</v>
      </c>
      <c r="H2533" s="1" t="s">
        <v>6795</v>
      </c>
      <c r="I2533" s="1">
        <f>+Territorio[[#This Row],[id]]</f>
        <v>2523</v>
      </c>
    </row>
    <row r="2534" spans="2:9" hidden="1" x14ac:dyDescent="0.3">
      <c r="B2534">
        <v>2524</v>
      </c>
      <c r="C2534" s="1" t="s">
        <v>6796</v>
      </c>
      <c r="D2534" s="1" t="s">
        <v>6797</v>
      </c>
      <c r="E2534" s="1" t="s">
        <v>5144</v>
      </c>
      <c r="F2534" s="1" t="s">
        <v>456</v>
      </c>
      <c r="G2534" s="1" t="s">
        <v>1063</v>
      </c>
      <c r="H2534" s="1" t="s">
        <v>6798</v>
      </c>
      <c r="I2534" s="1">
        <f>+Territorio[[#This Row],[id]]</f>
        <v>2524</v>
      </c>
    </row>
    <row r="2535" spans="2:9" hidden="1" x14ac:dyDescent="0.3">
      <c r="B2535">
        <v>2525</v>
      </c>
      <c r="C2535" s="1" t="s">
        <v>6799</v>
      </c>
      <c r="D2535" s="1" t="s">
        <v>6800</v>
      </c>
      <c r="E2535" s="1" t="s">
        <v>5144</v>
      </c>
      <c r="F2535" s="1" t="s">
        <v>456</v>
      </c>
      <c r="G2535" s="1" t="s">
        <v>1063</v>
      </c>
      <c r="H2535" s="1" t="s">
        <v>6801</v>
      </c>
      <c r="I2535" s="1">
        <f>+Territorio[[#This Row],[id]]</f>
        <v>2525</v>
      </c>
    </row>
    <row r="2536" spans="2:9" hidden="1" x14ac:dyDescent="0.3">
      <c r="B2536">
        <v>2526</v>
      </c>
      <c r="C2536" s="1" t="s">
        <v>6802</v>
      </c>
      <c r="D2536" s="1" t="s">
        <v>6803</v>
      </c>
      <c r="E2536" s="1" t="s">
        <v>5144</v>
      </c>
      <c r="F2536" s="1" t="s">
        <v>456</v>
      </c>
      <c r="G2536" s="1" t="s">
        <v>1063</v>
      </c>
      <c r="H2536" s="1" t="s">
        <v>6804</v>
      </c>
      <c r="I2536" s="1">
        <f>+Territorio[[#This Row],[id]]</f>
        <v>2526</v>
      </c>
    </row>
    <row r="2537" spans="2:9" hidden="1" x14ac:dyDescent="0.3">
      <c r="B2537">
        <v>2527</v>
      </c>
      <c r="C2537" s="1" t="s">
        <v>6805</v>
      </c>
      <c r="D2537" s="1" t="s">
        <v>6806</v>
      </c>
      <c r="E2537" s="1" t="s">
        <v>5144</v>
      </c>
      <c r="F2537" s="1" t="s">
        <v>456</v>
      </c>
      <c r="G2537" s="1" t="s">
        <v>1063</v>
      </c>
      <c r="H2537" s="1" t="s">
        <v>6807</v>
      </c>
      <c r="I2537" s="1">
        <f>+Territorio[[#This Row],[id]]</f>
        <v>2527</v>
      </c>
    </row>
    <row r="2538" spans="2:9" hidden="1" x14ac:dyDescent="0.3">
      <c r="B2538">
        <v>2528</v>
      </c>
      <c r="C2538" s="1" t="s">
        <v>4757</v>
      </c>
      <c r="D2538" s="1" t="s">
        <v>6808</v>
      </c>
      <c r="E2538" s="1" t="s">
        <v>5144</v>
      </c>
      <c r="F2538" s="1" t="s">
        <v>456</v>
      </c>
      <c r="G2538" s="1" t="s">
        <v>1063</v>
      </c>
      <c r="H2538" s="1" t="s">
        <v>6809</v>
      </c>
      <c r="I2538" s="1">
        <f>+Territorio[[#This Row],[id]]</f>
        <v>2528</v>
      </c>
    </row>
    <row r="2539" spans="2:9" hidden="1" x14ac:dyDescent="0.3">
      <c r="B2539">
        <v>2529</v>
      </c>
      <c r="C2539" s="1" t="s">
        <v>6810</v>
      </c>
      <c r="D2539" s="1" t="s">
        <v>6811</v>
      </c>
      <c r="E2539" s="1" t="s">
        <v>5144</v>
      </c>
      <c r="F2539" s="1" t="s">
        <v>456</v>
      </c>
      <c r="G2539" s="1" t="s">
        <v>1063</v>
      </c>
      <c r="H2539" s="1" t="s">
        <v>6812</v>
      </c>
      <c r="I2539" s="1">
        <f>+Territorio[[#This Row],[id]]</f>
        <v>2529</v>
      </c>
    </row>
    <row r="2540" spans="2:9" hidden="1" x14ac:dyDescent="0.3">
      <c r="B2540">
        <v>2530</v>
      </c>
      <c r="C2540" s="1" t="s">
        <v>6813</v>
      </c>
      <c r="D2540" s="1" t="s">
        <v>6814</v>
      </c>
      <c r="E2540" s="1" t="s">
        <v>5144</v>
      </c>
      <c r="F2540" s="1" t="s">
        <v>456</v>
      </c>
      <c r="G2540" s="1" t="s">
        <v>1063</v>
      </c>
      <c r="H2540" s="1" t="s">
        <v>6815</v>
      </c>
      <c r="I2540" s="1">
        <f>+Territorio[[#This Row],[id]]</f>
        <v>2530</v>
      </c>
    </row>
    <row r="2541" spans="2:9" hidden="1" x14ac:dyDescent="0.3">
      <c r="B2541">
        <v>2531</v>
      </c>
      <c r="C2541" s="1" t="s">
        <v>6816</v>
      </c>
      <c r="D2541" s="1" t="s">
        <v>6817</v>
      </c>
      <c r="E2541" s="1" t="s">
        <v>5144</v>
      </c>
      <c r="F2541" s="1" t="s">
        <v>456</v>
      </c>
      <c r="G2541" s="1" t="s">
        <v>1063</v>
      </c>
      <c r="H2541" s="1" t="s">
        <v>6818</v>
      </c>
      <c r="I2541" s="1">
        <f>+Territorio[[#This Row],[id]]</f>
        <v>2531</v>
      </c>
    </row>
    <row r="2542" spans="2:9" hidden="1" x14ac:dyDescent="0.3">
      <c r="B2542">
        <v>2532</v>
      </c>
      <c r="C2542" s="1" t="s">
        <v>6819</v>
      </c>
      <c r="D2542" s="1" t="s">
        <v>6820</v>
      </c>
      <c r="E2542" s="1" t="s">
        <v>5144</v>
      </c>
      <c r="F2542" s="1" t="s">
        <v>456</v>
      </c>
      <c r="G2542" s="1" t="s">
        <v>1063</v>
      </c>
      <c r="H2542" s="1" t="s">
        <v>6821</v>
      </c>
      <c r="I2542" s="1">
        <f>+Territorio[[#This Row],[id]]</f>
        <v>2532</v>
      </c>
    </row>
    <row r="2543" spans="2:9" hidden="1" x14ac:dyDescent="0.3">
      <c r="B2543">
        <v>2533</v>
      </c>
      <c r="C2543" s="1" t="s">
        <v>4759</v>
      </c>
      <c r="D2543" s="1" t="s">
        <v>6822</v>
      </c>
      <c r="E2543" s="1" t="s">
        <v>5144</v>
      </c>
      <c r="F2543" s="1" t="s">
        <v>456</v>
      </c>
      <c r="G2543" s="1" t="s">
        <v>1063</v>
      </c>
      <c r="H2543" s="1" t="s">
        <v>6823</v>
      </c>
      <c r="I2543" s="1">
        <f>+Territorio[[#This Row],[id]]</f>
        <v>2533</v>
      </c>
    </row>
    <row r="2544" spans="2:9" hidden="1" x14ac:dyDescent="0.3">
      <c r="B2544">
        <v>2534</v>
      </c>
      <c r="C2544" s="1" t="s">
        <v>6824</v>
      </c>
      <c r="D2544" s="1" t="s">
        <v>6825</v>
      </c>
      <c r="E2544" s="1" t="s">
        <v>5144</v>
      </c>
      <c r="F2544" s="1" t="s">
        <v>456</v>
      </c>
      <c r="G2544" s="1" t="s">
        <v>1063</v>
      </c>
      <c r="H2544" s="1" t="s">
        <v>6826</v>
      </c>
      <c r="I2544" s="1">
        <f>+Territorio[[#This Row],[id]]</f>
        <v>2534</v>
      </c>
    </row>
    <row r="2545" spans="2:9" hidden="1" x14ac:dyDescent="0.3">
      <c r="B2545">
        <v>2535</v>
      </c>
      <c r="C2545" s="1" t="s">
        <v>6827</v>
      </c>
      <c r="D2545" s="1" t="s">
        <v>6828</v>
      </c>
      <c r="E2545" s="1" t="s">
        <v>5144</v>
      </c>
      <c r="F2545" s="1" t="s">
        <v>456</v>
      </c>
      <c r="G2545" s="1" t="s">
        <v>1063</v>
      </c>
      <c r="H2545" s="1" t="s">
        <v>6829</v>
      </c>
      <c r="I2545" s="1">
        <f>+Territorio[[#This Row],[id]]</f>
        <v>2535</v>
      </c>
    </row>
    <row r="2546" spans="2:9" hidden="1" x14ac:dyDescent="0.3">
      <c r="B2546">
        <v>2536</v>
      </c>
      <c r="C2546" s="1" t="s">
        <v>6830</v>
      </c>
      <c r="D2546" s="1" t="s">
        <v>6831</v>
      </c>
      <c r="E2546" s="1" t="s">
        <v>5144</v>
      </c>
      <c r="F2546" s="1" t="s">
        <v>456</v>
      </c>
      <c r="G2546" s="1" t="s">
        <v>1063</v>
      </c>
      <c r="H2546" s="1" t="s">
        <v>6832</v>
      </c>
      <c r="I2546" s="1">
        <f>+Territorio[[#This Row],[id]]</f>
        <v>2536</v>
      </c>
    </row>
    <row r="2547" spans="2:9" hidden="1" x14ac:dyDescent="0.3">
      <c r="B2547">
        <v>2537</v>
      </c>
      <c r="C2547" s="1" t="s">
        <v>5321</v>
      </c>
      <c r="D2547" s="1" t="s">
        <v>6833</v>
      </c>
      <c r="E2547" s="1" t="s">
        <v>5144</v>
      </c>
      <c r="F2547" s="1" t="s">
        <v>456</v>
      </c>
      <c r="G2547" s="1" t="s">
        <v>1063</v>
      </c>
      <c r="H2547" s="1" t="s">
        <v>6834</v>
      </c>
      <c r="I2547" s="1">
        <f>+Territorio[[#This Row],[id]]</f>
        <v>2537</v>
      </c>
    </row>
    <row r="2548" spans="2:9" hidden="1" x14ac:dyDescent="0.3">
      <c r="B2548">
        <v>2538</v>
      </c>
      <c r="C2548" s="1" t="s">
        <v>6835</v>
      </c>
      <c r="D2548" s="1" t="s">
        <v>6836</v>
      </c>
      <c r="E2548" s="1" t="s">
        <v>5144</v>
      </c>
      <c r="F2548" s="1" t="s">
        <v>456</v>
      </c>
      <c r="G2548" s="1" t="s">
        <v>1063</v>
      </c>
      <c r="H2548" s="1" t="s">
        <v>6837</v>
      </c>
      <c r="I2548" s="1">
        <f>+Territorio[[#This Row],[id]]</f>
        <v>2538</v>
      </c>
    </row>
    <row r="2549" spans="2:9" hidden="1" x14ac:dyDescent="0.3">
      <c r="B2549">
        <v>2539</v>
      </c>
      <c r="C2549" s="1" t="s">
        <v>6838</v>
      </c>
      <c r="D2549" s="1" t="s">
        <v>6839</v>
      </c>
      <c r="E2549" s="1" t="s">
        <v>5144</v>
      </c>
      <c r="F2549" s="1" t="s">
        <v>456</v>
      </c>
      <c r="G2549" s="1" t="s">
        <v>1063</v>
      </c>
      <c r="H2549" s="1" t="s">
        <v>6840</v>
      </c>
      <c r="I2549" s="1">
        <f>+Territorio[[#This Row],[id]]</f>
        <v>2539</v>
      </c>
    </row>
    <row r="2550" spans="2:9" hidden="1" x14ac:dyDescent="0.3">
      <c r="B2550">
        <v>2540</v>
      </c>
      <c r="C2550" s="1" t="s">
        <v>6841</v>
      </c>
      <c r="D2550" s="1" t="s">
        <v>6842</v>
      </c>
      <c r="E2550" s="1" t="s">
        <v>5144</v>
      </c>
      <c r="F2550" s="1" t="s">
        <v>456</v>
      </c>
      <c r="G2550" s="1" t="s">
        <v>1063</v>
      </c>
      <c r="H2550" s="1" t="s">
        <v>6843</v>
      </c>
      <c r="I2550" s="1">
        <f>+Territorio[[#This Row],[id]]</f>
        <v>2540</v>
      </c>
    </row>
    <row r="2551" spans="2:9" hidden="1" x14ac:dyDescent="0.3">
      <c r="B2551">
        <v>2541</v>
      </c>
      <c r="C2551" s="1" t="s">
        <v>6844</v>
      </c>
      <c r="D2551" s="1" t="s">
        <v>6845</v>
      </c>
      <c r="E2551" s="1" t="s">
        <v>5144</v>
      </c>
      <c r="F2551" s="1" t="s">
        <v>456</v>
      </c>
      <c r="G2551" s="1" t="s">
        <v>1063</v>
      </c>
      <c r="H2551" s="1" t="s">
        <v>6846</v>
      </c>
      <c r="I2551" s="1">
        <f>+Territorio[[#This Row],[id]]</f>
        <v>2541</v>
      </c>
    </row>
    <row r="2552" spans="2:9" hidden="1" x14ac:dyDescent="0.3">
      <c r="B2552">
        <v>2542</v>
      </c>
      <c r="C2552" s="1" t="s">
        <v>6847</v>
      </c>
      <c r="D2552" s="1" t="s">
        <v>6848</v>
      </c>
      <c r="E2552" s="1" t="s">
        <v>5144</v>
      </c>
      <c r="F2552" s="1" t="s">
        <v>456</v>
      </c>
      <c r="G2552" s="1" t="s">
        <v>1063</v>
      </c>
      <c r="H2552" s="1" t="s">
        <v>6849</v>
      </c>
      <c r="I2552" s="1">
        <f>+Territorio[[#This Row],[id]]</f>
        <v>2542</v>
      </c>
    </row>
    <row r="2553" spans="2:9" hidden="1" x14ac:dyDescent="0.3">
      <c r="B2553">
        <v>2543</v>
      </c>
      <c r="C2553" s="1" t="s">
        <v>6850</v>
      </c>
      <c r="D2553" s="1" t="s">
        <v>6851</v>
      </c>
      <c r="E2553" s="1" t="s">
        <v>5144</v>
      </c>
      <c r="F2553" s="1" t="s">
        <v>456</v>
      </c>
      <c r="G2553" s="1" t="s">
        <v>1063</v>
      </c>
      <c r="H2553" s="1" t="s">
        <v>6852</v>
      </c>
      <c r="I2553" s="1">
        <f>+Territorio[[#This Row],[id]]</f>
        <v>2543</v>
      </c>
    </row>
    <row r="2554" spans="2:9" hidden="1" x14ac:dyDescent="0.3">
      <c r="B2554">
        <v>2544</v>
      </c>
      <c r="C2554" s="1" t="s">
        <v>6853</v>
      </c>
      <c r="D2554" s="1" t="s">
        <v>6854</v>
      </c>
      <c r="E2554" s="1" t="s">
        <v>5144</v>
      </c>
      <c r="F2554" s="1" t="s">
        <v>456</v>
      </c>
      <c r="G2554" s="1" t="s">
        <v>1063</v>
      </c>
      <c r="H2554" s="1" t="s">
        <v>6855</v>
      </c>
      <c r="I2554" s="1">
        <f>+Territorio[[#This Row],[id]]</f>
        <v>2544</v>
      </c>
    </row>
    <row r="2555" spans="2:9" hidden="1" x14ac:dyDescent="0.3">
      <c r="B2555">
        <v>2545</v>
      </c>
      <c r="C2555" s="1" t="s">
        <v>6856</v>
      </c>
      <c r="D2555" s="1" t="s">
        <v>6857</v>
      </c>
      <c r="E2555" s="1" t="s">
        <v>5144</v>
      </c>
      <c r="F2555" s="1" t="s">
        <v>456</v>
      </c>
      <c r="G2555" s="1" t="s">
        <v>1063</v>
      </c>
      <c r="H2555" s="1" t="s">
        <v>6858</v>
      </c>
      <c r="I2555" s="1">
        <f>+Territorio[[#This Row],[id]]</f>
        <v>2545</v>
      </c>
    </row>
    <row r="2556" spans="2:9" hidden="1" x14ac:dyDescent="0.3">
      <c r="B2556">
        <v>2546</v>
      </c>
      <c r="C2556" s="1" t="s">
        <v>6859</v>
      </c>
      <c r="D2556" s="1" t="s">
        <v>6860</v>
      </c>
      <c r="E2556" s="1" t="s">
        <v>5144</v>
      </c>
      <c r="F2556" s="1" t="s">
        <v>456</v>
      </c>
      <c r="G2556" s="1" t="s">
        <v>1063</v>
      </c>
      <c r="H2556" s="1" t="s">
        <v>6861</v>
      </c>
      <c r="I2556" s="1">
        <f>+Territorio[[#This Row],[id]]</f>
        <v>2546</v>
      </c>
    </row>
    <row r="2557" spans="2:9" hidden="1" x14ac:dyDescent="0.3">
      <c r="B2557">
        <v>2547</v>
      </c>
      <c r="C2557" s="1" t="s">
        <v>6862</v>
      </c>
      <c r="D2557" s="1" t="s">
        <v>6863</v>
      </c>
      <c r="E2557" s="1" t="s">
        <v>5144</v>
      </c>
      <c r="F2557" s="1" t="s">
        <v>456</v>
      </c>
      <c r="G2557" s="1" t="s">
        <v>1063</v>
      </c>
      <c r="H2557" s="1" t="s">
        <v>6864</v>
      </c>
      <c r="I2557" s="1">
        <f>+Territorio[[#This Row],[id]]</f>
        <v>2547</v>
      </c>
    </row>
    <row r="2558" spans="2:9" hidden="1" x14ac:dyDescent="0.3">
      <c r="B2558">
        <v>2548</v>
      </c>
      <c r="C2558" s="1" t="s">
        <v>6865</v>
      </c>
      <c r="D2558" s="1" t="s">
        <v>6866</v>
      </c>
      <c r="E2558" s="1" t="s">
        <v>5144</v>
      </c>
      <c r="F2558" s="1" t="s">
        <v>456</v>
      </c>
      <c r="G2558" s="1" t="s">
        <v>1063</v>
      </c>
      <c r="H2558" s="1" t="s">
        <v>6867</v>
      </c>
      <c r="I2558" s="1">
        <f>+Territorio[[#This Row],[id]]</f>
        <v>2548</v>
      </c>
    </row>
    <row r="2559" spans="2:9" hidden="1" x14ac:dyDescent="0.3">
      <c r="B2559">
        <v>2549</v>
      </c>
      <c r="C2559" s="1" t="s">
        <v>6868</v>
      </c>
      <c r="D2559" s="1" t="s">
        <v>6869</v>
      </c>
      <c r="E2559" s="1" t="s">
        <v>5144</v>
      </c>
      <c r="F2559" s="1" t="s">
        <v>456</v>
      </c>
      <c r="G2559" s="1" t="s">
        <v>1063</v>
      </c>
      <c r="H2559" s="1" t="s">
        <v>6870</v>
      </c>
      <c r="I2559" s="1">
        <f>+Territorio[[#This Row],[id]]</f>
        <v>2549</v>
      </c>
    </row>
    <row r="2560" spans="2:9" hidden="1" x14ac:dyDescent="0.3">
      <c r="B2560">
        <v>2550</v>
      </c>
      <c r="C2560" s="1" t="s">
        <v>6871</v>
      </c>
      <c r="D2560" s="1" t="s">
        <v>6872</v>
      </c>
      <c r="E2560" s="1" t="s">
        <v>5144</v>
      </c>
      <c r="F2560" s="1" t="s">
        <v>456</v>
      </c>
      <c r="G2560" s="1" t="s">
        <v>1063</v>
      </c>
      <c r="H2560" s="1" t="s">
        <v>6873</v>
      </c>
      <c r="I2560" s="1">
        <f>+Territorio[[#This Row],[id]]</f>
        <v>2550</v>
      </c>
    </row>
    <row r="2561" spans="2:9" hidden="1" x14ac:dyDescent="0.3">
      <c r="B2561">
        <v>2551</v>
      </c>
      <c r="C2561" s="1" t="s">
        <v>5679</v>
      </c>
      <c r="D2561" s="1" t="s">
        <v>6874</v>
      </c>
      <c r="E2561" s="1" t="s">
        <v>5144</v>
      </c>
      <c r="F2561" s="1" t="s">
        <v>456</v>
      </c>
      <c r="G2561" s="1" t="s">
        <v>1063</v>
      </c>
      <c r="H2561" s="1" t="s">
        <v>6875</v>
      </c>
      <c r="I2561" s="1">
        <f>+Territorio[[#This Row],[id]]</f>
        <v>2551</v>
      </c>
    </row>
    <row r="2562" spans="2:9" hidden="1" x14ac:dyDescent="0.3">
      <c r="B2562">
        <v>2552</v>
      </c>
      <c r="C2562" s="1" t="s">
        <v>3797</v>
      </c>
      <c r="D2562" s="1" t="s">
        <v>6876</v>
      </c>
      <c r="E2562" s="1" t="s">
        <v>5144</v>
      </c>
      <c r="F2562" s="1" t="s">
        <v>456</v>
      </c>
      <c r="G2562" s="1" t="s">
        <v>1063</v>
      </c>
      <c r="H2562" s="1" t="s">
        <v>6877</v>
      </c>
      <c r="I2562" s="1">
        <f>+Territorio[[#This Row],[id]]</f>
        <v>2552</v>
      </c>
    </row>
    <row r="2563" spans="2:9" hidden="1" x14ac:dyDescent="0.3">
      <c r="B2563">
        <v>2553</v>
      </c>
      <c r="C2563" s="1" t="s">
        <v>6878</v>
      </c>
      <c r="D2563" s="1" t="s">
        <v>6879</v>
      </c>
      <c r="E2563" s="1" t="s">
        <v>5144</v>
      </c>
      <c r="F2563" s="1" t="s">
        <v>456</v>
      </c>
      <c r="G2563" s="1" t="s">
        <v>1063</v>
      </c>
      <c r="H2563" s="1" t="s">
        <v>6880</v>
      </c>
      <c r="I2563" s="1">
        <f>+Territorio[[#This Row],[id]]</f>
        <v>2553</v>
      </c>
    </row>
    <row r="2564" spans="2:9" hidden="1" x14ac:dyDescent="0.3">
      <c r="B2564">
        <v>2554</v>
      </c>
      <c r="C2564" s="1" t="s">
        <v>6881</v>
      </c>
      <c r="D2564" s="1" t="s">
        <v>6882</v>
      </c>
      <c r="E2564" s="1" t="s">
        <v>5144</v>
      </c>
      <c r="F2564" s="1" t="s">
        <v>456</v>
      </c>
      <c r="G2564" s="1" t="s">
        <v>1063</v>
      </c>
      <c r="H2564" s="1" t="s">
        <v>6883</v>
      </c>
      <c r="I2564" s="1">
        <f>+Territorio[[#This Row],[id]]</f>
        <v>2554</v>
      </c>
    </row>
    <row r="2565" spans="2:9" hidden="1" x14ac:dyDescent="0.3">
      <c r="B2565">
        <v>2555</v>
      </c>
      <c r="C2565" s="1" t="s">
        <v>6884</v>
      </c>
      <c r="D2565" s="1" t="s">
        <v>6885</v>
      </c>
      <c r="E2565" s="1" t="s">
        <v>5144</v>
      </c>
      <c r="F2565" s="1" t="s">
        <v>456</v>
      </c>
      <c r="G2565" s="1" t="s">
        <v>1063</v>
      </c>
      <c r="H2565" s="1" t="s">
        <v>6886</v>
      </c>
      <c r="I2565" s="1">
        <f>+Territorio[[#This Row],[id]]</f>
        <v>2555</v>
      </c>
    </row>
    <row r="2566" spans="2:9" hidden="1" x14ac:dyDescent="0.3">
      <c r="B2566">
        <v>2556</v>
      </c>
      <c r="C2566" s="1" t="s">
        <v>6887</v>
      </c>
      <c r="D2566" s="1" t="s">
        <v>6888</v>
      </c>
      <c r="E2566" s="1" t="s">
        <v>5144</v>
      </c>
      <c r="F2566" s="1" t="s">
        <v>456</v>
      </c>
      <c r="G2566" s="1" t="s">
        <v>1063</v>
      </c>
      <c r="H2566" s="1" t="s">
        <v>6889</v>
      </c>
      <c r="I2566" s="1">
        <f>+Territorio[[#This Row],[id]]</f>
        <v>2556</v>
      </c>
    </row>
    <row r="2567" spans="2:9" hidden="1" x14ac:dyDescent="0.3">
      <c r="B2567">
        <v>2557</v>
      </c>
      <c r="C2567" s="1" t="s">
        <v>6890</v>
      </c>
      <c r="D2567" s="1" t="s">
        <v>6891</v>
      </c>
      <c r="E2567" s="1" t="s">
        <v>5144</v>
      </c>
      <c r="F2567" s="1" t="s">
        <v>456</v>
      </c>
      <c r="G2567" s="1" t="s">
        <v>1063</v>
      </c>
      <c r="H2567" s="1" t="s">
        <v>6892</v>
      </c>
      <c r="I2567" s="1">
        <f>+Territorio[[#This Row],[id]]</f>
        <v>2557</v>
      </c>
    </row>
    <row r="2568" spans="2:9" hidden="1" x14ac:dyDescent="0.3">
      <c r="B2568">
        <v>2558</v>
      </c>
      <c r="C2568" s="1" t="s">
        <v>6893</v>
      </c>
      <c r="D2568" s="1" t="s">
        <v>6894</v>
      </c>
      <c r="E2568" s="1" t="s">
        <v>5144</v>
      </c>
      <c r="F2568" s="1" t="s">
        <v>456</v>
      </c>
      <c r="G2568" s="1" t="s">
        <v>1063</v>
      </c>
      <c r="H2568" s="1" t="s">
        <v>6895</v>
      </c>
      <c r="I2568" s="1">
        <f>+Territorio[[#This Row],[id]]</f>
        <v>2558</v>
      </c>
    </row>
    <row r="2569" spans="2:9" hidden="1" x14ac:dyDescent="0.3">
      <c r="B2569">
        <v>2559</v>
      </c>
      <c r="C2569" s="1" t="s">
        <v>6896</v>
      </c>
      <c r="D2569" s="1" t="s">
        <v>6897</v>
      </c>
      <c r="E2569" s="1" t="s">
        <v>5144</v>
      </c>
      <c r="F2569" s="1" t="s">
        <v>456</v>
      </c>
      <c r="G2569" s="1" t="s">
        <v>1063</v>
      </c>
      <c r="H2569" s="1" t="s">
        <v>6898</v>
      </c>
      <c r="I2569" s="1">
        <f>+Territorio[[#This Row],[id]]</f>
        <v>2559</v>
      </c>
    </row>
    <row r="2570" spans="2:9" hidden="1" x14ac:dyDescent="0.3">
      <c r="B2570">
        <v>2560</v>
      </c>
      <c r="C2570" s="1" t="s">
        <v>6899</v>
      </c>
      <c r="D2570" s="1" t="s">
        <v>6900</v>
      </c>
      <c r="E2570" s="1" t="s">
        <v>5144</v>
      </c>
      <c r="F2570" s="1" t="s">
        <v>456</v>
      </c>
      <c r="G2570" s="1" t="s">
        <v>1063</v>
      </c>
      <c r="H2570" s="1" t="s">
        <v>6901</v>
      </c>
      <c r="I2570" s="1">
        <f>+Territorio[[#This Row],[id]]</f>
        <v>2560</v>
      </c>
    </row>
    <row r="2571" spans="2:9" hidden="1" x14ac:dyDescent="0.3">
      <c r="B2571">
        <v>2561</v>
      </c>
      <c r="C2571" s="1" t="s">
        <v>6902</v>
      </c>
      <c r="D2571" s="1" t="s">
        <v>6903</v>
      </c>
      <c r="E2571" s="1" t="s">
        <v>5144</v>
      </c>
      <c r="F2571" s="1" t="s">
        <v>456</v>
      </c>
      <c r="G2571" s="1" t="s">
        <v>1063</v>
      </c>
      <c r="H2571" s="1" t="s">
        <v>6904</v>
      </c>
      <c r="I2571" s="1">
        <f>+Territorio[[#This Row],[id]]</f>
        <v>2561</v>
      </c>
    </row>
    <row r="2572" spans="2:9" hidden="1" x14ac:dyDescent="0.3">
      <c r="B2572">
        <v>2562</v>
      </c>
      <c r="C2572" s="1" t="s">
        <v>6167</v>
      </c>
      <c r="D2572" s="1" t="s">
        <v>6905</v>
      </c>
      <c r="E2572" s="1" t="s">
        <v>5144</v>
      </c>
      <c r="F2572" s="1" t="s">
        <v>456</v>
      </c>
      <c r="G2572" s="1" t="s">
        <v>1063</v>
      </c>
      <c r="H2572" s="1" t="s">
        <v>6906</v>
      </c>
      <c r="I2572" s="1">
        <f>+Territorio[[#This Row],[id]]</f>
        <v>2562</v>
      </c>
    </row>
    <row r="2573" spans="2:9" hidden="1" x14ac:dyDescent="0.3">
      <c r="B2573">
        <v>2563</v>
      </c>
      <c r="C2573" s="1" t="s">
        <v>3728</v>
      </c>
      <c r="D2573" s="1" t="s">
        <v>6907</v>
      </c>
      <c r="E2573" s="1" t="s">
        <v>5144</v>
      </c>
      <c r="F2573" s="1" t="s">
        <v>456</v>
      </c>
      <c r="G2573" s="1" t="s">
        <v>1063</v>
      </c>
      <c r="H2573" s="1" t="s">
        <v>6908</v>
      </c>
      <c r="I2573" s="1">
        <f>+Territorio[[#This Row],[id]]</f>
        <v>2563</v>
      </c>
    </row>
    <row r="2574" spans="2:9" hidden="1" x14ac:dyDescent="0.3">
      <c r="B2574">
        <v>2564</v>
      </c>
      <c r="C2574" s="1" t="s">
        <v>6909</v>
      </c>
      <c r="D2574" s="1" t="s">
        <v>6910</v>
      </c>
      <c r="E2574" s="1" t="s">
        <v>5144</v>
      </c>
      <c r="F2574" s="1" t="s">
        <v>456</v>
      </c>
      <c r="G2574" s="1" t="s">
        <v>1063</v>
      </c>
      <c r="H2574" s="1" t="s">
        <v>6911</v>
      </c>
      <c r="I2574" s="1">
        <f>+Territorio[[#This Row],[id]]</f>
        <v>2564</v>
      </c>
    </row>
    <row r="2575" spans="2:9" hidden="1" x14ac:dyDescent="0.3">
      <c r="B2575">
        <v>2565</v>
      </c>
      <c r="C2575" s="1" t="s">
        <v>6912</v>
      </c>
      <c r="D2575" s="1" t="s">
        <v>6913</v>
      </c>
      <c r="E2575" s="1" t="s">
        <v>5144</v>
      </c>
      <c r="F2575" s="1" t="s">
        <v>456</v>
      </c>
      <c r="G2575" s="1" t="s">
        <v>1063</v>
      </c>
      <c r="H2575" s="1" t="s">
        <v>6914</v>
      </c>
      <c r="I2575" s="1">
        <f>+Territorio[[#This Row],[id]]</f>
        <v>2565</v>
      </c>
    </row>
    <row r="2576" spans="2:9" hidden="1" x14ac:dyDescent="0.3">
      <c r="B2576">
        <v>2566</v>
      </c>
      <c r="C2576" s="1" t="s">
        <v>6915</v>
      </c>
      <c r="D2576" s="1" t="s">
        <v>6916</v>
      </c>
      <c r="E2576" s="1" t="s">
        <v>5144</v>
      </c>
      <c r="F2576" s="1" t="s">
        <v>456</v>
      </c>
      <c r="G2576" s="1" t="s">
        <v>1063</v>
      </c>
      <c r="H2576" s="1" t="s">
        <v>6917</v>
      </c>
      <c r="I2576" s="1">
        <f>+Territorio[[#This Row],[id]]</f>
        <v>2566</v>
      </c>
    </row>
    <row r="2577" spans="2:9" hidden="1" x14ac:dyDescent="0.3">
      <c r="B2577">
        <v>2567</v>
      </c>
      <c r="C2577" s="1" t="s">
        <v>6918</v>
      </c>
      <c r="D2577" s="1" t="s">
        <v>6919</v>
      </c>
      <c r="E2577" s="1" t="s">
        <v>5144</v>
      </c>
      <c r="F2577" s="1" t="s">
        <v>456</v>
      </c>
      <c r="G2577" s="1" t="s">
        <v>1063</v>
      </c>
      <c r="H2577" s="1" t="s">
        <v>6920</v>
      </c>
      <c r="I2577" s="1">
        <f>+Territorio[[#This Row],[id]]</f>
        <v>2567</v>
      </c>
    </row>
    <row r="2578" spans="2:9" hidden="1" x14ac:dyDescent="0.3">
      <c r="B2578">
        <v>2568</v>
      </c>
      <c r="C2578" s="1" t="s">
        <v>738</v>
      </c>
      <c r="D2578" s="1" t="s">
        <v>6921</v>
      </c>
      <c r="E2578" s="1" t="s">
        <v>5144</v>
      </c>
      <c r="F2578" s="1" t="s">
        <v>456</v>
      </c>
      <c r="G2578" s="1" t="s">
        <v>1063</v>
      </c>
      <c r="H2578" s="1" t="s">
        <v>6922</v>
      </c>
      <c r="I2578" s="1">
        <f>+Territorio[[#This Row],[id]]</f>
        <v>2568</v>
      </c>
    </row>
    <row r="2579" spans="2:9" hidden="1" x14ac:dyDescent="0.3">
      <c r="B2579">
        <v>2569</v>
      </c>
      <c r="C2579" s="1" t="s">
        <v>6923</v>
      </c>
      <c r="D2579" s="1" t="s">
        <v>6924</v>
      </c>
      <c r="E2579" s="1" t="s">
        <v>5144</v>
      </c>
      <c r="F2579" s="1" t="s">
        <v>456</v>
      </c>
      <c r="G2579" s="1" t="s">
        <v>1063</v>
      </c>
      <c r="H2579" s="1" t="s">
        <v>6925</v>
      </c>
      <c r="I2579" s="1">
        <f>+Territorio[[#This Row],[id]]</f>
        <v>2569</v>
      </c>
    </row>
    <row r="2580" spans="2:9" hidden="1" x14ac:dyDescent="0.3">
      <c r="B2580">
        <v>2570</v>
      </c>
      <c r="C2580" s="1" t="s">
        <v>6926</v>
      </c>
      <c r="D2580" s="1" t="s">
        <v>6927</v>
      </c>
      <c r="E2580" s="1" t="s">
        <v>5144</v>
      </c>
      <c r="F2580" s="1" t="s">
        <v>456</v>
      </c>
      <c r="G2580" s="1" t="s">
        <v>1063</v>
      </c>
      <c r="H2580" s="1" t="s">
        <v>6928</v>
      </c>
      <c r="I2580" s="1">
        <f>+Territorio[[#This Row],[id]]</f>
        <v>2570</v>
      </c>
    </row>
    <row r="2581" spans="2:9" hidden="1" x14ac:dyDescent="0.3">
      <c r="B2581">
        <v>2571</v>
      </c>
      <c r="C2581" s="1" t="s">
        <v>2277</v>
      </c>
      <c r="D2581" s="1" t="s">
        <v>6929</v>
      </c>
      <c r="E2581" s="1" t="s">
        <v>5144</v>
      </c>
      <c r="F2581" s="1" t="s">
        <v>456</v>
      </c>
      <c r="G2581" s="1" t="s">
        <v>1063</v>
      </c>
      <c r="H2581" s="1" t="s">
        <v>6930</v>
      </c>
      <c r="I2581" s="1">
        <f>+Territorio[[#This Row],[id]]</f>
        <v>2571</v>
      </c>
    </row>
    <row r="2582" spans="2:9" hidden="1" x14ac:dyDescent="0.3">
      <c r="B2582">
        <v>2572</v>
      </c>
      <c r="C2582" s="1" t="s">
        <v>5236</v>
      </c>
      <c r="D2582" s="1" t="s">
        <v>6931</v>
      </c>
      <c r="E2582" s="1" t="s">
        <v>5144</v>
      </c>
      <c r="F2582" s="1" t="s">
        <v>456</v>
      </c>
      <c r="G2582" s="1" t="s">
        <v>1063</v>
      </c>
      <c r="H2582" s="1" t="s">
        <v>6932</v>
      </c>
      <c r="I2582" s="1">
        <f>+Territorio[[#This Row],[id]]</f>
        <v>2572</v>
      </c>
    </row>
    <row r="2583" spans="2:9" hidden="1" x14ac:dyDescent="0.3">
      <c r="B2583">
        <v>2573</v>
      </c>
      <c r="C2583" s="1" t="s">
        <v>6933</v>
      </c>
      <c r="D2583" s="1" t="s">
        <v>6934</v>
      </c>
      <c r="E2583" s="1" t="s">
        <v>5144</v>
      </c>
      <c r="F2583" s="1" t="s">
        <v>456</v>
      </c>
      <c r="G2583" s="1" t="s">
        <v>1063</v>
      </c>
      <c r="H2583" s="1" t="s">
        <v>6935</v>
      </c>
      <c r="I2583" s="1">
        <f>+Territorio[[#This Row],[id]]</f>
        <v>2573</v>
      </c>
    </row>
    <row r="2584" spans="2:9" hidden="1" x14ac:dyDescent="0.3">
      <c r="B2584">
        <v>2574</v>
      </c>
      <c r="C2584" s="1" t="s">
        <v>6936</v>
      </c>
      <c r="D2584" s="1" t="s">
        <v>6937</v>
      </c>
      <c r="E2584" s="1" t="s">
        <v>5144</v>
      </c>
      <c r="F2584" s="1" t="s">
        <v>456</v>
      </c>
      <c r="G2584" s="1" t="s">
        <v>1063</v>
      </c>
      <c r="H2584" s="1" t="s">
        <v>6938</v>
      </c>
      <c r="I2584" s="1">
        <f>+Territorio[[#This Row],[id]]</f>
        <v>2574</v>
      </c>
    </row>
    <row r="2585" spans="2:9" hidden="1" x14ac:dyDescent="0.3">
      <c r="B2585">
        <v>2575</v>
      </c>
      <c r="C2585" s="1" t="s">
        <v>3752</v>
      </c>
      <c r="D2585" s="1" t="s">
        <v>6939</v>
      </c>
      <c r="E2585" s="1" t="s">
        <v>5144</v>
      </c>
      <c r="F2585" s="1" t="s">
        <v>456</v>
      </c>
      <c r="G2585" s="1" t="s">
        <v>1063</v>
      </c>
      <c r="H2585" s="1" t="s">
        <v>6940</v>
      </c>
      <c r="I2585" s="1">
        <f>+Territorio[[#This Row],[id]]</f>
        <v>2575</v>
      </c>
    </row>
    <row r="2586" spans="2:9" hidden="1" x14ac:dyDescent="0.3">
      <c r="B2586">
        <v>2576</v>
      </c>
      <c r="C2586" s="1" t="s">
        <v>6941</v>
      </c>
      <c r="D2586" s="1" t="s">
        <v>6942</v>
      </c>
      <c r="E2586" s="1" t="s">
        <v>5144</v>
      </c>
      <c r="F2586" s="1" t="s">
        <v>456</v>
      </c>
      <c r="G2586" s="1" t="s">
        <v>1063</v>
      </c>
      <c r="H2586" s="1" t="s">
        <v>6943</v>
      </c>
      <c r="I2586" s="1">
        <f>+Territorio[[#This Row],[id]]</f>
        <v>2576</v>
      </c>
    </row>
    <row r="2587" spans="2:9" hidden="1" x14ac:dyDescent="0.3">
      <c r="B2587">
        <v>2577</v>
      </c>
      <c r="C2587" s="1" t="s">
        <v>6944</v>
      </c>
      <c r="D2587" s="1" t="s">
        <v>6945</v>
      </c>
      <c r="E2587" s="1" t="s">
        <v>5144</v>
      </c>
      <c r="F2587" s="1" t="s">
        <v>456</v>
      </c>
      <c r="G2587" s="1" t="s">
        <v>1063</v>
      </c>
      <c r="H2587" s="1" t="s">
        <v>6946</v>
      </c>
      <c r="I2587" s="1">
        <f>+Territorio[[#This Row],[id]]</f>
        <v>2577</v>
      </c>
    </row>
    <row r="2588" spans="2:9" hidden="1" x14ac:dyDescent="0.3">
      <c r="B2588">
        <v>2578</v>
      </c>
      <c r="C2588" s="1" t="s">
        <v>6947</v>
      </c>
      <c r="D2588" s="1" t="s">
        <v>6948</v>
      </c>
      <c r="E2588" s="1" t="s">
        <v>5144</v>
      </c>
      <c r="F2588" s="1" t="s">
        <v>456</v>
      </c>
      <c r="G2588" s="1" t="s">
        <v>1063</v>
      </c>
      <c r="H2588" s="1" t="s">
        <v>6949</v>
      </c>
      <c r="I2588" s="1">
        <f>+Territorio[[#This Row],[id]]</f>
        <v>2578</v>
      </c>
    </row>
    <row r="2589" spans="2:9" hidden="1" x14ac:dyDescent="0.3">
      <c r="B2589">
        <v>2579</v>
      </c>
      <c r="C2589" s="1" t="s">
        <v>6950</v>
      </c>
      <c r="D2589" s="1" t="s">
        <v>6951</v>
      </c>
      <c r="E2589" s="1" t="s">
        <v>5144</v>
      </c>
      <c r="F2589" s="1" t="s">
        <v>456</v>
      </c>
      <c r="G2589" s="1" t="s">
        <v>1063</v>
      </c>
      <c r="H2589" s="1" t="s">
        <v>6952</v>
      </c>
      <c r="I2589" s="1">
        <f>+Territorio[[#This Row],[id]]</f>
        <v>2579</v>
      </c>
    </row>
    <row r="2590" spans="2:9" hidden="1" x14ac:dyDescent="0.3">
      <c r="B2590">
        <v>2580</v>
      </c>
      <c r="C2590" s="1" t="s">
        <v>6953</v>
      </c>
      <c r="D2590" s="1" t="s">
        <v>6954</v>
      </c>
      <c r="E2590" s="1" t="s">
        <v>5144</v>
      </c>
      <c r="F2590" s="1" t="s">
        <v>456</v>
      </c>
      <c r="G2590" s="1" t="s">
        <v>1063</v>
      </c>
      <c r="H2590" s="1" t="s">
        <v>6955</v>
      </c>
      <c r="I2590" s="1">
        <f>+Territorio[[#This Row],[id]]</f>
        <v>2580</v>
      </c>
    </row>
    <row r="2591" spans="2:9" hidden="1" x14ac:dyDescent="0.3">
      <c r="B2591">
        <v>2581</v>
      </c>
      <c r="C2591" s="1" t="s">
        <v>6956</v>
      </c>
      <c r="D2591" s="1" t="s">
        <v>6957</v>
      </c>
      <c r="E2591" s="1" t="s">
        <v>5144</v>
      </c>
      <c r="F2591" s="1" t="s">
        <v>456</v>
      </c>
      <c r="G2591" s="1" t="s">
        <v>1063</v>
      </c>
      <c r="H2591" s="1" t="s">
        <v>6958</v>
      </c>
      <c r="I2591" s="1">
        <f>+Territorio[[#This Row],[id]]</f>
        <v>2581</v>
      </c>
    </row>
    <row r="2592" spans="2:9" hidden="1" x14ac:dyDescent="0.3">
      <c r="B2592">
        <v>2582</v>
      </c>
      <c r="C2592" s="1" t="s">
        <v>6959</v>
      </c>
      <c r="D2592" s="1" t="s">
        <v>6960</v>
      </c>
      <c r="E2592" s="1" t="s">
        <v>5144</v>
      </c>
      <c r="F2592" s="1" t="s">
        <v>456</v>
      </c>
      <c r="G2592" s="1" t="s">
        <v>1063</v>
      </c>
      <c r="H2592" s="1" t="s">
        <v>6961</v>
      </c>
      <c r="I2592" s="1">
        <f>+Territorio[[#This Row],[id]]</f>
        <v>2582</v>
      </c>
    </row>
    <row r="2593" spans="2:9" hidden="1" x14ac:dyDescent="0.3">
      <c r="B2593">
        <v>2583</v>
      </c>
      <c r="C2593" s="1" t="s">
        <v>6962</v>
      </c>
      <c r="D2593" s="1" t="s">
        <v>6963</v>
      </c>
      <c r="E2593" s="1" t="s">
        <v>5144</v>
      </c>
      <c r="F2593" s="1" t="s">
        <v>456</v>
      </c>
      <c r="G2593" s="1" t="s">
        <v>1063</v>
      </c>
      <c r="H2593" s="1" t="s">
        <v>6964</v>
      </c>
      <c r="I2593" s="1">
        <f>+Territorio[[#This Row],[id]]</f>
        <v>2583</v>
      </c>
    </row>
    <row r="2594" spans="2:9" hidden="1" x14ac:dyDescent="0.3">
      <c r="B2594">
        <v>2584</v>
      </c>
      <c r="C2594" s="1" t="s">
        <v>6965</v>
      </c>
      <c r="D2594" s="1" t="s">
        <v>6966</v>
      </c>
      <c r="E2594" s="1" t="s">
        <v>5144</v>
      </c>
      <c r="F2594" s="1" t="s">
        <v>456</v>
      </c>
      <c r="G2594" s="1" t="s">
        <v>1063</v>
      </c>
      <c r="H2594" s="1" t="s">
        <v>6967</v>
      </c>
      <c r="I2594" s="1">
        <f>+Territorio[[#This Row],[id]]</f>
        <v>2584</v>
      </c>
    </row>
    <row r="2595" spans="2:9" hidden="1" x14ac:dyDescent="0.3">
      <c r="B2595">
        <v>2585</v>
      </c>
      <c r="C2595" s="1" t="s">
        <v>5329</v>
      </c>
      <c r="D2595" s="1" t="s">
        <v>6968</v>
      </c>
      <c r="E2595" s="1" t="s">
        <v>5144</v>
      </c>
      <c r="F2595" s="1" t="s">
        <v>456</v>
      </c>
      <c r="G2595" s="1" t="s">
        <v>1063</v>
      </c>
      <c r="H2595" s="1" t="s">
        <v>6969</v>
      </c>
      <c r="I2595" s="1">
        <f>+Territorio[[#This Row],[id]]</f>
        <v>2585</v>
      </c>
    </row>
    <row r="2596" spans="2:9" hidden="1" x14ac:dyDescent="0.3">
      <c r="B2596">
        <v>2586</v>
      </c>
      <c r="C2596" s="1" t="s">
        <v>6970</v>
      </c>
      <c r="D2596" s="1" t="s">
        <v>6971</v>
      </c>
      <c r="E2596" s="1" t="s">
        <v>5144</v>
      </c>
      <c r="F2596" s="1" t="s">
        <v>456</v>
      </c>
      <c r="G2596" s="1" t="s">
        <v>1063</v>
      </c>
      <c r="H2596" s="1" t="s">
        <v>6972</v>
      </c>
      <c r="I2596" s="1">
        <f>+Territorio[[#This Row],[id]]</f>
        <v>2586</v>
      </c>
    </row>
    <row r="2597" spans="2:9" hidden="1" x14ac:dyDescent="0.3">
      <c r="B2597">
        <v>2587</v>
      </c>
      <c r="C2597" s="1" t="s">
        <v>2566</v>
      </c>
      <c r="D2597" s="1" t="s">
        <v>6973</v>
      </c>
      <c r="E2597" s="1" t="s">
        <v>5144</v>
      </c>
      <c r="F2597" s="1" t="s">
        <v>456</v>
      </c>
      <c r="G2597" s="1" t="s">
        <v>1063</v>
      </c>
      <c r="H2597" s="1" t="s">
        <v>6974</v>
      </c>
      <c r="I2597" s="1">
        <f>+Territorio[[#This Row],[id]]</f>
        <v>2587</v>
      </c>
    </row>
    <row r="2598" spans="2:9" hidden="1" x14ac:dyDescent="0.3">
      <c r="B2598">
        <v>2588</v>
      </c>
      <c r="C2598" s="1" t="s">
        <v>981</v>
      </c>
      <c r="D2598" s="1" t="s">
        <v>6975</v>
      </c>
      <c r="E2598" s="1" t="s">
        <v>5144</v>
      </c>
      <c r="F2598" s="1" t="s">
        <v>456</v>
      </c>
      <c r="G2598" s="1" t="s">
        <v>1063</v>
      </c>
      <c r="H2598" s="1" t="s">
        <v>6976</v>
      </c>
      <c r="I2598" s="1">
        <f>+Territorio[[#This Row],[id]]</f>
        <v>2588</v>
      </c>
    </row>
    <row r="2599" spans="2:9" hidden="1" x14ac:dyDescent="0.3">
      <c r="B2599">
        <v>2589</v>
      </c>
      <c r="C2599" s="1" t="s">
        <v>6977</v>
      </c>
      <c r="D2599" s="1" t="s">
        <v>6978</v>
      </c>
      <c r="E2599" s="1" t="s">
        <v>5144</v>
      </c>
      <c r="F2599" s="1" t="s">
        <v>456</v>
      </c>
      <c r="G2599" s="1" t="s">
        <v>1063</v>
      </c>
      <c r="H2599" s="1" t="s">
        <v>6979</v>
      </c>
      <c r="I2599" s="1">
        <f>+Territorio[[#This Row],[id]]</f>
        <v>2589</v>
      </c>
    </row>
    <row r="2600" spans="2:9" hidden="1" x14ac:dyDescent="0.3">
      <c r="B2600">
        <v>2590</v>
      </c>
      <c r="C2600" s="1" t="s">
        <v>6980</v>
      </c>
      <c r="D2600" s="1" t="s">
        <v>6981</v>
      </c>
      <c r="E2600" s="1" t="s">
        <v>5144</v>
      </c>
      <c r="F2600" s="1" t="s">
        <v>456</v>
      </c>
      <c r="G2600" s="1" t="s">
        <v>1063</v>
      </c>
      <c r="H2600" s="1" t="s">
        <v>6982</v>
      </c>
      <c r="I2600" s="1">
        <f>+Territorio[[#This Row],[id]]</f>
        <v>2590</v>
      </c>
    </row>
    <row r="2601" spans="2:9" hidden="1" x14ac:dyDescent="0.3">
      <c r="B2601">
        <v>2591</v>
      </c>
      <c r="C2601" s="1" t="s">
        <v>6983</v>
      </c>
      <c r="D2601" s="1" t="s">
        <v>6984</v>
      </c>
      <c r="E2601" s="1" t="s">
        <v>5144</v>
      </c>
      <c r="F2601" s="1" t="s">
        <v>456</v>
      </c>
      <c r="G2601" s="1" t="s">
        <v>1063</v>
      </c>
      <c r="H2601" s="1" t="s">
        <v>6985</v>
      </c>
      <c r="I2601" s="1">
        <f>+Territorio[[#This Row],[id]]</f>
        <v>2591</v>
      </c>
    </row>
    <row r="2602" spans="2:9" hidden="1" x14ac:dyDescent="0.3">
      <c r="B2602">
        <v>2592</v>
      </c>
      <c r="C2602" s="1" t="s">
        <v>6986</v>
      </c>
      <c r="D2602" s="1" t="s">
        <v>6987</v>
      </c>
      <c r="E2602" s="1" t="s">
        <v>5144</v>
      </c>
      <c r="F2602" s="1" t="s">
        <v>456</v>
      </c>
      <c r="G2602" s="1" t="s">
        <v>1063</v>
      </c>
      <c r="H2602" s="1" t="s">
        <v>6988</v>
      </c>
      <c r="I2602" s="1">
        <f>+Territorio[[#This Row],[id]]</f>
        <v>2592</v>
      </c>
    </row>
    <row r="2603" spans="2:9" hidden="1" x14ac:dyDescent="0.3">
      <c r="B2603">
        <v>2593</v>
      </c>
      <c r="C2603" s="1" t="s">
        <v>6989</v>
      </c>
      <c r="D2603" s="1" t="s">
        <v>6990</v>
      </c>
      <c r="E2603" s="1" t="s">
        <v>5144</v>
      </c>
      <c r="F2603" s="1" t="s">
        <v>456</v>
      </c>
      <c r="G2603" s="1" t="s">
        <v>1063</v>
      </c>
      <c r="H2603" s="1" t="s">
        <v>6991</v>
      </c>
      <c r="I2603" s="1">
        <f>+Territorio[[#This Row],[id]]</f>
        <v>2593</v>
      </c>
    </row>
    <row r="2604" spans="2:9" hidden="1" x14ac:dyDescent="0.3">
      <c r="B2604">
        <v>2594</v>
      </c>
      <c r="C2604" s="1" t="s">
        <v>6992</v>
      </c>
      <c r="D2604" s="1" t="s">
        <v>6993</v>
      </c>
      <c r="E2604" s="1" t="s">
        <v>5144</v>
      </c>
      <c r="F2604" s="1" t="s">
        <v>456</v>
      </c>
      <c r="G2604" s="1" t="s">
        <v>1063</v>
      </c>
      <c r="H2604" s="1" t="s">
        <v>6994</v>
      </c>
      <c r="I2604" s="1">
        <f>+Territorio[[#This Row],[id]]</f>
        <v>2594</v>
      </c>
    </row>
    <row r="2605" spans="2:9" hidden="1" x14ac:dyDescent="0.3">
      <c r="B2605">
        <v>2595</v>
      </c>
      <c r="C2605" s="1" t="s">
        <v>6995</v>
      </c>
      <c r="D2605" s="1" t="s">
        <v>6996</v>
      </c>
      <c r="E2605" s="1" t="s">
        <v>5144</v>
      </c>
      <c r="F2605" s="1" t="s">
        <v>456</v>
      </c>
      <c r="G2605" s="1" t="s">
        <v>1063</v>
      </c>
      <c r="H2605" s="1" t="s">
        <v>6997</v>
      </c>
      <c r="I2605" s="1">
        <f>+Territorio[[#This Row],[id]]</f>
        <v>2595</v>
      </c>
    </row>
    <row r="2606" spans="2:9" hidden="1" x14ac:dyDescent="0.3">
      <c r="B2606">
        <v>2596</v>
      </c>
      <c r="C2606" s="1" t="s">
        <v>6998</v>
      </c>
      <c r="D2606" s="1" t="s">
        <v>6999</v>
      </c>
      <c r="E2606" s="1" t="s">
        <v>5144</v>
      </c>
      <c r="F2606" s="1" t="s">
        <v>456</v>
      </c>
      <c r="G2606" s="1" t="s">
        <v>1063</v>
      </c>
      <c r="H2606" s="1" t="s">
        <v>7000</v>
      </c>
      <c r="I2606" s="1">
        <f>+Territorio[[#This Row],[id]]</f>
        <v>2596</v>
      </c>
    </row>
    <row r="2607" spans="2:9" hidden="1" x14ac:dyDescent="0.3">
      <c r="B2607">
        <v>2597</v>
      </c>
      <c r="C2607" s="1" t="s">
        <v>2428</v>
      </c>
      <c r="D2607" s="1" t="s">
        <v>7001</v>
      </c>
      <c r="E2607" s="1" t="s">
        <v>5144</v>
      </c>
      <c r="F2607" s="1" t="s">
        <v>456</v>
      </c>
      <c r="G2607" s="1" t="s">
        <v>1063</v>
      </c>
      <c r="H2607" s="1" t="s">
        <v>7002</v>
      </c>
      <c r="I2607" s="1">
        <f>+Territorio[[#This Row],[id]]</f>
        <v>2597</v>
      </c>
    </row>
    <row r="2608" spans="2:9" hidden="1" x14ac:dyDescent="0.3">
      <c r="B2608">
        <v>2598</v>
      </c>
      <c r="C2608" s="1" t="s">
        <v>7003</v>
      </c>
      <c r="D2608" s="1" t="s">
        <v>7004</v>
      </c>
      <c r="E2608" s="1" t="s">
        <v>5144</v>
      </c>
      <c r="F2608" s="1" t="s">
        <v>456</v>
      </c>
      <c r="G2608" s="1" t="s">
        <v>1063</v>
      </c>
      <c r="H2608" s="1" t="s">
        <v>7005</v>
      </c>
      <c r="I2608" s="1">
        <f>+Territorio[[#This Row],[id]]</f>
        <v>2598</v>
      </c>
    </row>
    <row r="2609" spans="2:9" hidden="1" x14ac:dyDescent="0.3">
      <c r="B2609">
        <v>2599</v>
      </c>
      <c r="C2609" s="1" t="s">
        <v>7006</v>
      </c>
      <c r="D2609" s="1" t="s">
        <v>7007</v>
      </c>
      <c r="E2609" s="1" t="s">
        <v>5144</v>
      </c>
      <c r="F2609" s="1" t="s">
        <v>456</v>
      </c>
      <c r="G2609" s="1" t="s">
        <v>1063</v>
      </c>
      <c r="H2609" s="1" t="s">
        <v>7008</v>
      </c>
      <c r="I2609" s="1">
        <f>+Territorio[[#This Row],[id]]</f>
        <v>2599</v>
      </c>
    </row>
    <row r="2610" spans="2:9" hidden="1" x14ac:dyDescent="0.3">
      <c r="B2610">
        <v>2600</v>
      </c>
      <c r="C2610" s="1" t="s">
        <v>6429</v>
      </c>
      <c r="D2610" s="1" t="s">
        <v>7009</v>
      </c>
      <c r="E2610" s="1" t="s">
        <v>5144</v>
      </c>
      <c r="F2610" s="1" t="s">
        <v>456</v>
      </c>
      <c r="G2610" s="1" t="s">
        <v>1063</v>
      </c>
      <c r="H2610" s="1" t="s">
        <v>7010</v>
      </c>
      <c r="I2610" s="1">
        <f>+Territorio[[#This Row],[id]]</f>
        <v>2600</v>
      </c>
    </row>
    <row r="2611" spans="2:9" hidden="1" x14ac:dyDescent="0.3">
      <c r="B2611">
        <v>2601</v>
      </c>
      <c r="C2611" s="1" t="s">
        <v>6790</v>
      </c>
      <c r="D2611" s="1" t="s">
        <v>7011</v>
      </c>
      <c r="E2611" s="1" t="s">
        <v>5144</v>
      </c>
      <c r="F2611" s="1" t="s">
        <v>456</v>
      </c>
      <c r="G2611" s="1" t="s">
        <v>1063</v>
      </c>
      <c r="H2611" s="1" t="s">
        <v>7012</v>
      </c>
      <c r="I2611" s="1">
        <f>+Territorio[[#This Row],[id]]</f>
        <v>2601</v>
      </c>
    </row>
    <row r="2612" spans="2:9" hidden="1" x14ac:dyDescent="0.3">
      <c r="B2612">
        <v>2602</v>
      </c>
      <c r="C2612" s="1" t="s">
        <v>7013</v>
      </c>
      <c r="D2612" s="1" t="s">
        <v>7014</v>
      </c>
      <c r="E2612" s="1" t="s">
        <v>5144</v>
      </c>
      <c r="F2612" s="1" t="s">
        <v>456</v>
      </c>
      <c r="G2612" s="1" t="s">
        <v>1063</v>
      </c>
      <c r="H2612" s="1" t="s">
        <v>7015</v>
      </c>
      <c r="I2612" s="1">
        <f>+Territorio[[#This Row],[id]]</f>
        <v>2602</v>
      </c>
    </row>
    <row r="2613" spans="2:9" hidden="1" x14ac:dyDescent="0.3">
      <c r="B2613">
        <v>2603</v>
      </c>
      <c r="C2613" s="1" t="s">
        <v>2403</v>
      </c>
      <c r="D2613" s="1" t="s">
        <v>7016</v>
      </c>
      <c r="E2613" s="1" t="s">
        <v>5144</v>
      </c>
      <c r="F2613" s="1" t="s">
        <v>456</v>
      </c>
      <c r="G2613" s="1" t="s">
        <v>1063</v>
      </c>
      <c r="H2613" s="1" t="s">
        <v>7017</v>
      </c>
      <c r="I2613" s="1">
        <f>+Territorio[[#This Row],[id]]</f>
        <v>2603</v>
      </c>
    </row>
    <row r="2614" spans="2:9" hidden="1" x14ac:dyDescent="0.3">
      <c r="B2614">
        <v>2604</v>
      </c>
      <c r="C2614" s="1" t="s">
        <v>7018</v>
      </c>
      <c r="D2614" s="1" t="s">
        <v>7019</v>
      </c>
      <c r="E2614" s="1" t="s">
        <v>5144</v>
      </c>
      <c r="F2614" s="1" t="s">
        <v>456</v>
      </c>
      <c r="G2614" s="1" t="s">
        <v>1063</v>
      </c>
      <c r="H2614" s="1" t="s">
        <v>7020</v>
      </c>
      <c r="I2614" s="1">
        <f>+Territorio[[#This Row],[id]]</f>
        <v>2604</v>
      </c>
    </row>
    <row r="2615" spans="2:9" hidden="1" x14ac:dyDescent="0.3">
      <c r="B2615">
        <v>2605</v>
      </c>
      <c r="C2615" s="1" t="s">
        <v>7021</v>
      </c>
      <c r="D2615" s="1" t="s">
        <v>7022</v>
      </c>
      <c r="E2615" s="1" t="s">
        <v>5144</v>
      </c>
      <c r="F2615" s="1" t="s">
        <v>456</v>
      </c>
      <c r="G2615" s="1" t="s">
        <v>1063</v>
      </c>
      <c r="H2615" s="1" t="s">
        <v>7023</v>
      </c>
      <c r="I2615" s="1">
        <f>+Territorio[[#This Row],[id]]</f>
        <v>2605</v>
      </c>
    </row>
    <row r="2616" spans="2:9" hidden="1" x14ac:dyDescent="0.3">
      <c r="B2616">
        <v>2606</v>
      </c>
      <c r="C2616" s="1" t="s">
        <v>2088</v>
      </c>
      <c r="D2616" s="1" t="s">
        <v>7024</v>
      </c>
      <c r="E2616" s="1" t="s">
        <v>5144</v>
      </c>
      <c r="F2616" s="1" t="s">
        <v>456</v>
      </c>
      <c r="G2616" s="1" t="s">
        <v>1063</v>
      </c>
      <c r="H2616" s="1" t="s">
        <v>7025</v>
      </c>
      <c r="I2616" s="1">
        <f>+Territorio[[#This Row],[id]]</f>
        <v>2606</v>
      </c>
    </row>
    <row r="2617" spans="2:9" hidden="1" x14ac:dyDescent="0.3">
      <c r="B2617">
        <v>2607</v>
      </c>
      <c r="C2617" s="1" t="s">
        <v>2034</v>
      </c>
      <c r="D2617" s="1" t="s">
        <v>7026</v>
      </c>
      <c r="E2617" s="1" t="s">
        <v>1048</v>
      </c>
      <c r="F2617" s="1" t="s">
        <v>180</v>
      </c>
      <c r="G2617" s="1" t="s">
        <v>1063</v>
      </c>
      <c r="H2617" s="1" t="s">
        <v>7027</v>
      </c>
      <c r="I2617" s="1">
        <f>+Territorio[[#This Row],[id]]</f>
        <v>2607</v>
      </c>
    </row>
    <row r="2618" spans="2:9" hidden="1" x14ac:dyDescent="0.3">
      <c r="B2618">
        <v>2608</v>
      </c>
      <c r="C2618" s="1" t="s">
        <v>7028</v>
      </c>
      <c r="D2618" s="1" t="s">
        <v>7029</v>
      </c>
      <c r="E2618" s="1" t="s">
        <v>1048</v>
      </c>
      <c r="F2618" s="1" t="s">
        <v>180</v>
      </c>
      <c r="G2618" s="1" t="s">
        <v>1063</v>
      </c>
      <c r="H2618" s="1" t="s">
        <v>7030</v>
      </c>
      <c r="I2618" s="1">
        <f>+Territorio[[#This Row],[id]]</f>
        <v>2608</v>
      </c>
    </row>
    <row r="2619" spans="2:9" hidden="1" x14ac:dyDescent="0.3">
      <c r="B2619">
        <v>2609</v>
      </c>
      <c r="C2619" s="1" t="s">
        <v>7031</v>
      </c>
      <c r="D2619" s="1" t="s">
        <v>7032</v>
      </c>
      <c r="E2619" s="1" t="s">
        <v>1048</v>
      </c>
      <c r="F2619" s="1" t="s">
        <v>180</v>
      </c>
      <c r="G2619" s="1" t="s">
        <v>1063</v>
      </c>
      <c r="H2619" s="1" t="s">
        <v>7033</v>
      </c>
      <c r="I2619" s="1">
        <f>+Territorio[[#This Row],[id]]</f>
        <v>2609</v>
      </c>
    </row>
    <row r="2620" spans="2:9" hidden="1" x14ac:dyDescent="0.3">
      <c r="B2620">
        <v>2610</v>
      </c>
      <c r="C2620" s="1" t="s">
        <v>7034</v>
      </c>
      <c r="D2620" s="1" t="s">
        <v>7035</v>
      </c>
      <c r="E2620" s="1" t="s">
        <v>1048</v>
      </c>
      <c r="F2620" s="1" t="s">
        <v>180</v>
      </c>
      <c r="G2620" s="1" t="s">
        <v>1063</v>
      </c>
      <c r="H2620" s="1" t="s">
        <v>7036</v>
      </c>
      <c r="I2620" s="1">
        <f>+Territorio[[#This Row],[id]]</f>
        <v>2610</v>
      </c>
    </row>
    <row r="2621" spans="2:9" hidden="1" x14ac:dyDescent="0.3">
      <c r="B2621">
        <v>2611</v>
      </c>
      <c r="C2621" s="1" t="s">
        <v>7037</v>
      </c>
      <c r="D2621" s="1" t="s">
        <v>7038</v>
      </c>
      <c r="E2621" s="1" t="s">
        <v>1048</v>
      </c>
      <c r="F2621" s="1" t="s">
        <v>180</v>
      </c>
      <c r="G2621" s="1" t="s">
        <v>1063</v>
      </c>
      <c r="H2621" s="1" t="s">
        <v>7039</v>
      </c>
      <c r="I2621" s="1">
        <f>+Territorio[[#This Row],[id]]</f>
        <v>2611</v>
      </c>
    </row>
    <row r="2622" spans="2:9" hidden="1" x14ac:dyDescent="0.3">
      <c r="B2622">
        <v>2612</v>
      </c>
      <c r="C2622" s="1" t="s">
        <v>7040</v>
      </c>
      <c r="D2622" s="1" t="s">
        <v>7041</v>
      </c>
      <c r="E2622" s="1" t="s">
        <v>1048</v>
      </c>
      <c r="F2622" s="1" t="s">
        <v>180</v>
      </c>
      <c r="G2622" s="1" t="s">
        <v>1063</v>
      </c>
      <c r="H2622" s="1" t="s">
        <v>7042</v>
      </c>
      <c r="I2622" s="1">
        <f>+Territorio[[#This Row],[id]]</f>
        <v>2612</v>
      </c>
    </row>
    <row r="2623" spans="2:9" hidden="1" x14ac:dyDescent="0.3">
      <c r="B2623">
        <v>2613</v>
      </c>
      <c r="C2623" s="1" t="s">
        <v>7043</v>
      </c>
      <c r="D2623" s="1" t="s">
        <v>7044</v>
      </c>
      <c r="E2623" s="1" t="s">
        <v>1048</v>
      </c>
      <c r="F2623" s="1" t="s">
        <v>180</v>
      </c>
      <c r="G2623" s="1" t="s">
        <v>1063</v>
      </c>
      <c r="H2623" s="1" t="s">
        <v>7045</v>
      </c>
      <c r="I2623" s="1">
        <f>+Territorio[[#This Row],[id]]</f>
        <v>2613</v>
      </c>
    </row>
    <row r="2624" spans="2:9" hidden="1" x14ac:dyDescent="0.3">
      <c r="B2624">
        <v>2614</v>
      </c>
      <c r="C2624" s="1" t="s">
        <v>7046</v>
      </c>
      <c r="D2624" s="1" t="s">
        <v>7047</v>
      </c>
      <c r="E2624" s="1" t="s">
        <v>1048</v>
      </c>
      <c r="F2624" s="1" t="s">
        <v>180</v>
      </c>
      <c r="G2624" s="1" t="s">
        <v>1063</v>
      </c>
      <c r="H2624" s="1" t="s">
        <v>7048</v>
      </c>
      <c r="I2624" s="1">
        <f>+Territorio[[#This Row],[id]]</f>
        <v>2614</v>
      </c>
    </row>
    <row r="2625" spans="2:9" hidden="1" x14ac:dyDescent="0.3">
      <c r="B2625">
        <v>2615</v>
      </c>
      <c r="C2625" s="1" t="s">
        <v>7049</v>
      </c>
      <c r="D2625" s="1" t="s">
        <v>7050</v>
      </c>
      <c r="E2625" s="1" t="s">
        <v>1048</v>
      </c>
      <c r="F2625" s="1" t="s">
        <v>180</v>
      </c>
      <c r="G2625" s="1" t="s">
        <v>1063</v>
      </c>
      <c r="H2625" s="1" t="s">
        <v>7051</v>
      </c>
      <c r="I2625" s="1">
        <f>+Territorio[[#This Row],[id]]</f>
        <v>2615</v>
      </c>
    </row>
    <row r="2626" spans="2:9" hidden="1" x14ac:dyDescent="0.3">
      <c r="B2626">
        <v>2616</v>
      </c>
      <c r="C2626" s="1" t="s">
        <v>7052</v>
      </c>
      <c r="D2626" s="1" t="s">
        <v>7053</v>
      </c>
      <c r="E2626" s="1" t="s">
        <v>1048</v>
      </c>
      <c r="F2626" s="1" t="s">
        <v>180</v>
      </c>
      <c r="G2626" s="1" t="s">
        <v>1063</v>
      </c>
      <c r="H2626" s="1" t="s">
        <v>7054</v>
      </c>
      <c r="I2626" s="1">
        <f>+Territorio[[#This Row],[id]]</f>
        <v>2616</v>
      </c>
    </row>
    <row r="2627" spans="2:9" hidden="1" x14ac:dyDescent="0.3">
      <c r="B2627">
        <v>2617</v>
      </c>
      <c r="C2627" s="1" t="s">
        <v>7055</v>
      </c>
      <c r="D2627" s="1" t="s">
        <v>7056</v>
      </c>
      <c r="E2627" s="1" t="s">
        <v>1048</v>
      </c>
      <c r="F2627" s="1" t="s">
        <v>180</v>
      </c>
      <c r="G2627" s="1" t="s">
        <v>1063</v>
      </c>
      <c r="H2627" s="1" t="s">
        <v>7057</v>
      </c>
      <c r="I2627" s="1">
        <f>+Territorio[[#This Row],[id]]</f>
        <v>2617</v>
      </c>
    </row>
    <row r="2628" spans="2:9" hidden="1" x14ac:dyDescent="0.3">
      <c r="B2628">
        <v>2618</v>
      </c>
      <c r="C2628" s="1" t="s">
        <v>2093</v>
      </c>
      <c r="D2628" s="1" t="s">
        <v>7058</v>
      </c>
      <c r="E2628" s="1" t="s">
        <v>1048</v>
      </c>
      <c r="F2628" s="1" t="s">
        <v>180</v>
      </c>
      <c r="G2628" s="1" t="s">
        <v>1063</v>
      </c>
      <c r="H2628" s="1" t="s">
        <v>7059</v>
      </c>
      <c r="I2628" s="1">
        <f>+Territorio[[#This Row],[id]]</f>
        <v>2618</v>
      </c>
    </row>
    <row r="2629" spans="2:9" hidden="1" x14ac:dyDescent="0.3">
      <c r="B2629">
        <v>2619</v>
      </c>
      <c r="C2629" s="1" t="s">
        <v>1245</v>
      </c>
      <c r="D2629" s="1" t="s">
        <v>7060</v>
      </c>
      <c r="E2629" s="1" t="s">
        <v>1048</v>
      </c>
      <c r="F2629" s="1" t="s">
        <v>180</v>
      </c>
      <c r="G2629" s="1" t="s">
        <v>1063</v>
      </c>
      <c r="H2629" s="1" t="s">
        <v>7061</v>
      </c>
      <c r="I2629" s="1">
        <f>+Territorio[[#This Row],[id]]</f>
        <v>2619</v>
      </c>
    </row>
    <row r="2630" spans="2:9" hidden="1" x14ac:dyDescent="0.3">
      <c r="B2630">
        <v>2620</v>
      </c>
      <c r="C2630" s="1" t="s">
        <v>1417</v>
      </c>
      <c r="D2630" s="1" t="s">
        <v>7062</v>
      </c>
      <c r="E2630" s="1" t="s">
        <v>1048</v>
      </c>
      <c r="F2630" s="1" t="s">
        <v>180</v>
      </c>
      <c r="G2630" s="1" t="s">
        <v>1063</v>
      </c>
      <c r="H2630" s="1" t="s">
        <v>7063</v>
      </c>
      <c r="I2630" s="1">
        <f>+Territorio[[#This Row],[id]]</f>
        <v>2620</v>
      </c>
    </row>
    <row r="2631" spans="2:9" hidden="1" x14ac:dyDescent="0.3">
      <c r="B2631">
        <v>2621</v>
      </c>
      <c r="C2631" s="1" t="s">
        <v>2096</v>
      </c>
      <c r="D2631" s="1" t="s">
        <v>7064</v>
      </c>
      <c r="E2631" s="1" t="s">
        <v>1048</v>
      </c>
      <c r="F2631" s="1" t="s">
        <v>180</v>
      </c>
      <c r="G2631" s="1" t="s">
        <v>1063</v>
      </c>
      <c r="H2631" s="1" t="s">
        <v>7065</v>
      </c>
      <c r="I2631" s="1">
        <f>+Territorio[[#This Row],[id]]</f>
        <v>2621</v>
      </c>
    </row>
    <row r="2632" spans="2:9" hidden="1" x14ac:dyDescent="0.3">
      <c r="B2632">
        <v>2622</v>
      </c>
      <c r="C2632" s="1" t="s">
        <v>1030</v>
      </c>
      <c r="D2632" s="1" t="s">
        <v>7066</v>
      </c>
      <c r="E2632" s="1" t="s">
        <v>1048</v>
      </c>
      <c r="F2632" s="1" t="s">
        <v>180</v>
      </c>
      <c r="G2632" s="1" t="s">
        <v>1063</v>
      </c>
      <c r="H2632" s="1" t="s">
        <v>7067</v>
      </c>
      <c r="I2632" s="1">
        <f>+Territorio[[#This Row],[id]]</f>
        <v>2622</v>
      </c>
    </row>
    <row r="2633" spans="2:9" hidden="1" x14ac:dyDescent="0.3">
      <c r="B2633">
        <v>2623</v>
      </c>
      <c r="C2633" s="1" t="s">
        <v>5254</v>
      </c>
      <c r="D2633" s="1" t="s">
        <v>7068</v>
      </c>
      <c r="E2633" s="1" t="s">
        <v>1048</v>
      </c>
      <c r="F2633" s="1" t="s">
        <v>180</v>
      </c>
      <c r="G2633" s="1" t="s">
        <v>1063</v>
      </c>
      <c r="H2633" s="1" t="s">
        <v>7069</v>
      </c>
      <c r="I2633" s="1">
        <f>+Territorio[[#This Row],[id]]</f>
        <v>2623</v>
      </c>
    </row>
    <row r="2634" spans="2:9" hidden="1" x14ac:dyDescent="0.3">
      <c r="B2634">
        <v>2624</v>
      </c>
      <c r="C2634" s="1" t="s">
        <v>7070</v>
      </c>
      <c r="D2634" s="1" t="s">
        <v>7071</v>
      </c>
      <c r="E2634" s="1" t="s">
        <v>1048</v>
      </c>
      <c r="F2634" s="1" t="s">
        <v>180</v>
      </c>
      <c r="G2634" s="1" t="s">
        <v>1063</v>
      </c>
      <c r="H2634" s="1" t="s">
        <v>7072</v>
      </c>
      <c r="I2634" s="1">
        <f>+Territorio[[#This Row],[id]]</f>
        <v>2624</v>
      </c>
    </row>
    <row r="2635" spans="2:9" hidden="1" x14ac:dyDescent="0.3">
      <c r="B2635">
        <v>2625</v>
      </c>
      <c r="C2635" s="1" t="s">
        <v>1245</v>
      </c>
      <c r="D2635" s="1" t="s">
        <v>7073</v>
      </c>
      <c r="E2635" s="1" t="s">
        <v>1048</v>
      </c>
      <c r="F2635" s="1" t="s">
        <v>180</v>
      </c>
      <c r="G2635" s="1" t="s">
        <v>1063</v>
      </c>
      <c r="H2635" s="1" t="s">
        <v>7074</v>
      </c>
      <c r="I2635" s="1">
        <f>+Territorio[[#This Row],[id]]</f>
        <v>2625</v>
      </c>
    </row>
    <row r="2636" spans="2:9" hidden="1" x14ac:dyDescent="0.3">
      <c r="B2636">
        <v>2626</v>
      </c>
      <c r="C2636" s="1" t="s">
        <v>7075</v>
      </c>
      <c r="D2636" s="1" t="s">
        <v>7076</v>
      </c>
      <c r="E2636" s="1" t="s">
        <v>1048</v>
      </c>
      <c r="F2636" s="1" t="s">
        <v>180</v>
      </c>
      <c r="G2636" s="1" t="s">
        <v>1063</v>
      </c>
      <c r="H2636" s="1" t="s">
        <v>7077</v>
      </c>
      <c r="I2636" s="1">
        <f>+Territorio[[#This Row],[id]]</f>
        <v>2626</v>
      </c>
    </row>
    <row r="2637" spans="2:9" hidden="1" x14ac:dyDescent="0.3">
      <c r="B2637">
        <v>2627</v>
      </c>
      <c r="C2637" s="1" t="s">
        <v>7078</v>
      </c>
      <c r="D2637" s="1" t="s">
        <v>7079</v>
      </c>
      <c r="E2637" s="1" t="s">
        <v>1048</v>
      </c>
      <c r="F2637" s="1" t="s">
        <v>180</v>
      </c>
      <c r="G2637" s="1" t="s">
        <v>1063</v>
      </c>
      <c r="H2637" s="1" t="s">
        <v>7080</v>
      </c>
      <c r="I2637" s="1">
        <f>+Territorio[[#This Row],[id]]</f>
        <v>2627</v>
      </c>
    </row>
    <row r="2638" spans="2:9" hidden="1" x14ac:dyDescent="0.3">
      <c r="B2638">
        <v>2628</v>
      </c>
      <c r="C2638" s="1" t="s">
        <v>7081</v>
      </c>
      <c r="D2638" s="1" t="s">
        <v>7082</v>
      </c>
      <c r="E2638" s="1" t="s">
        <v>1048</v>
      </c>
      <c r="F2638" s="1" t="s">
        <v>180</v>
      </c>
      <c r="G2638" s="1" t="s">
        <v>1063</v>
      </c>
      <c r="H2638" s="1" t="s">
        <v>7083</v>
      </c>
      <c r="I2638" s="1">
        <f>+Territorio[[#This Row],[id]]</f>
        <v>2628</v>
      </c>
    </row>
    <row r="2639" spans="2:9" hidden="1" x14ac:dyDescent="0.3">
      <c r="B2639">
        <v>2629</v>
      </c>
      <c r="C2639" s="1" t="s">
        <v>7084</v>
      </c>
      <c r="D2639" s="1" t="s">
        <v>7085</v>
      </c>
      <c r="E2639" s="1" t="s">
        <v>1048</v>
      </c>
      <c r="F2639" s="1" t="s">
        <v>180</v>
      </c>
      <c r="G2639" s="1" t="s">
        <v>1063</v>
      </c>
      <c r="H2639" s="1" t="s">
        <v>7086</v>
      </c>
      <c r="I2639" s="1">
        <f>+Territorio[[#This Row],[id]]</f>
        <v>2629</v>
      </c>
    </row>
    <row r="2640" spans="2:9" hidden="1" x14ac:dyDescent="0.3">
      <c r="B2640">
        <v>2630</v>
      </c>
      <c r="C2640" s="1" t="s">
        <v>7087</v>
      </c>
      <c r="D2640" s="1" t="s">
        <v>7088</v>
      </c>
      <c r="E2640" s="1" t="s">
        <v>1048</v>
      </c>
      <c r="F2640" s="1" t="s">
        <v>180</v>
      </c>
      <c r="G2640" s="1" t="s">
        <v>1063</v>
      </c>
      <c r="H2640" s="1" t="s">
        <v>7089</v>
      </c>
      <c r="I2640" s="1">
        <f>+Territorio[[#This Row],[id]]</f>
        <v>2630</v>
      </c>
    </row>
    <row r="2641" spans="2:9" hidden="1" x14ac:dyDescent="0.3">
      <c r="B2641">
        <v>2631</v>
      </c>
      <c r="C2641" s="1" t="s">
        <v>7090</v>
      </c>
      <c r="D2641" s="1" t="s">
        <v>7091</v>
      </c>
      <c r="E2641" s="1" t="s">
        <v>1048</v>
      </c>
      <c r="F2641" s="1" t="s">
        <v>180</v>
      </c>
      <c r="G2641" s="1" t="s">
        <v>1063</v>
      </c>
      <c r="H2641" s="1" t="s">
        <v>7092</v>
      </c>
      <c r="I2641" s="1">
        <f>+Territorio[[#This Row],[id]]</f>
        <v>2631</v>
      </c>
    </row>
    <row r="2642" spans="2:9" hidden="1" x14ac:dyDescent="0.3">
      <c r="B2642">
        <v>2632</v>
      </c>
      <c r="C2642" s="1" t="s">
        <v>7093</v>
      </c>
      <c r="D2642" s="1" t="s">
        <v>7094</v>
      </c>
      <c r="E2642" s="1" t="s">
        <v>1048</v>
      </c>
      <c r="F2642" s="1" t="s">
        <v>180</v>
      </c>
      <c r="G2642" s="1" t="s">
        <v>1063</v>
      </c>
      <c r="H2642" s="1" t="s">
        <v>7095</v>
      </c>
      <c r="I2642" s="1">
        <f>+Territorio[[#This Row],[id]]</f>
        <v>2632</v>
      </c>
    </row>
    <row r="2643" spans="2:9" hidden="1" x14ac:dyDescent="0.3">
      <c r="B2643">
        <v>2633</v>
      </c>
      <c r="C2643" s="1" t="s">
        <v>893</v>
      </c>
      <c r="D2643" s="1" t="s">
        <v>7096</v>
      </c>
      <c r="E2643" s="1" t="s">
        <v>1048</v>
      </c>
      <c r="F2643" s="1" t="s">
        <v>180</v>
      </c>
      <c r="G2643" s="1" t="s">
        <v>1063</v>
      </c>
      <c r="H2643" s="1" t="s">
        <v>7097</v>
      </c>
      <c r="I2643" s="1">
        <f>+Territorio[[#This Row],[id]]</f>
        <v>2633</v>
      </c>
    </row>
    <row r="2644" spans="2:9" hidden="1" x14ac:dyDescent="0.3">
      <c r="B2644">
        <v>2634</v>
      </c>
      <c r="C2644" s="1" t="s">
        <v>7098</v>
      </c>
      <c r="D2644" s="1" t="s">
        <v>7099</v>
      </c>
      <c r="E2644" s="1" t="s">
        <v>1048</v>
      </c>
      <c r="F2644" s="1" t="s">
        <v>180</v>
      </c>
      <c r="G2644" s="1" t="s">
        <v>1063</v>
      </c>
      <c r="H2644" s="1" t="s">
        <v>7100</v>
      </c>
      <c r="I2644" s="1">
        <f>+Territorio[[#This Row],[id]]</f>
        <v>2634</v>
      </c>
    </row>
    <row r="2645" spans="2:9" hidden="1" x14ac:dyDescent="0.3">
      <c r="B2645">
        <v>2635</v>
      </c>
      <c r="C2645" s="1" t="s">
        <v>7101</v>
      </c>
      <c r="D2645" s="1" t="s">
        <v>7102</v>
      </c>
      <c r="E2645" s="1" t="s">
        <v>1048</v>
      </c>
      <c r="F2645" s="1" t="s">
        <v>180</v>
      </c>
      <c r="G2645" s="1" t="s">
        <v>1063</v>
      </c>
      <c r="H2645" s="1" t="s">
        <v>7103</v>
      </c>
      <c r="I2645" s="1">
        <f>+Territorio[[#This Row],[id]]</f>
        <v>2635</v>
      </c>
    </row>
    <row r="2646" spans="2:9" hidden="1" x14ac:dyDescent="0.3">
      <c r="B2646">
        <v>2636</v>
      </c>
      <c r="C2646" s="1" t="s">
        <v>7104</v>
      </c>
      <c r="D2646" s="1" t="s">
        <v>7105</v>
      </c>
      <c r="E2646" s="1" t="s">
        <v>1048</v>
      </c>
      <c r="F2646" s="1" t="s">
        <v>180</v>
      </c>
      <c r="G2646" s="1" t="s">
        <v>1063</v>
      </c>
      <c r="H2646" s="1" t="s">
        <v>7106</v>
      </c>
      <c r="I2646" s="1">
        <f>+Territorio[[#This Row],[id]]</f>
        <v>2636</v>
      </c>
    </row>
    <row r="2647" spans="2:9" hidden="1" x14ac:dyDescent="0.3">
      <c r="B2647">
        <v>2637</v>
      </c>
      <c r="C2647" s="1" t="s">
        <v>1417</v>
      </c>
      <c r="D2647" s="1" t="s">
        <v>7107</v>
      </c>
      <c r="E2647" s="1" t="s">
        <v>1048</v>
      </c>
      <c r="F2647" s="1" t="s">
        <v>180</v>
      </c>
      <c r="G2647" s="1" t="s">
        <v>1063</v>
      </c>
      <c r="H2647" s="1" t="s">
        <v>7108</v>
      </c>
      <c r="I2647" s="1">
        <f>+Territorio[[#This Row],[id]]</f>
        <v>2637</v>
      </c>
    </row>
    <row r="2648" spans="2:9" hidden="1" x14ac:dyDescent="0.3">
      <c r="B2648">
        <v>2638</v>
      </c>
      <c r="C2648" s="1" t="s">
        <v>7109</v>
      </c>
      <c r="D2648" s="1" t="s">
        <v>7110</v>
      </c>
      <c r="E2648" s="1" t="s">
        <v>1048</v>
      </c>
      <c r="F2648" s="1" t="s">
        <v>180</v>
      </c>
      <c r="G2648" s="1" t="s">
        <v>1063</v>
      </c>
      <c r="H2648" s="1" t="s">
        <v>7111</v>
      </c>
      <c r="I2648" s="1">
        <f>+Territorio[[#This Row],[id]]</f>
        <v>2638</v>
      </c>
    </row>
    <row r="2649" spans="2:9" hidden="1" x14ac:dyDescent="0.3">
      <c r="B2649">
        <v>2639</v>
      </c>
      <c r="C2649" s="1" t="s">
        <v>1245</v>
      </c>
      <c r="D2649" s="1" t="s">
        <v>7112</v>
      </c>
      <c r="E2649" s="1" t="s">
        <v>1048</v>
      </c>
      <c r="F2649" s="1" t="s">
        <v>180</v>
      </c>
      <c r="G2649" s="1" t="s">
        <v>1063</v>
      </c>
      <c r="H2649" s="1" t="s">
        <v>7113</v>
      </c>
      <c r="I2649" s="1">
        <f>+Territorio[[#This Row],[id]]</f>
        <v>2639</v>
      </c>
    </row>
    <row r="2650" spans="2:9" hidden="1" x14ac:dyDescent="0.3">
      <c r="B2650">
        <v>2640</v>
      </c>
      <c r="C2650" s="1" t="s">
        <v>7114</v>
      </c>
      <c r="D2650" s="1" t="s">
        <v>7115</v>
      </c>
      <c r="E2650" s="1" t="s">
        <v>1048</v>
      </c>
      <c r="F2650" s="1" t="s">
        <v>180</v>
      </c>
      <c r="G2650" s="1" t="s">
        <v>1063</v>
      </c>
      <c r="H2650" s="1" t="s">
        <v>7116</v>
      </c>
      <c r="I2650" s="1">
        <f>+Territorio[[#This Row],[id]]</f>
        <v>2640</v>
      </c>
    </row>
    <row r="2651" spans="2:9" hidden="1" x14ac:dyDescent="0.3">
      <c r="B2651">
        <v>2641</v>
      </c>
      <c r="C2651" s="1" t="s">
        <v>735</v>
      </c>
      <c r="D2651" s="1" t="s">
        <v>7117</v>
      </c>
      <c r="E2651" s="1" t="s">
        <v>1048</v>
      </c>
      <c r="F2651" s="1" t="s">
        <v>180</v>
      </c>
      <c r="G2651" s="1" t="s">
        <v>1063</v>
      </c>
      <c r="H2651" s="1" t="s">
        <v>7118</v>
      </c>
      <c r="I2651" s="1">
        <f>+Territorio[[#This Row],[id]]</f>
        <v>2641</v>
      </c>
    </row>
    <row r="2652" spans="2:9" hidden="1" x14ac:dyDescent="0.3">
      <c r="B2652">
        <v>2642</v>
      </c>
      <c r="C2652" s="1" t="s">
        <v>2337</v>
      </c>
      <c r="D2652" s="1" t="s">
        <v>7119</v>
      </c>
      <c r="E2652" s="1" t="s">
        <v>1048</v>
      </c>
      <c r="F2652" s="1" t="s">
        <v>180</v>
      </c>
      <c r="G2652" s="1" t="s">
        <v>1063</v>
      </c>
      <c r="H2652" s="1" t="s">
        <v>7120</v>
      </c>
      <c r="I2652" s="1">
        <f>+Territorio[[#This Row],[id]]</f>
        <v>2642</v>
      </c>
    </row>
    <row r="2653" spans="2:9" hidden="1" x14ac:dyDescent="0.3">
      <c r="B2653">
        <v>2643</v>
      </c>
      <c r="C2653" s="1" t="s">
        <v>2073</v>
      </c>
      <c r="D2653" s="1" t="s">
        <v>7121</v>
      </c>
      <c r="E2653" s="1" t="s">
        <v>1048</v>
      </c>
      <c r="F2653" s="1" t="s">
        <v>180</v>
      </c>
      <c r="G2653" s="1" t="s">
        <v>1063</v>
      </c>
      <c r="H2653" s="1" t="s">
        <v>7122</v>
      </c>
      <c r="I2653" s="1">
        <f>+Territorio[[#This Row],[id]]</f>
        <v>2643</v>
      </c>
    </row>
    <row r="2654" spans="2:9" hidden="1" x14ac:dyDescent="0.3">
      <c r="B2654">
        <v>2644</v>
      </c>
      <c r="C2654" s="1" t="s">
        <v>2105</v>
      </c>
      <c r="D2654" s="1" t="s">
        <v>7123</v>
      </c>
      <c r="E2654" s="1" t="s">
        <v>1048</v>
      </c>
      <c r="F2654" s="1" t="s">
        <v>180</v>
      </c>
      <c r="G2654" s="1" t="s">
        <v>1063</v>
      </c>
      <c r="H2654" s="1" t="s">
        <v>7124</v>
      </c>
      <c r="I2654" s="1">
        <f>+Territorio[[#This Row],[id]]</f>
        <v>2644</v>
      </c>
    </row>
    <row r="2655" spans="2:9" hidden="1" x14ac:dyDescent="0.3">
      <c r="B2655">
        <v>2645</v>
      </c>
      <c r="C2655" s="1" t="s">
        <v>7125</v>
      </c>
      <c r="D2655" s="1" t="s">
        <v>7126</v>
      </c>
      <c r="E2655" s="1" t="s">
        <v>1048</v>
      </c>
      <c r="F2655" s="1" t="s">
        <v>180</v>
      </c>
      <c r="G2655" s="1" t="s">
        <v>1063</v>
      </c>
      <c r="H2655" s="1" t="s">
        <v>7127</v>
      </c>
      <c r="I2655" s="1">
        <f>+Territorio[[#This Row],[id]]</f>
        <v>2645</v>
      </c>
    </row>
    <row r="2656" spans="2:9" hidden="1" x14ac:dyDescent="0.3">
      <c r="B2656">
        <v>2646</v>
      </c>
      <c r="C2656" s="1" t="s">
        <v>7128</v>
      </c>
      <c r="D2656" s="1" t="s">
        <v>7129</v>
      </c>
      <c r="E2656" s="1" t="s">
        <v>1048</v>
      </c>
      <c r="F2656" s="1" t="s">
        <v>180</v>
      </c>
      <c r="G2656" s="1" t="s">
        <v>1063</v>
      </c>
      <c r="H2656" s="1" t="s">
        <v>7130</v>
      </c>
      <c r="I2656" s="1">
        <f>+Territorio[[#This Row],[id]]</f>
        <v>2646</v>
      </c>
    </row>
    <row r="2657" spans="2:9" hidden="1" x14ac:dyDescent="0.3">
      <c r="B2657">
        <v>2647</v>
      </c>
      <c r="C2657" s="1" t="s">
        <v>3198</v>
      </c>
      <c r="D2657" s="1" t="s">
        <v>7131</v>
      </c>
      <c r="E2657" s="1" t="s">
        <v>1048</v>
      </c>
      <c r="F2657" s="1" t="s">
        <v>180</v>
      </c>
      <c r="G2657" s="1" t="s">
        <v>1063</v>
      </c>
      <c r="H2657" s="1" t="s">
        <v>7132</v>
      </c>
      <c r="I2657" s="1">
        <f>+Territorio[[#This Row],[id]]</f>
        <v>2647</v>
      </c>
    </row>
    <row r="2658" spans="2:9" hidden="1" x14ac:dyDescent="0.3">
      <c r="B2658">
        <v>2648</v>
      </c>
      <c r="C2658" s="1" t="s">
        <v>7133</v>
      </c>
      <c r="D2658" s="1" t="s">
        <v>7134</v>
      </c>
      <c r="E2658" s="1" t="s">
        <v>1048</v>
      </c>
      <c r="F2658" s="1" t="s">
        <v>180</v>
      </c>
      <c r="G2658" s="1" t="s">
        <v>1063</v>
      </c>
      <c r="H2658" s="1" t="s">
        <v>7135</v>
      </c>
      <c r="I2658" s="1">
        <f>+Territorio[[#This Row],[id]]</f>
        <v>2648</v>
      </c>
    </row>
    <row r="2659" spans="2:9" hidden="1" x14ac:dyDescent="0.3">
      <c r="B2659">
        <v>2649</v>
      </c>
      <c r="C2659" s="1" t="s">
        <v>7136</v>
      </c>
      <c r="D2659" s="1" t="s">
        <v>7137</v>
      </c>
      <c r="E2659" s="1" t="s">
        <v>1048</v>
      </c>
      <c r="F2659" s="1" t="s">
        <v>180</v>
      </c>
      <c r="G2659" s="1" t="s">
        <v>1063</v>
      </c>
      <c r="H2659" s="1" t="s">
        <v>7138</v>
      </c>
      <c r="I2659" s="1">
        <f>+Territorio[[#This Row],[id]]</f>
        <v>2649</v>
      </c>
    </row>
    <row r="2660" spans="2:9" hidden="1" x14ac:dyDescent="0.3">
      <c r="B2660">
        <v>2650</v>
      </c>
      <c r="C2660" s="1" t="s">
        <v>7139</v>
      </c>
      <c r="D2660" s="1" t="s">
        <v>7140</v>
      </c>
      <c r="E2660" s="1" t="s">
        <v>1048</v>
      </c>
      <c r="F2660" s="1" t="s">
        <v>180</v>
      </c>
      <c r="G2660" s="1" t="s">
        <v>1063</v>
      </c>
      <c r="H2660" s="1" t="s">
        <v>7141</v>
      </c>
      <c r="I2660" s="1">
        <f>+Territorio[[#This Row],[id]]</f>
        <v>2650</v>
      </c>
    </row>
    <row r="2661" spans="2:9" hidden="1" x14ac:dyDescent="0.3">
      <c r="B2661">
        <v>2651</v>
      </c>
      <c r="C2661" s="1" t="s">
        <v>7142</v>
      </c>
      <c r="D2661" s="1" t="s">
        <v>7143</v>
      </c>
      <c r="E2661" s="1" t="s">
        <v>1048</v>
      </c>
      <c r="F2661" s="1" t="s">
        <v>180</v>
      </c>
      <c r="G2661" s="1" t="s">
        <v>1063</v>
      </c>
      <c r="H2661" s="1" t="s">
        <v>7144</v>
      </c>
      <c r="I2661" s="1">
        <f>+Territorio[[#This Row],[id]]</f>
        <v>2651</v>
      </c>
    </row>
    <row r="2662" spans="2:9" hidden="1" x14ac:dyDescent="0.3">
      <c r="B2662">
        <v>2652</v>
      </c>
      <c r="C2662" s="1" t="s">
        <v>7145</v>
      </c>
      <c r="D2662" s="1" t="s">
        <v>7146</v>
      </c>
      <c r="E2662" s="1" t="s">
        <v>1048</v>
      </c>
      <c r="F2662" s="1" t="s">
        <v>180</v>
      </c>
      <c r="G2662" s="1" t="s">
        <v>1063</v>
      </c>
      <c r="H2662" s="1" t="s">
        <v>7147</v>
      </c>
      <c r="I2662" s="1">
        <f>+Territorio[[#This Row],[id]]</f>
        <v>2652</v>
      </c>
    </row>
    <row r="2663" spans="2:9" hidden="1" x14ac:dyDescent="0.3">
      <c r="B2663">
        <v>2653</v>
      </c>
      <c r="C2663" s="1" t="s">
        <v>7148</v>
      </c>
      <c r="D2663" s="1" t="s">
        <v>7149</v>
      </c>
      <c r="E2663" s="1" t="s">
        <v>1048</v>
      </c>
      <c r="F2663" s="1" t="s">
        <v>180</v>
      </c>
      <c r="G2663" s="1" t="s">
        <v>1063</v>
      </c>
      <c r="H2663" s="1" t="s">
        <v>7150</v>
      </c>
      <c r="I2663" s="1">
        <f>+Territorio[[#This Row],[id]]</f>
        <v>2653</v>
      </c>
    </row>
    <row r="2664" spans="2:9" hidden="1" x14ac:dyDescent="0.3">
      <c r="B2664">
        <v>2654</v>
      </c>
      <c r="C2664" s="1" t="s">
        <v>7151</v>
      </c>
      <c r="D2664" s="1" t="s">
        <v>7152</v>
      </c>
      <c r="E2664" s="1" t="s">
        <v>1048</v>
      </c>
      <c r="F2664" s="1" t="s">
        <v>180</v>
      </c>
      <c r="G2664" s="1" t="s">
        <v>1063</v>
      </c>
      <c r="H2664" s="1" t="s">
        <v>7153</v>
      </c>
      <c r="I2664" s="1">
        <f>+Territorio[[#This Row],[id]]</f>
        <v>2654</v>
      </c>
    </row>
    <row r="2665" spans="2:9" hidden="1" x14ac:dyDescent="0.3">
      <c r="B2665">
        <v>2655</v>
      </c>
      <c r="C2665" s="1" t="s">
        <v>7154</v>
      </c>
      <c r="D2665" s="1" t="s">
        <v>7155</v>
      </c>
      <c r="E2665" s="1" t="s">
        <v>1048</v>
      </c>
      <c r="F2665" s="1" t="s">
        <v>180</v>
      </c>
      <c r="G2665" s="1" t="s">
        <v>1063</v>
      </c>
      <c r="H2665" s="1" t="s">
        <v>7156</v>
      </c>
      <c r="I2665" s="1">
        <f>+Territorio[[#This Row],[id]]</f>
        <v>2655</v>
      </c>
    </row>
    <row r="2666" spans="2:9" hidden="1" x14ac:dyDescent="0.3">
      <c r="B2666">
        <v>2656</v>
      </c>
      <c r="C2666" s="1" t="s">
        <v>2566</v>
      </c>
      <c r="D2666" s="1" t="s">
        <v>7157</v>
      </c>
      <c r="E2666" s="1" t="s">
        <v>1048</v>
      </c>
      <c r="F2666" s="1" t="s">
        <v>180</v>
      </c>
      <c r="G2666" s="1" t="s">
        <v>1063</v>
      </c>
      <c r="H2666" s="1" t="s">
        <v>7158</v>
      </c>
      <c r="I2666" s="1">
        <f>+Territorio[[#This Row],[id]]</f>
        <v>2656</v>
      </c>
    </row>
    <row r="2667" spans="2:9" hidden="1" x14ac:dyDescent="0.3">
      <c r="B2667">
        <v>2657</v>
      </c>
      <c r="C2667" s="1" t="s">
        <v>3519</v>
      </c>
      <c r="D2667" s="1" t="s">
        <v>7159</v>
      </c>
      <c r="E2667" s="1" t="s">
        <v>1048</v>
      </c>
      <c r="F2667" s="1" t="s">
        <v>180</v>
      </c>
      <c r="G2667" s="1" t="s">
        <v>1063</v>
      </c>
      <c r="H2667" s="1" t="s">
        <v>7160</v>
      </c>
      <c r="I2667" s="1">
        <f>+Territorio[[#This Row],[id]]</f>
        <v>2657</v>
      </c>
    </row>
    <row r="2668" spans="2:9" hidden="1" x14ac:dyDescent="0.3">
      <c r="B2668">
        <v>2658</v>
      </c>
      <c r="C2668" s="1" t="s">
        <v>7161</v>
      </c>
      <c r="D2668" s="1" t="s">
        <v>7162</v>
      </c>
      <c r="E2668" s="1" t="s">
        <v>1048</v>
      </c>
      <c r="F2668" s="1" t="s">
        <v>180</v>
      </c>
      <c r="G2668" s="1" t="s">
        <v>1063</v>
      </c>
      <c r="H2668" s="1" t="s">
        <v>7163</v>
      </c>
      <c r="I2668" s="1">
        <f>+Territorio[[#This Row],[id]]</f>
        <v>2658</v>
      </c>
    </row>
    <row r="2669" spans="2:9" hidden="1" x14ac:dyDescent="0.3">
      <c r="B2669">
        <v>2659</v>
      </c>
      <c r="C2669" s="1" t="s">
        <v>7164</v>
      </c>
      <c r="D2669" s="1" t="s">
        <v>7165</v>
      </c>
      <c r="E2669" s="1" t="s">
        <v>1048</v>
      </c>
      <c r="F2669" s="1" t="s">
        <v>180</v>
      </c>
      <c r="G2669" s="1" t="s">
        <v>1063</v>
      </c>
      <c r="H2669" s="1" t="s">
        <v>7166</v>
      </c>
      <c r="I2669" s="1">
        <f>+Territorio[[#This Row],[id]]</f>
        <v>2659</v>
      </c>
    </row>
    <row r="2670" spans="2:9" hidden="1" x14ac:dyDescent="0.3">
      <c r="B2670">
        <v>2660</v>
      </c>
      <c r="C2670" s="1" t="s">
        <v>7167</v>
      </c>
      <c r="D2670" s="1" t="s">
        <v>7168</v>
      </c>
      <c r="E2670" s="1" t="s">
        <v>1048</v>
      </c>
      <c r="F2670" s="1" t="s">
        <v>180</v>
      </c>
      <c r="G2670" s="1" t="s">
        <v>1063</v>
      </c>
      <c r="H2670" s="1" t="s">
        <v>7169</v>
      </c>
      <c r="I2670" s="1">
        <f>+Territorio[[#This Row],[id]]</f>
        <v>2660</v>
      </c>
    </row>
    <row r="2671" spans="2:9" hidden="1" x14ac:dyDescent="0.3">
      <c r="B2671">
        <v>2661</v>
      </c>
      <c r="C2671" s="1" t="s">
        <v>7170</v>
      </c>
      <c r="D2671" s="1" t="s">
        <v>7171</v>
      </c>
      <c r="E2671" s="1" t="s">
        <v>1048</v>
      </c>
      <c r="F2671" s="1" t="s">
        <v>180</v>
      </c>
      <c r="G2671" s="1" t="s">
        <v>1063</v>
      </c>
      <c r="H2671" s="1" t="s">
        <v>7172</v>
      </c>
      <c r="I2671" s="1">
        <f>+Territorio[[#This Row],[id]]</f>
        <v>2661</v>
      </c>
    </row>
    <row r="2672" spans="2:9" hidden="1" x14ac:dyDescent="0.3">
      <c r="B2672">
        <v>2662</v>
      </c>
      <c r="C2672" s="1" t="s">
        <v>7173</v>
      </c>
      <c r="D2672" s="1" t="s">
        <v>7174</v>
      </c>
      <c r="E2672" s="1" t="s">
        <v>1048</v>
      </c>
      <c r="F2672" s="1" t="s">
        <v>180</v>
      </c>
      <c r="G2672" s="1" t="s">
        <v>1063</v>
      </c>
      <c r="H2672" s="1" t="s">
        <v>7175</v>
      </c>
      <c r="I2672" s="1">
        <f>+Territorio[[#This Row],[id]]</f>
        <v>2662</v>
      </c>
    </row>
    <row r="2673" spans="2:9" hidden="1" x14ac:dyDescent="0.3">
      <c r="B2673">
        <v>2663</v>
      </c>
      <c r="C2673" s="1" t="s">
        <v>1039</v>
      </c>
      <c r="D2673" s="1" t="s">
        <v>4775</v>
      </c>
      <c r="E2673" s="1" t="s">
        <v>1048</v>
      </c>
      <c r="F2673" s="1" t="s">
        <v>180</v>
      </c>
      <c r="G2673" s="1" t="s">
        <v>1063</v>
      </c>
      <c r="H2673" s="1" t="s">
        <v>7176</v>
      </c>
      <c r="I2673" s="1">
        <f>+Territorio[[#This Row],[id]]</f>
        <v>2663</v>
      </c>
    </row>
    <row r="2674" spans="2:9" hidden="1" x14ac:dyDescent="0.3">
      <c r="B2674">
        <v>2664</v>
      </c>
      <c r="C2674" s="1" t="s">
        <v>7177</v>
      </c>
      <c r="D2674" s="1" t="s">
        <v>4778</v>
      </c>
      <c r="E2674" s="1" t="s">
        <v>1048</v>
      </c>
      <c r="F2674" s="1" t="s">
        <v>180</v>
      </c>
      <c r="G2674" s="1" t="s">
        <v>1063</v>
      </c>
      <c r="H2674" s="1" t="s">
        <v>7178</v>
      </c>
      <c r="I2674" s="1">
        <f>+Territorio[[#This Row],[id]]</f>
        <v>2664</v>
      </c>
    </row>
    <row r="2675" spans="2:9" hidden="1" x14ac:dyDescent="0.3">
      <c r="B2675">
        <v>2665</v>
      </c>
      <c r="C2675" s="1" t="s">
        <v>7179</v>
      </c>
      <c r="D2675" s="1" t="s">
        <v>4781</v>
      </c>
      <c r="E2675" s="1" t="s">
        <v>1048</v>
      </c>
      <c r="F2675" s="1" t="s">
        <v>180</v>
      </c>
      <c r="G2675" s="1" t="s">
        <v>1063</v>
      </c>
      <c r="H2675" s="1" t="s">
        <v>7180</v>
      </c>
      <c r="I2675" s="1">
        <f>+Territorio[[#This Row],[id]]</f>
        <v>2665</v>
      </c>
    </row>
    <row r="2676" spans="2:9" hidden="1" x14ac:dyDescent="0.3">
      <c r="B2676">
        <v>2666</v>
      </c>
      <c r="C2676" s="1" t="s">
        <v>7043</v>
      </c>
      <c r="D2676" s="1" t="s">
        <v>4784</v>
      </c>
      <c r="E2676" s="1" t="s">
        <v>1048</v>
      </c>
      <c r="F2676" s="1" t="s">
        <v>180</v>
      </c>
      <c r="G2676" s="1" t="s">
        <v>1063</v>
      </c>
      <c r="H2676" s="1" t="s">
        <v>7181</v>
      </c>
      <c r="I2676" s="1">
        <f>+Territorio[[#This Row],[id]]</f>
        <v>2666</v>
      </c>
    </row>
    <row r="2677" spans="2:9" hidden="1" x14ac:dyDescent="0.3">
      <c r="B2677">
        <v>2667</v>
      </c>
      <c r="C2677" s="1" t="s">
        <v>7182</v>
      </c>
      <c r="D2677" s="1" t="s">
        <v>7183</v>
      </c>
      <c r="E2677" s="1" t="s">
        <v>1048</v>
      </c>
      <c r="F2677" s="1" t="s">
        <v>180</v>
      </c>
      <c r="G2677" s="1" t="s">
        <v>1063</v>
      </c>
      <c r="H2677" s="1" t="s">
        <v>7184</v>
      </c>
      <c r="I2677" s="1">
        <f>+Territorio[[#This Row],[id]]</f>
        <v>2667</v>
      </c>
    </row>
    <row r="2678" spans="2:9" hidden="1" x14ac:dyDescent="0.3">
      <c r="B2678">
        <v>2668</v>
      </c>
      <c r="C2678" s="1" t="s">
        <v>116</v>
      </c>
      <c r="D2678" s="1" t="s">
        <v>7185</v>
      </c>
      <c r="E2678" s="1" t="s">
        <v>1048</v>
      </c>
      <c r="F2678" s="1" t="s">
        <v>180</v>
      </c>
      <c r="G2678" s="1" t="s">
        <v>1063</v>
      </c>
      <c r="H2678" s="1" t="s">
        <v>7186</v>
      </c>
      <c r="I2678" s="1">
        <f>+Territorio[[#This Row],[id]]</f>
        <v>2668</v>
      </c>
    </row>
    <row r="2679" spans="2:9" hidden="1" x14ac:dyDescent="0.3">
      <c r="B2679">
        <v>2669</v>
      </c>
      <c r="C2679" s="1" t="s">
        <v>2116</v>
      </c>
      <c r="D2679" s="1" t="s">
        <v>7187</v>
      </c>
      <c r="E2679" s="1" t="s">
        <v>1048</v>
      </c>
      <c r="F2679" s="1" t="s">
        <v>180</v>
      </c>
      <c r="G2679" s="1" t="s">
        <v>1063</v>
      </c>
      <c r="H2679" s="1" t="s">
        <v>7188</v>
      </c>
      <c r="I2679" s="1">
        <f>+Territorio[[#This Row],[id]]</f>
        <v>2669</v>
      </c>
    </row>
    <row r="2680" spans="2:9" hidden="1" x14ac:dyDescent="0.3">
      <c r="B2680">
        <v>2670</v>
      </c>
      <c r="C2680" s="1" t="s">
        <v>7189</v>
      </c>
      <c r="D2680" s="1" t="s">
        <v>7190</v>
      </c>
      <c r="E2680" s="1" t="s">
        <v>1048</v>
      </c>
      <c r="F2680" s="1" t="s">
        <v>180</v>
      </c>
      <c r="G2680" s="1" t="s">
        <v>1063</v>
      </c>
      <c r="H2680" s="1" t="s">
        <v>7191</v>
      </c>
      <c r="I2680" s="1">
        <f>+Territorio[[#This Row],[id]]</f>
        <v>2670</v>
      </c>
    </row>
    <row r="2681" spans="2:9" hidden="1" x14ac:dyDescent="0.3">
      <c r="B2681">
        <v>2671</v>
      </c>
      <c r="C2681" s="1" t="s">
        <v>1245</v>
      </c>
      <c r="D2681" s="1" t="s">
        <v>7192</v>
      </c>
      <c r="E2681" s="1" t="s">
        <v>1048</v>
      </c>
      <c r="F2681" s="1" t="s">
        <v>180</v>
      </c>
      <c r="G2681" s="1" t="s">
        <v>1063</v>
      </c>
      <c r="H2681" s="1" t="s">
        <v>7193</v>
      </c>
      <c r="I2681" s="1">
        <f>+Territorio[[#This Row],[id]]</f>
        <v>2671</v>
      </c>
    </row>
    <row r="2682" spans="2:9" hidden="1" x14ac:dyDescent="0.3">
      <c r="B2682">
        <v>2672</v>
      </c>
      <c r="C2682" s="1" t="s">
        <v>7194</v>
      </c>
      <c r="D2682" s="1" t="s">
        <v>7195</v>
      </c>
      <c r="E2682" s="1" t="s">
        <v>1048</v>
      </c>
      <c r="F2682" s="1" t="s">
        <v>180</v>
      </c>
      <c r="G2682" s="1" t="s">
        <v>1063</v>
      </c>
      <c r="H2682" s="1" t="s">
        <v>7196</v>
      </c>
      <c r="I2682" s="1">
        <f>+Territorio[[#This Row],[id]]</f>
        <v>2672</v>
      </c>
    </row>
    <row r="2683" spans="2:9" hidden="1" x14ac:dyDescent="0.3">
      <c r="B2683">
        <v>2673</v>
      </c>
      <c r="C2683" s="1" t="s">
        <v>1263</v>
      </c>
      <c r="D2683" s="1" t="s">
        <v>7197</v>
      </c>
      <c r="E2683" s="1" t="s">
        <v>1048</v>
      </c>
      <c r="F2683" s="1" t="s">
        <v>180</v>
      </c>
      <c r="G2683" s="1" t="s">
        <v>1063</v>
      </c>
      <c r="H2683" s="1" t="s">
        <v>7198</v>
      </c>
      <c r="I2683" s="1">
        <f>+Territorio[[#This Row],[id]]</f>
        <v>2673</v>
      </c>
    </row>
    <row r="2684" spans="2:9" hidden="1" x14ac:dyDescent="0.3">
      <c r="B2684">
        <v>2674</v>
      </c>
      <c r="C2684" s="1" t="s">
        <v>2228</v>
      </c>
      <c r="D2684" s="1" t="s">
        <v>7199</v>
      </c>
      <c r="E2684" s="1" t="s">
        <v>1048</v>
      </c>
      <c r="F2684" s="1" t="s">
        <v>180</v>
      </c>
      <c r="G2684" s="1" t="s">
        <v>1063</v>
      </c>
      <c r="H2684" s="1" t="s">
        <v>7200</v>
      </c>
      <c r="I2684" s="1">
        <f>+Territorio[[#This Row],[id]]</f>
        <v>2674</v>
      </c>
    </row>
    <row r="2685" spans="2:9" hidden="1" x14ac:dyDescent="0.3">
      <c r="B2685">
        <v>2675</v>
      </c>
      <c r="C2685" s="1" t="s">
        <v>1417</v>
      </c>
      <c r="D2685" s="1" t="s">
        <v>7201</v>
      </c>
      <c r="E2685" s="1" t="s">
        <v>1048</v>
      </c>
      <c r="F2685" s="1" t="s">
        <v>180</v>
      </c>
      <c r="G2685" s="1" t="s">
        <v>1063</v>
      </c>
      <c r="H2685" s="1" t="s">
        <v>7202</v>
      </c>
      <c r="I2685" s="1">
        <f>+Territorio[[#This Row],[id]]</f>
        <v>2675</v>
      </c>
    </row>
    <row r="2686" spans="2:9" hidden="1" x14ac:dyDescent="0.3">
      <c r="B2686">
        <v>2676</v>
      </c>
      <c r="C2686" s="1" t="s">
        <v>7203</v>
      </c>
      <c r="D2686" s="1" t="s">
        <v>7204</v>
      </c>
      <c r="E2686" s="1" t="s">
        <v>1048</v>
      </c>
      <c r="F2686" s="1" t="s">
        <v>180</v>
      </c>
      <c r="G2686" s="1" t="s">
        <v>1063</v>
      </c>
      <c r="H2686" s="1" t="s">
        <v>7205</v>
      </c>
      <c r="I2686" s="1">
        <f>+Territorio[[#This Row],[id]]</f>
        <v>2676</v>
      </c>
    </row>
    <row r="2687" spans="2:9" hidden="1" x14ac:dyDescent="0.3">
      <c r="B2687">
        <v>2677</v>
      </c>
      <c r="C2687" s="1" t="s">
        <v>7206</v>
      </c>
      <c r="D2687" s="1" t="s">
        <v>7207</v>
      </c>
      <c r="E2687" s="1" t="s">
        <v>1048</v>
      </c>
      <c r="F2687" s="1" t="s">
        <v>180</v>
      </c>
      <c r="G2687" s="1" t="s">
        <v>1063</v>
      </c>
      <c r="H2687" s="1" t="s">
        <v>7208</v>
      </c>
      <c r="I2687" s="1">
        <f>+Territorio[[#This Row],[id]]</f>
        <v>2677</v>
      </c>
    </row>
    <row r="2688" spans="2:9" hidden="1" x14ac:dyDescent="0.3">
      <c r="B2688">
        <v>2678</v>
      </c>
      <c r="C2688" s="1" t="s">
        <v>7209</v>
      </c>
      <c r="D2688" s="1" t="s">
        <v>7210</v>
      </c>
      <c r="E2688" s="1" t="s">
        <v>1048</v>
      </c>
      <c r="F2688" s="1" t="s">
        <v>180</v>
      </c>
      <c r="G2688" s="1" t="s">
        <v>1063</v>
      </c>
      <c r="H2688" s="1" t="s">
        <v>7211</v>
      </c>
      <c r="I2688" s="1">
        <f>+Territorio[[#This Row],[id]]</f>
        <v>2678</v>
      </c>
    </row>
    <row r="2689" spans="2:9" hidden="1" x14ac:dyDescent="0.3">
      <c r="B2689">
        <v>2679</v>
      </c>
      <c r="C2689" s="1" t="s">
        <v>2046</v>
      </c>
      <c r="D2689" s="1" t="s">
        <v>7212</v>
      </c>
      <c r="E2689" s="1" t="s">
        <v>1048</v>
      </c>
      <c r="F2689" s="1" t="s">
        <v>180</v>
      </c>
      <c r="G2689" s="1" t="s">
        <v>1063</v>
      </c>
      <c r="H2689" s="1" t="s">
        <v>7213</v>
      </c>
      <c r="I2689" s="1">
        <f>+Territorio[[#This Row],[id]]</f>
        <v>2679</v>
      </c>
    </row>
    <row r="2690" spans="2:9" hidden="1" x14ac:dyDescent="0.3">
      <c r="B2690">
        <v>2680</v>
      </c>
      <c r="C2690" s="1" t="s">
        <v>7214</v>
      </c>
      <c r="D2690" s="1" t="s">
        <v>7215</v>
      </c>
      <c r="E2690" s="1" t="s">
        <v>1048</v>
      </c>
      <c r="F2690" s="1" t="s">
        <v>180</v>
      </c>
      <c r="G2690" s="1" t="s">
        <v>1063</v>
      </c>
      <c r="H2690" s="1" t="s">
        <v>7216</v>
      </c>
      <c r="I2690" s="1">
        <f>+Territorio[[#This Row],[id]]</f>
        <v>2680</v>
      </c>
    </row>
    <row r="2691" spans="2:9" hidden="1" x14ac:dyDescent="0.3">
      <c r="B2691">
        <v>2681</v>
      </c>
      <c r="C2691" s="1" t="s">
        <v>7217</v>
      </c>
      <c r="D2691" s="1" t="s">
        <v>7218</v>
      </c>
      <c r="E2691" s="1" t="s">
        <v>1048</v>
      </c>
      <c r="F2691" s="1" t="s">
        <v>180</v>
      </c>
      <c r="G2691" s="1" t="s">
        <v>1063</v>
      </c>
      <c r="H2691" s="1" t="s">
        <v>7219</v>
      </c>
      <c r="I2691" s="1">
        <f>+Territorio[[#This Row],[id]]</f>
        <v>2681</v>
      </c>
    </row>
    <row r="2692" spans="2:9" hidden="1" x14ac:dyDescent="0.3">
      <c r="B2692">
        <v>2682</v>
      </c>
      <c r="C2692" s="1" t="s">
        <v>7220</v>
      </c>
      <c r="D2692" s="1" t="s">
        <v>7221</v>
      </c>
      <c r="E2692" s="1" t="s">
        <v>1048</v>
      </c>
      <c r="F2692" s="1" t="s">
        <v>180</v>
      </c>
      <c r="G2692" s="1" t="s">
        <v>1063</v>
      </c>
      <c r="H2692" s="1" t="s">
        <v>7222</v>
      </c>
      <c r="I2692" s="1">
        <f>+Territorio[[#This Row],[id]]</f>
        <v>2682</v>
      </c>
    </row>
    <row r="2693" spans="2:9" hidden="1" x14ac:dyDescent="0.3">
      <c r="B2693">
        <v>2683</v>
      </c>
      <c r="C2693" s="1" t="s">
        <v>7223</v>
      </c>
      <c r="D2693" s="1" t="s">
        <v>7224</v>
      </c>
      <c r="E2693" s="1" t="s">
        <v>1048</v>
      </c>
      <c r="F2693" s="1" t="s">
        <v>180</v>
      </c>
      <c r="G2693" s="1" t="s">
        <v>1063</v>
      </c>
      <c r="H2693" s="1" t="s">
        <v>7225</v>
      </c>
      <c r="I2693" s="1">
        <f>+Territorio[[#This Row],[id]]</f>
        <v>2683</v>
      </c>
    </row>
    <row r="2694" spans="2:9" hidden="1" x14ac:dyDescent="0.3">
      <c r="B2694">
        <v>2684</v>
      </c>
      <c r="C2694" s="1" t="s">
        <v>884</v>
      </c>
      <c r="D2694" s="1" t="s">
        <v>7226</v>
      </c>
      <c r="E2694" s="1" t="s">
        <v>1048</v>
      </c>
      <c r="F2694" s="1" t="s">
        <v>180</v>
      </c>
      <c r="G2694" s="1" t="s">
        <v>1063</v>
      </c>
      <c r="H2694" s="1" t="s">
        <v>7227</v>
      </c>
      <c r="I2694" s="1">
        <f>+Territorio[[#This Row],[id]]</f>
        <v>2684</v>
      </c>
    </row>
    <row r="2695" spans="2:9" hidden="1" x14ac:dyDescent="0.3">
      <c r="B2695">
        <v>2685</v>
      </c>
      <c r="C2695" s="1" t="s">
        <v>7228</v>
      </c>
      <c r="D2695" s="1" t="s">
        <v>7229</v>
      </c>
      <c r="E2695" s="1" t="s">
        <v>1048</v>
      </c>
      <c r="F2695" s="1" t="s">
        <v>180</v>
      </c>
      <c r="G2695" s="1" t="s">
        <v>1063</v>
      </c>
      <c r="H2695" s="1" t="s">
        <v>7230</v>
      </c>
      <c r="I2695" s="1">
        <f>+Territorio[[#This Row],[id]]</f>
        <v>2685</v>
      </c>
    </row>
    <row r="2696" spans="2:9" hidden="1" x14ac:dyDescent="0.3">
      <c r="B2696">
        <v>2686</v>
      </c>
      <c r="C2696" s="1" t="s">
        <v>7231</v>
      </c>
      <c r="D2696" s="1" t="s">
        <v>7232</v>
      </c>
      <c r="E2696" s="1" t="s">
        <v>1048</v>
      </c>
      <c r="F2696" s="1" t="s">
        <v>180</v>
      </c>
      <c r="G2696" s="1" t="s">
        <v>1063</v>
      </c>
      <c r="H2696" s="1" t="s">
        <v>7233</v>
      </c>
      <c r="I2696" s="1">
        <f>+Territorio[[#This Row],[id]]</f>
        <v>2686</v>
      </c>
    </row>
    <row r="2697" spans="2:9" hidden="1" x14ac:dyDescent="0.3">
      <c r="B2697">
        <v>2687</v>
      </c>
      <c r="C2697" s="1" t="s">
        <v>7234</v>
      </c>
      <c r="D2697" s="1" t="s">
        <v>7235</v>
      </c>
      <c r="E2697" s="1" t="s">
        <v>1048</v>
      </c>
      <c r="F2697" s="1" t="s">
        <v>180</v>
      </c>
      <c r="G2697" s="1" t="s">
        <v>1063</v>
      </c>
      <c r="H2697" s="1" t="s">
        <v>7236</v>
      </c>
      <c r="I2697" s="1">
        <f>+Territorio[[#This Row],[id]]</f>
        <v>2687</v>
      </c>
    </row>
    <row r="2698" spans="2:9" hidden="1" x14ac:dyDescent="0.3">
      <c r="B2698">
        <v>2688</v>
      </c>
      <c r="C2698" s="1" t="s">
        <v>7237</v>
      </c>
      <c r="D2698" s="1" t="s">
        <v>7238</v>
      </c>
      <c r="E2698" s="1" t="s">
        <v>1048</v>
      </c>
      <c r="F2698" s="1" t="s">
        <v>180</v>
      </c>
      <c r="G2698" s="1" t="s">
        <v>1063</v>
      </c>
      <c r="H2698" s="1" t="s">
        <v>7239</v>
      </c>
      <c r="I2698" s="1">
        <f>+Territorio[[#This Row],[id]]</f>
        <v>2688</v>
      </c>
    </row>
    <row r="2699" spans="2:9" hidden="1" x14ac:dyDescent="0.3">
      <c r="B2699">
        <v>2689</v>
      </c>
      <c r="C2699" s="1" t="s">
        <v>1036</v>
      </c>
      <c r="D2699" s="1" t="s">
        <v>7240</v>
      </c>
      <c r="E2699" s="1" t="s">
        <v>1048</v>
      </c>
      <c r="F2699" s="1" t="s">
        <v>180</v>
      </c>
      <c r="G2699" s="1" t="s">
        <v>1063</v>
      </c>
      <c r="H2699" s="1" t="s">
        <v>7241</v>
      </c>
      <c r="I2699" s="1">
        <f>+Territorio[[#This Row],[id]]</f>
        <v>2689</v>
      </c>
    </row>
    <row r="2700" spans="2:9" hidden="1" x14ac:dyDescent="0.3">
      <c r="B2700">
        <v>2690</v>
      </c>
      <c r="C2700" s="1" t="s">
        <v>7242</v>
      </c>
      <c r="D2700" s="1" t="s">
        <v>7243</v>
      </c>
      <c r="E2700" s="1" t="s">
        <v>1048</v>
      </c>
      <c r="F2700" s="1" t="s">
        <v>180</v>
      </c>
      <c r="G2700" s="1" t="s">
        <v>1063</v>
      </c>
      <c r="H2700" s="1" t="s">
        <v>7244</v>
      </c>
      <c r="I2700" s="1">
        <f>+Territorio[[#This Row],[id]]</f>
        <v>2690</v>
      </c>
    </row>
    <row r="2701" spans="2:9" hidden="1" x14ac:dyDescent="0.3">
      <c r="B2701">
        <v>2691</v>
      </c>
      <c r="C2701" s="1" t="s">
        <v>3728</v>
      </c>
      <c r="D2701" s="1" t="s">
        <v>7245</v>
      </c>
      <c r="E2701" s="1" t="s">
        <v>1048</v>
      </c>
      <c r="F2701" s="1" t="s">
        <v>180</v>
      </c>
      <c r="G2701" s="1" t="s">
        <v>1063</v>
      </c>
      <c r="H2701" s="1" t="s">
        <v>7246</v>
      </c>
      <c r="I2701" s="1">
        <f>+Territorio[[#This Row],[id]]</f>
        <v>2691</v>
      </c>
    </row>
    <row r="2702" spans="2:9" hidden="1" x14ac:dyDescent="0.3">
      <c r="B2702">
        <v>2692</v>
      </c>
      <c r="C2702" s="1" t="s">
        <v>1961</v>
      </c>
      <c r="D2702" s="1" t="s">
        <v>7247</v>
      </c>
      <c r="E2702" s="1" t="s">
        <v>1048</v>
      </c>
      <c r="F2702" s="1" t="s">
        <v>180</v>
      </c>
      <c r="G2702" s="1" t="s">
        <v>1063</v>
      </c>
      <c r="H2702" s="1" t="s">
        <v>7248</v>
      </c>
      <c r="I2702" s="1">
        <f>+Territorio[[#This Row],[id]]</f>
        <v>2692</v>
      </c>
    </row>
    <row r="2703" spans="2:9" hidden="1" x14ac:dyDescent="0.3">
      <c r="B2703">
        <v>2693</v>
      </c>
      <c r="C2703" s="1" t="s">
        <v>7249</v>
      </c>
      <c r="D2703" s="1" t="s">
        <v>7250</v>
      </c>
      <c r="E2703" s="1" t="s">
        <v>1048</v>
      </c>
      <c r="F2703" s="1" t="s">
        <v>180</v>
      </c>
      <c r="G2703" s="1" t="s">
        <v>1063</v>
      </c>
      <c r="H2703" s="1" t="s">
        <v>7251</v>
      </c>
      <c r="I2703" s="1">
        <f>+Territorio[[#This Row],[id]]</f>
        <v>2693</v>
      </c>
    </row>
    <row r="2704" spans="2:9" hidden="1" x14ac:dyDescent="0.3">
      <c r="B2704">
        <v>2694</v>
      </c>
      <c r="C2704" s="1" t="s">
        <v>4101</v>
      </c>
      <c r="D2704" s="1" t="s">
        <v>7252</v>
      </c>
      <c r="E2704" s="1" t="s">
        <v>1048</v>
      </c>
      <c r="F2704" s="1" t="s">
        <v>180</v>
      </c>
      <c r="G2704" s="1" t="s">
        <v>1063</v>
      </c>
      <c r="H2704" s="1" t="s">
        <v>7253</v>
      </c>
      <c r="I2704" s="1">
        <f>+Territorio[[#This Row],[id]]</f>
        <v>2694</v>
      </c>
    </row>
    <row r="2705" spans="2:9" hidden="1" x14ac:dyDescent="0.3">
      <c r="B2705">
        <v>2695</v>
      </c>
      <c r="C2705" s="1" t="s">
        <v>1417</v>
      </c>
      <c r="D2705" s="1" t="s">
        <v>7254</v>
      </c>
      <c r="E2705" s="1" t="s">
        <v>1048</v>
      </c>
      <c r="F2705" s="1" t="s">
        <v>180</v>
      </c>
      <c r="G2705" s="1" t="s">
        <v>1063</v>
      </c>
      <c r="H2705" s="1" t="s">
        <v>7255</v>
      </c>
      <c r="I2705" s="1">
        <f>+Territorio[[#This Row],[id]]</f>
        <v>2695</v>
      </c>
    </row>
    <row r="2706" spans="2:9" hidden="1" x14ac:dyDescent="0.3">
      <c r="B2706">
        <v>2696</v>
      </c>
      <c r="C2706" s="1" t="s">
        <v>1749</v>
      </c>
      <c r="D2706" s="1" t="s">
        <v>7256</v>
      </c>
      <c r="E2706" s="1" t="s">
        <v>1048</v>
      </c>
      <c r="F2706" s="1" t="s">
        <v>180</v>
      </c>
      <c r="G2706" s="1" t="s">
        <v>1063</v>
      </c>
      <c r="H2706" s="1" t="s">
        <v>7257</v>
      </c>
      <c r="I2706" s="1">
        <f>+Territorio[[#This Row],[id]]</f>
        <v>2696</v>
      </c>
    </row>
    <row r="2707" spans="2:9" hidden="1" x14ac:dyDescent="0.3">
      <c r="B2707">
        <v>2697</v>
      </c>
      <c r="C2707" s="1" t="s">
        <v>1961</v>
      </c>
      <c r="D2707" s="1" t="s">
        <v>7258</v>
      </c>
      <c r="E2707" s="1" t="s">
        <v>1048</v>
      </c>
      <c r="F2707" s="1" t="s">
        <v>180</v>
      </c>
      <c r="G2707" s="1" t="s">
        <v>1063</v>
      </c>
      <c r="H2707" s="1" t="s">
        <v>7259</v>
      </c>
      <c r="I2707" s="1">
        <f>+Territorio[[#This Row],[id]]</f>
        <v>2697</v>
      </c>
    </row>
    <row r="2708" spans="2:9" hidden="1" x14ac:dyDescent="0.3">
      <c r="B2708">
        <v>2698</v>
      </c>
      <c r="C2708" s="1" t="s">
        <v>7260</v>
      </c>
      <c r="D2708" s="1" t="s">
        <v>7261</v>
      </c>
      <c r="E2708" s="1" t="s">
        <v>1048</v>
      </c>
      <c r="F2708" s="1" t="s">
        <v>180</v>
      </c>
      <c r="G2708" s="1" t="s">
        <v>1063</v>
      </c>
      <c r="H2708" s="1" t="s">
        <v>7262</v>
      </c>
      <c r="I2708" s="1">
        <f>+Territorio[[#This Row],[id]]</f>
        <v>2698</v>
      </c>
    </row>
    <row r="2709" spans="2:9" hidden="1" x14ac:dyDescent="0.3">
      <c r="B2709">
        <v>2699</v>
      </c>
      <c r="C2709" s="1" t="s">
        <v>3527</v>
      </c>
      <c r="D2709" s="1" t="s">
        <v>7263</v>
      </c>
      <c r="E2709" s="1" t="s">
        <v>1048</v>
      </c>
      <c r="F2709" s="1" t="s">
        <v>180</v>
      </c>
      <c r="G2709" s="1" t="s">
        <v>1063</v>
      </c>
      <c r="H2709" s="1" t="s">
        <v>7264</v>
      </c>
      <c r="I2709" s="1">
        <f>+Territorio[[#This Row],[id]]</f>
        <v>2699</v>
      </c>
    </row>
    <row r="2710" spans="2:9" hidden="1" x14ac:dyDescent="0.3">
      <c r="B2710">
        <v>2700</v>
      </c>
      <c r="C2710" s="1" t="s">
        <v>7265</v>
      </c>
      <c r="D2710" s="1" t="s">
        <v>7266</v>
      </c>
      <c r="E2710" s="1" t="s">
        <v>1048</v>
      </c>
      <c r="F2710" s="1" t="s">
        <v>180</v>
      </c>
      <c r="G2710" s="1" t="s">
        <v>1063</v>
      </c>
      <c r="H2710" s="1" t="s">
        <v>7267</v>
      </c>
      <c r="I2710" s="1">
        <f>+Territorio[[#This Row],[id]]</f>
        <v>2700</v>
      </c>
    </row>
    <row r="2711" spans="2:9" hidden="1" x14ac:dyDescent="0.3">
      <c r="B2711">
        <v>2701</v>
      </c>
      <c r="C2711" s="1" t="s">
        <v>7268</v>
      </c>
      <c r="D2711" s="1" t="s">
        <v>7269</v>
      </c>
      <c r="E2711" s="1" t="s">
        <v>1048</v>
      </c>
      <c r="F2711" s="1" t="s">
        <v>180</v>
      </c>
      <c r="G2711" s="1" t="s">
        <v>1063</v>
      </c>
      <c r="H2711" s="1" t="s">
        <v>7270</v>
      </c>
      <c r="I2711" s="1">
        <f>+Territorio[[#This Row],[id]]</f>
        <v>2701</v>
      </c>
    </row>
    <row r="2712" spans="2:9" hidden="1" x14ac:dyDescent="0.3">
      <c r="B2712">
        <v>2702</v>
      </c>
      <c r="C2712" s="1" t="s">
        <v>7271</v>
      </c>
      <c r="D2712" s="1" t="s">
        <v>7272</v>
      </c>
      <c r="E2712" s="1" t="s">
        <v>1048</v>
      </c>
      <c r="F2712" s="1" t="s">
        <v>180</v>
      </c>
      <c r="G2712" s="1" t="s">
        <v>1063</v>
      </c>
      <c r="H2712" s="1" t="s">
        <v>7273</v>
      </c>
      <c r="I2712" s="1">
        <f>+Territorio[[#This Row],[id]]</f>
        <v>2702</v>
      </c>
    </row>
    <row r="2713" spans="2:9" hidden="1" x14ac:dyDescent="0.3">
      <c r="B2713">
        <v>2703</v>
      </c>
      <c r="C2713" s="1" t="s">
        <v>2140</v>
      </c>
      <c r="D2713" s="1" t="s">
        <v>4786</v>
      </c>
      <c r="E2713" s="1" t="s">
        <v>1048</v>
      </c>
      <c r="F2713" s="1" t="s">
        <v>180</v>
      </c>
      <c r="G2713" s="1" t="s">
        <v>1063</v>
      </c>
      <c r="H2713" s="1" t="s">
        <v>7274</v>
      </c>
      <c r="I2713" s="1">
        <f>+Territorio[[#This Row],[id]]</f>
        <v>2703</v>
      </c>
    </row>
    <row r="2714" spans="2:9" hidden="1" x14ac:dyDescent="0.3">
      <c r="B2714">
        <v>2704</v>
      </c>
      <c r="C2714" s="1" t="s">
        <v>7275</v>
      </c>
      <c r="D2714" s="1" t="s">
        <v>4789</v>
      </c>
      <c r="E2714" s="1" t="s">
        <v>1048</v>
      </c>
      <c r="F2714" s="1" t="s">
        <v>180</v>
      </c>
      <c r="G2714" s="1" t="s">
        <v>1063</v>
      </c>
      <c r="H2714" s="1" t="s">
        <v>7276</v>
      </c>
      <c r="I2714" s="1">
        <f>+Territorio[[#This Row],[id]]</f>
        <v>2704</v>
      </c>
    </row>
    <row r="2715" spans="2:9" hidden="1" x14ac:dyDescent="0.3">
      <c r="B2715">
        <v>2705</v>
      </c>
      <c r="C2715" s="1" t="s">
        <v>7277</v>
      </c>
      <c r="D2715" s="1" t="s">
        <v>7278</v>
      </c>
      <c r="E2715" s="1" t="s">
        <v>1048</v>
      </c>
      <c r="F2715" s="1" t="s">
        <v>180</v>
      </c>
      <c r="G2715" s="1" t="s">
        <v>1063</v>
      </c>
      <c r="H2715" s="1" t="s">
        <v>7279</v>
      </c>
      <c r="I2715" s="1">
        <f>+Territorio[[#This Row],[id]]</f>
        <v>2705</v>
      </c>
    </row>
    <row r="2716" spans="2:9" hidden="1" x14ac:dyDescent="0.3">
      <c r="B2716">
        <v>2706</v>
      </c>
      <c r="C2716" s="1" t="s">
        <v>7280</v>
      </c>
      <c r="D2716" s="1" t="s">
        <v>4792</v>
      </c>
      <c r="E2716" s="1" t="s">
        <v>1048</v>
      </c>
      <c r="F2716" s="1" t="s">
        <v>180</v>
      </c>
      <c r="G2716" s="1" t="s">
        <v>1063</v>
      </c>
      <c r="H2716" s="1" t="s">
        <v>7281</v>
      </c>
      <c r="I2716" s="1">
        <f>+Territorio[[#This Row],[id]]</f>
        <v>2706</v>
      </c>
    </row>
    <row r="2717" spans="2:9" hidden="1" x14ac:dyDescent="0.3">
      <c r="B2717">
        <v>2707</v>
      </c>
      <c r="C2717" s="1" t="s">
        <v>7282</v>
      </c>
      <c r="D2717" s="1" t="s">
        <v>7283</v>
      </c>
      <c r="E2717" s="1" t="s">
        <v>1048</v>
      </c>
      <c r="F2717" s="1" t="s">
        <v>180</v>
      </c>
      <c r="G2717" s="1" t="s">
        <v>1063</v>
      </c>
      <c r="H2717" s="1" t="s">
        <v>7284</v>
      </c>
      <c r="I2717" s="1">
        <f>+Territorio[[#This Row],[id]]</f>
        <v>2707</v>
      </c>
    </row>
    <row r="2718" spans="2:9" hidden="1" x14ac:dyDescent="0.3">
      <c r="B2718">
        <v>2708</v>
      </c>
      <c r="C2718" s="1" t="s">
        <v>7285</v>
      </c>
      <c r="D2718" s="1" t="s">
        <v>7286</v>
      </c>
      <c r="E2718" s="1" t="s">
        <v>1048</v>
      </c>
      <c r="F2718" s="1" t="s">
        <v>180</v>
      </c>
      <c r="G2718" s="1" t="s">
        <v>1063</v>
      </c>
      <c r="H2718" s="1" t="s">
        <v>7287</v>
      </c>
      <c r="I2718" s="1">
        <f>+Territorio[[#This Row],[id]]</f>
        <v>2708</v>
      </c>
    </row>
    <row r="2719" spans="2:9" hidden="1" x14ac:dyDescent="0.3">
      <c r="B2719">
        <v>2709</v>
      </c>
      <c r="C2719" s="1" t="s">
        <v>7288</v>
      </c>
      <c r="D2719" s="1" t="s">
        <v>7289</v>
      </c>
      <c r="E2719" s="1" t="s">
        <v>1048</v>
      </c>
      <c r="F2719" s="1" t="s">
        <v>180</v>
      </c>
      <c r="G2719" s="1" t="s">
        <v>1063</v>
      </c>
      <c r="H2719" s="1" t="s">
        <v>7290</v>
      </c>
      <c r="I2719" s="1">
        <f>+Territorio[[#This Row],[id]]</f>
        <v>2709</v>
      </c>
    </row>
    <row r="2720" spans="2:9" hidden="1" x14ac:dyDescent="0.3">
      <c r="B2720">
        <v>2710</v>
      </c>
      <c r="C2720" s="1" t="s">
        <v>964</v>
      </c>
      <c r="D2720" s="1" t="s">
        <v>7291</v>
      </c>
      <c r="E2720" s="1" t="s">
        <v>1048</v>
      </c>
      <c r="F2720" s="1" t="s">
        <v>180</v>
      </c>
      <c r="G2720" s="1" t="s">
        <v>1063</v>
      </c>
      <c r="H2720" s="1" t="s">
        <v>7292</v>
      </c>
      <c r="I2720" s="1">
        <f>+Territorio[[#This Row],[id]]</f>
        <v>2710</v>
      </c>
    </row>
    <row r="2721" spans="2:9" hidden="1" x14ac:dyDescent="0.3">
      <c r="B2721">
        <v>2711</v>
      </c>
      <c r="C2721" s="1" t="s">
        <v>1961</v>
      </c>
      <c r="D2721" s="1" t="s">
        <v>7293</v>
      </c>
      <c r="E2721" s="1" t="s">
        <v>1048</v>
      </c>
      <c r="F2721" s="1" t="s">
        <v>180</v>
      </c>
      <c r="G2721" s="1" t="s">
        <v>1063</v>
      </c>
      <c r="H2721" s="1" t="s">
        <v>7294</v>
      </c>
      <c r="I2721" s="1">
        <f>+Territorio[[#This Row],[id]]</f>
        <v>2711</v>
      </c>
    </row>
    <row r="2722" spans="2:9" hidden="1" x14ac:dyDescent="0.3">
      <c r="B2722">
        <v>2712</v>
      </c>
      <c r="C2722" s="1" t="s">
        <v>7295</v>
      </c>
      <c r="D2722" s="1" t="s">
        <v>7296</v>
      </c>
      <c r="E2722" s="1" t="s">
        <v>1048</v>
      </c>
      <c r="F2722" s="1" t="s">
        <v>180</v>
      </c>
      <c r="G2722" s="1" t="s">
        <v>1063</v>
      </c>
      <c r="H2722" s="1" t="s">
        <v>7297</v>
      </c>
      <c r="I2722" s="1">
        <f>+Territorio[[#This Row],[id]]</f>
        <v>2712</v>
      </c>
    </row>
    <row r="2723" spans="2:9" hidden="1" x14ac:dyDescent="0.3">
      <c r="B2723">
        <v>2713</v>
      </c>
      <c r="C2723" s="1" t="s">
        <v>7298</v>
      </c>
      <c r="D2723" s="1" t="s">
        <v>7299</v>
      </c>
      <c r="E2723" s="1" t="s">
        <v>1048</v>
      </c>
      <c r="F2723" s="1" t="s">
        <v>180</v>
      </c>
      <c r="G2723" s="1" t="s">
        <v>1063</v>
      </c>
      <c r="H2723" s="1" t="s">
        <v>7300</v>
      </c>
      <c r="I2723" s="1">
        <f>+Territorio[[#This Row],[id]]</f>
        <v>2713</v>
      </c>
    </row>
    <row r="2724" spans="2:9" hidden="1" x14ac:dyDescent="0.3">
      <c r="B2724">
        <v>2714</v>
      </c>
      <c r="C2724" s="1" t="s">
        <v>7301</v>
      </c>
      <c r="D2724" s="1" t="s">
        <v>7302</v>
      </c>
      <c r="E2724" s="1" t="s">
        <v>1048</v>
      </c>
      <c r="F2724" s="1" t="s">
        <v>180</v>
      </c>
      <c r="G2724" s="1" t="s">
        <v>1063</v>
      </c>
      <c r="H2724" s="1" t="s">
        <v>7303</v>
      </c>
      <c r="I2724" s="1">
        <f>+Territorio[[#This Row],[id]]</f>
        <v>2714</v>
      </c>
    </row>
    <row r="2725" spans="2:9" hidden="1" x14ac:dyDescent="0.3">
      <c r="B2725">
        <v>2715</v>
      </c>
      <c r="C2725" s="1" t="s">
        <v>7304</v>
      </c>
      <c r="D2725" s="1" t="s">
        <v>7305</v>
      </c>
      <c r="E2725" s="1" t="s">
        <v>1048</v>
      </c>
      <c r="F2725" s="1" t="s">
        <v>180</v>
      </c>
      <c r="G2725" s="1" t="s">
        <v>1063</v>
      </c>
      <c r="H2725" s="1" t="s">
        <v>7306</v>
      </c>
      <c r="I2725" s="1">
        <f>+Territorio[[#This Row],[id]]</f>
        <v>2715</v>
      </c>
    </row>
    <row r="2726" spans="2:9" hidden="1" x14ac:dyDescent="0.3">
      <c r="B2726">
        <v>2716</v>
      </c>
      <c r="C2726" s="1" t="s">
        <v>7307</v>
      </c>
      <c r="D2726" s="1" t="s">
        <v>7308</v>
      </c>
      <c r="E2726" s="1" t="s">
        <v>1048</v>
      </c>
      <c r="F2726" s="1" t="s">
        <v>180</v>
      </c>
      <c r="G2726" s="1" t="s">
        <v>1063</v>
      </c>
      <c r="H2726" s="1" t="s">
        <v>7309</v>
      </c>
      <c r="I2726" s="1">
        <f>+Territorio[[#This Row],[id]]</f>
        <v>2716</v>
      </c>
    </row>
    <row r="2727" spans="2:9" hidden="1" x14ac:dyDescent="0.3">
      <c r="B2727">
        <v>2717</v>
      </c>
      <c r="C2727" s="1" t="s">
        <v>1749</v>
      </c>
      <c r="D2727" s="1" t="s">
        <v>7310</v>
      </c>
      <c r="E2727" s="1" t="s">
        <v>1048</v>
      </c>
      <c r="F2727" s="1" t="s">
        <v>180</v>
      </c>
      <c r="G2727" s="1" t="s">
        <v>1063</v>
      </c>
      <c r="H2727" s="1" t="s">
        <v>7311</v>
      </c>
      <c r="I2727" s="1">
        <f>+Territorio[[#This Row],[id]]</f>
        <v>2717</v>
      </c>
    </row>
    <row r="2728" spans="2:9" hidden="1" x14ac:dyDescent="0.3">
      <c r="B2728">
        <v>2718</v>
      </c>
      <c r="C2728" s="1" t="s">
        <v>7312</v>
      </c>
      <c r="D2728" s="1" t="s">
        <v>7313</v>
      </c>
      <c r="E2728" s="1" t="s">
        <v>1048</v>
      </c>
      <c r="F2728" s="1" t="s">
        <v>180</v>
      </c>
      <c r="G2728" s="1" t="s">
        <v>1063</v>
      </c>
      <c r="H2728" s="1" t="s">
        <v>7314</v>
      </c>
      <c r="I2728" s="1">
        <f>+Territorio[[#This Row],[id]]</f>
        <v>2718</v>
      </c>
    </row>
    <row r="2729" spans="2:9" hidden="1" x14ac:dyDescent="0.3">
      <c r="B2729">
        <v>2719</v>
      </c>
      <c r="C2729" s="1" t="s">
        <v>5831</v>
      </c>
      <c r="D2729" s="1" t="s">
        <v>7315</v>
      </c>
      <c r="E2729" s="1" t="s">
        <v>1048</v>
      </c>
      <c r="F2729" s="1" t="s">
        <v>180</v>
      </c>
      <c r="G2729" s="1" t="s">
        <v>1063</v>
      </c>
      <c r="H2729" s="1" t="s">
        <v>7316</v>
      </c>
      <c r="I2729" s="1">
        <f>+Territorio[[#This Row],[id]]</f>
        <v>2719</v>
      </c>
    </row>
    <row r="2730" spans="2:9" hidden="1" x14ac:dyDescent="0.3">
      <c r="B2730">
        <v>2720</v>
      </c>
      <c r="C2730" s="1" t="s">
        <v>1388</v>
      </c>
      <c r="D2730" s="1" t="s">
        <v>7317</v>
      </c>
      <c r="E2730" s="1" t="s">
        <v>1048</v>
      </c>
      <c r="F2730" s="1" t="s">
        <v>180</v>
      </c>
      <c r="G2730" s="1" t="s">
        <v>1063</v>
      </c>
      <c r="H2730" s="1" t="s">
        <v>7318</v>
      </c>
      <c r="I2730" s="1">
        <f>+Territorio[[#This Row],[id]]</f>
        <v>2720</v>
      </c>
    </row>
    <row r="2731" spans="2:9" hidden="1" x14ac:dyDescent="0.3">
      <c r="B2731">
        <v>2721</v>
      </c>
      <c r="C2731" s="1" t="s">
        <v>1245</v>
      </c>
      <c r="D2731" s="1" t="s">
        <v>7319</v>
      </c>
      <c r="E2731" s="1" t="s">
        <v>1048</v>
      </c>
      <c r="F2731" s="1" t="s">
        <v>180</v>
      </c>
      <c r="G2731" s="1" t="s">
        <v>1063</v>
      </c>
      <c r="H2731" s="1" t="s">
        <v>7320</v>
      </c>
      <c r="I2731" s="1">
        <f>+Territorio[[#This Row],[id]]</f>
        <v>2721</v>
      </c>
    </row>
    <row r="2732" spans="2:9" hidden="1" x14ac:dyDescent="0.3">
      <c r="B2732">
        <v>2722</v>
      </c>
      <c r="C2732" s="1" t="s">
        <v>802</v>
      </c>
      <c r="D2732" s="1" t="s">
        <v>7321</v>
      </c>
      <c r="E2732" s="1" t="s">
        <v>1048</v>
      </c>
      <c r="F2732" s="1" t="s">
        <v>180</v>
      </c>
      <c r="G2732" s="1" t="s">
        <v>1063</v>
      </c>
      <c r="H2732" s="1" t="s">
        <v>7322</v>
      </c>
      <c r="I2732" s="1">
        <f>+Territorio[[#This Row],[id]]</f>
        <v>2722</v>
      </c>
    </row>
    <row r="2733" spans="2:9" hidden="1" x14ac:dyDescent="0.3">
      <c r="B2733">
        <v>2723</v>
      </c>
      <c r="C2733" s="1" t="s">
        <v>7323</v>
      </c>
      <c r="D2733" s="1" t="s">
        <v>7324</v>
      </c>
      <c r="E2733" s="1" t="s">
        <v>1048</v>
      </c>
      <c r="F2733" s="1" t="s">
        <v>180</v>
      </c>
      <c r="G2733" s="1" t="s">
        <v>1063</v>
      </c>
      <c r="H2733" s="1" t="s">
        <v>7325</v>
      </c>
      <c r="I2733" s="1">
        <f>+Territorio[[#This Row],[id]]</f>
        <v>2723</v>
      </c>
    </row>
    <row r="2734" spans="2:9" hidden="1" x14ac:dyDescent="0.3">
      <c r="B2734">
        <v>2724</v>
      </c>
      <c r="C2734" s="1" t="s">
        <v>7326</v>
      </c>
      <c r="D2734" s="1" t="s">
        <v>7327</v>
      </c>
      <c r="E2734" s="1" t="s">
        <v>1048</v>
      </c>
      <c r="F2734" s="1" t="s">
        <v>180</v>
      </c>
      <c r="G2734" s="1" t="s">
        <v>1063</v>
      </c>
      <c r="H2734" s="1" t="s">
        <v>7328</v>
      </c>
      <c r="I2734" s="1">
        <f>+Territorio[[#This Row],[id]]</f>
        <v>2724</v>
      </c>
    </row>
    <row r="2735" spans="2:9" hidden="1" x14ac:dyDescent="0.3">
      <c r="B2735">
        <v>2725</v>
      </c>
      <c r="C2735" s="1" t="s">
        <v>1245</v>
      </c>
      <c r="D2735" s="1" t="s">
        <v>7329</v>
      </c>
      <c r="E2735" s="1" t="s">
        <v>1048</v>
      </c>
      <c r="F2735" s="1" t="s">
        <v>180</v>
      </c>
      <c r="G2735" s="1" t="s">
        <v>1063</v>
      </c>
      <c r="H2735" s="1" t="s">
        <v>7330</v>
      </c>
      <c r="I2735" s="1">
        <f>+Territorio[[#This Row],[id]]</f>
        <v>2725</v>
      </c>
    </row>
    <row r="2736" spans="2:9" hidden="1" x14ac:dyDescent="0.3">
      <c r="B2736">
        <v>2726</v>
      </c>
      <c r="C2736" s="1" t="s">
        <v>7331</v>
      </c>
      <c r="D2736" s="1" t="s">
        <v>7332</v>
      </c>
      <c r="E2736" s="1" t="s">
        <v>1048</v>
      </c>
      <c r="F2736" s="1" t="s">
        <v>180</v>
      </c>
      <c r="G2736" s="1" t="s">
        <v>1063</v>
      </c>
      <c r="H2736" s="1" t="s">
        <v>7333</v>
      </c>
      <c r="I2736" s="1">
        <f>+Territorio[[#This Row],[id]]</f>
        <v>2726</v>
      </c>
    </row>
    <row r="2737" spans="2:9" hidden="1" x14ac:dyDescent="0.3">
      <c r="B2737">
        <v>2727</v>
      </c>
      <c r="C2737" s="1" t="s">
        <v>2228</v>
      </c>
      <c r="D2737" s="1" t="s">
        <v>7334</v>
      </c>
      <c r="E2737" s="1" t="s">
        <v>1048</v>
      </c>
      <c r="F2737" s="1" t="s">
        <v>180</v>
      </c>
      <c r="G2737" s="1" t="s">
        <v>1063</v>
      </c>
      <c r="H2737" s="1" t="s">
        <v>7335</v>
      </c>
      <c r="I2737" s="1">
        <f>+Territorio[[#This Row],[id]]</f>
        <v>2727</v>
      </c>
    </row>
    <row r="2738" spans="2:9" hidden="1" x14ac:dyDescent="0.3">
      <c r="B2738">
        <v>2728</v>
      </c>
      <c r="C2738" s="1" t="s">
        <v>7249</v>
      </c>
      <c r="D2738" s="1" t="s">
        <v>7336</v>
      </c>
      <c r="E2738" s="1" t="s">
        <v>1048</v>
      </c>
      <c r="F2738" s="1" t="s">
        <v>180</v>
      </c>
      <c r="G2738" s="1" t="s">
        <v>1063</v>
      </c>
      <c r="H2738" s="1" t="s">
        <v>7337</v>
      </c>
      <c r="I2738" s="1">
        <f>+Territorio[[#This Row],[id]]</f>
        <v>2728</v>
      </c>
    </row>
    <row r="2739" spans="2:9" hidden="1" x14ac:dyDescent="0.3">
      <c r="B2739">
        <v>2729</v>
      </c>
      <c r="C2739" s="1" t="s">
        <v>1417</v>
      </c>
      <c r="D2739" s="1" t="s">
        <v>7338</v>
      </c>
      <c r="E2739" s="1" t="s">
        <v>1048</v>
      </c>
      <c r="F2739" s="1" t="s">
        <v>180</v>
      </c>
      <c r="G2739" s="1" t="s">
        <v>1063</v>
      </c>
      <c r="H2739" s="1" t="s">
        <v>7339</v>
      </c>
      <c r="I2739" s="1">
        <f>+Territorio[[#This Row],[id]]</f>
        <v>2729</v>
      </c>
    </row>
    <row r="2740" spans="2:9" hidden="1" x14ac:dyDescent="0.3">
      <c r="B2740">
        <v>2730</v>
      </c>
      <c r="C2740" s="1" t="s">
        <v>7340</v>
      </c>
      <c r="D2740" s="1" t="s">
        <v>7341</v>
      </c>
      <c r="E2740" s="1" t="s">
        <v>1048</v>
      </c>
      <c r="F2740" s="1" t="s">
        <v>180</v>
      </c>
      <c r="G2740" s="1" t="s">
        <v>1063</v>
      </c>
      <c r="H2740" s="1" t="s">
        <v>7342</v>
      </c>
      <c r="I2740" s="1">
        <f>+Territorio[[#This Row],[id]]</f>
        <v>2730</v>
      </c>
    </row>
    <row r="2741" spans="2:9" hidden="1" x14ac:dyDescent="0.3">
      <c r="B2741">
        <v>2731</v>
      </c>
      <c r="C2741" s="1" t="s">
        <v>2096</v>
      </c>
      <c r="D2741" s="1" t="s">
        <v>7343</v>
      </c>
      <c r="E2741" s="1" t="s">
        <v>1048</v>
      </c>
      <c r="F2741" s="1" t="s">
        <v>180</v>
      </c>
      <c r="G2741" s="1" t="s">
        <v>1063</v>
      </c>
      <c r="H2741" s="1" t="s">
        <v>7344</v>
      </c>
      <c r="I2741" s="1">
        <f>+Territorio[[#This Row],[id]]</f>
        <v>2731</v>
      </c>
    </row>
    <row r="2742" spans="2:9" hidden="1" x14ac:dyDescent="0.3">
      <c r="B2742">
        <v>2732</v>
      </c>
      <c r="C2742" s="1" t="s">
        <v>7345</v>
      </c>
      <c r="D2742" s="1" t="s">
        <v>7346</v>
      </c>
      <c r="E2742" s="1" t="s">
        <v>1048</v>
      </c>
      <c r="F2742" s="1" t="s">
        <v>180</v>
      </c>
      <c r="G2742" s="1" t="s">
        <v>1063</v>
      </c>
      <c r="H2742" s="1" t="s">
        <v>7347</v>
      </c>
      <c r="I2742" s="1">
        <f>+Territorio[[#This Row],[id]]</f>
        <v>2732</v>
      </c>
    </row>
    <row r="2743" spans="2:9" hidden="1" x14ac:dyDescent="0.3">
      <c r="B2743">
        <v>2733</v>
      </c>
      <c r="C2743" s="1" t="s">
        <v>7348</v>
      </c>
      <c r="D2743" s="1" t="s">
        <v>7349</v>
      </c>
      <c r="E2743" s="1" t="s">
        <v>1048</v>
      </c>
      <c r="F2743" s="1" t="s">
        <v>180</v>
      </c>
      <c r="G2743" s="1" t="s">
        <v>1063</v>
      </c>
      <c r="H2743" s="1" t="s">
        <v>7350</v>
      </c>
      <c r="I2743" s="1">
        <f>+Territorio[[#This Row],[id]]</f>
        <v>2733</v>
      </c>
    </row>
    <row r="2744" spans="2:9" hidden="1" x14ac:dyDescent="0.3">
      <c r="B2744">
        <v>2734</v>
      </c>
      <c r="C2744" s="1" t="s">
        <v>7351</v>
      </c>
      <c r="D2744" s="1" t="s">
        <v>7352</v>
      </c>
      <c r="E2744" s="1" t="s">
        <v>1048</v>
      </c>
      <c r="F2744" s="1" t="s">
        <v>180</v>
      </c>
      <c r="G2744" s="1" t="s">
        <v>1063</v>
      </c>
      <c r="H2744" s="1" t="s">
        <v>7353</v>
      </c>
      <c r="I2744" s="1">
        <f>+Territorio[[#This Row],[id]]</f>
        <v>2734</v>
      </c>
    </row>
    <row r="2745" spans="2:9" hidden="1" x14ac:dyDescent="0.3">
      <c r="B2745">
        <v>2735</v>
      </c>
      <c r="C2745" s="1" t="s">
        <v>2239</v>
      </c>
      <c r="D2745" s="1" t="s">
        <v>7354</v>
      </c>
      <c r="E2745" s="1" t="s">
        <v>1048</v>
      </c>
      <c r="F2745" s="1" t="s">
        <v>180</v>
      </c>
      <c r="G2745" s="1" t="s">
        <v>1063</v>
      </c>
      <c r="H2745" s="1" t="s">
        <v>7355</v>
      </c>
      <c r="I2745" s="1">
        <f>+Territorio[[#This Row],[id]]</f>
        <v>2735</v>
      </c>
    </row>
    <row r="2746" spans="2:9" hidden="1" x14ac:dyDescent="0.3">
      <c r="B2746">
        <v>2736</v>
      </c>
      <c r="C2746" s="1" t="s">
        <v>2151</v>
      </c>
      <c r="D2746" s="1" t="s">
        <v>7356</v>
      </c>
      <c r="E2746" s="1" t="s">
        <v>1048</v>
      </c>
      <c r="F2746" s="1" t="s">
        <v>180</v>
      </c>
      <c r="G2746" s="1" t="s">
        <v>1063</v>
      </c>
      <c r="H2746" s="1" t="s">
        <v>7357</v>
      </c>
      <c r="I2746" s="1">
        <f>+Territorio[[#This Row],[id]]</f>
        <v>2736</v>
      </c>
    </row>
    <row r="2747" spans="2:9" hidden="1" x14ac:dyDescent="0.3">
      <c r="B2747">
        <v>2737</v>
      </c>
      <c r="C2747" s="1" t="s">
        <v>893</v>
      </c>
      <c r="D2747" s="1" t="s">
        <v>7358</v>
      </c>
      <c r="E2747" s="1" t="s">
        <v>1048</v>
      </c>
      <c r="F2747" s="1" t="s">
        <v>180</v>
      </c>
      <c r="G2747" s="1" t="s">
        <v>1063</v>
      </c>
      <c r="H2747" s="1" t="s">
        <v>7359</v>
      </c>
      <c r="I2747" s="1">
        <f>+Territorio[[#This Row],[id]]</f>
        <v>2737</v>
      </c>
    </row>
    <row r="2748" spans="2:9" hidden="1" x14ac:dyDescent="0.3">
      <c r="B2748">
        <v>2738</v>
      </c>
      <c r="C2748" s="1" t="s">
        <v>884</v>
      </c>
      <c r="D2748" s="1" t="s">
        <v>7360</v>
      </c>
      <c r="E2748" s="1" t="s">
        <v>1048</v>
      </c>
      <c r="F2748" s="1" t="s">
        <v>180</v>
      </c>
      <c r="G2748" s="1" t="s">
        <v>1063</v>
      </c>
      <c r="H2748" s="1" t="s">
        <v>7361</v>
      </c>
      <c r="I2748" s="1">
        <f>+Territorio[[#This Row],[id]]</f>
        <v>2738</v>
      </c>
    </row>
    <row r="2749" spans="2:9" hidden="1" x14ac:dyDescent="0.3">
      <c r="B2749">
        <v>2739</v>
      </c>
      <c r="C2749" s="1" t="s">
        <v>7362</v>
      </c>
      <c r="D2749" s="1" t="s">
        <v>7363</v>
      </c>
      <c r="E2749" s="1" t="s">
        <v>1048</v>
      </c>
      <c r="F2749" s="1" t="s">
        <v>180</v>
      </c>
      <c r="G2749" s="1" t="s">
        <v>1063</v>
      </c>
      <c r="H2749" s="1" t="s">
        <v>7364</v>
      </c>
      <c r="I2749" s="1">
        <f>+Territorio[[#This Row],[id]]</f>
        <v>2739</v>
      </c>
    </row>
    <row r="2750" spans="2:9" hidden="1" x14ac:dyDescent="0.3">
      <c r="B2750">
        <v>2740</v>
      </c>
      <c r="C2750" s="1" t="s">
        <v>7365</v>
      </c>
      <c r="D2750" s="1" t="s">
        <v>7366</v>
      </c>
      <c r="E2750" s="1" t="s">
        <v>1048</v>
      </c>
      <c r="F2750" s="1" t="s">
        <v>180</v>
      </c>
      <c r="G2750" s="1" t="s">
        <v>1063</v>
      </c>
      <c r="H2750" s="1" t="s">
        <v>7367</v>
      </c>
      <c r="I2750" s="1">
        <f>+Territorio[[#This Row],[id]]</f>
        <v>2740</v>
      </c>
    </row>
    <row r="2751" spans="2:9" hidden="1" x14ac:dyDescent="0.3">
      <c r="B2751">
        <v>2741</v>
      </c>
      <c r="C2751" s="1" t="s">
        <v>1417</v>
      </c>
      <c r="D2751" s="1" t="s">
        <v>7368</v>
      </c>
      <c r="E2751" s="1" t="s">
        <v>1048</v>
      </c>
      <c r="F2751" s="1" t="s">
        <v>180</v>
      </c>
      <c r="G2751" s="1" t="s">
        <v>1063</v>
      </c>
      <c r="H2751" s="1" t="s">
        <v>7369</v>
      </c>
      <c r="I2751" s="1">
        <f>+Territorio[[#This Row],[id]]</f>
        <v>2741</v>
      </c>
    </row>
    <row r="2752" spans="2:9" hidden="1" x14ac:dyDescent="0.3">
      <c r="B2752">
        <v>2742</v>
      </c>
      <c r="C2752" s="1" t="s">
        <v>2228</v>
      </c>
      <c r="D2752" s="1" t="s">
        <v>7370</v>
      </c>
      <c r="E2752" s="1" t="s">
        <v>1048</v>
      </c>
      <c r="F2752" s="1" t="s">
        <v>180</v>
      </c>
      <c r="G2752" s="1" t="s">
        <v>1063</v>
      </c>
      <c r="H2752" s="1" t="s">
        <v>7371</v>
      </c>
      <c r="I2752" s="1">
        <f>+Territorio[[#This Row],[id]]</f>
        <v>2742</v>
      </c>
    </row>
    <row r="2753" spans="2:9" hidden="1" x14ac:dyDescent="0.3">
      <c r="B2753">
        <v>2743</v>
      </c>
      <c r="C2753" s="1" t="s">
        <v>7372</v>
      </c>
      <c r="D2753" s="1" t="s">
        <v>7373</v>
      </c>
      <c r="E2753" s="1" t="s">
        <v>1048</v>
      </c>
      <c r="F2753" s="1" t="s">
        <v>180</v>
      </c>
      <c r="G2753" s="1" t="s">
        <v>1063</v>
      </c>
      <c r="H2753" s="1" t="s">
        <v>7374</v>
      </c>
      <c r="I2753" s="1">
        <f>+Territorio[[#This Row],[id]]</f>
        <v>2743</v>
      </c>
    </row>
    <row r="2754" spans="2:9" hidden="1" x14ac:dyDescent="0.3">
      <c r="B2754">
        <v>2744</v>
      </c>
      <c r="C2754" s="1" t="s">
        <v>7375</v>
      </c>
      <c r="D2754" s="1" t="s">
        <v>7376</v>
      </c>
      <c r="E2754" s="1" t="s">
        <v>1048</v>
      </c>
      <c r="F2754" s="1" t="s">
        <v>180</v>
      </c>
      <c r="G2754" s="1" t="s">
        <v>1063</v>
      </c>
      <c r="H2754" s="1" t="s">
        <v>7377</v>
      </c>
      <c r="I2754" s="1">
        <f>+Territorio[[#This Row],[id]]</f>
        <v>2744</v>
      </c>
    </row>
    <row r="2755" spans="2:9" hidden="1" x14ac:dyDescent="0.3">
      <c r="B2755">
        <v>2745</v>
      </c>
      <c r="C2755" s="1" t="s">
        <v>7378</v>
      </c>
      <c r="D2755" s="1" t="s">
        <v>7379</v>
      </c>
      <c r="E2755" s="1" t="s">
        <v>1048</v>
      </c>
      <c r="F2755" s="1" t="s">
        <v>180</v>
      </c>
      <c r="G2755" s="1" t="s">
        <v>1063</v>
      </c>
      <c r="H2755" s="1" t="s">
        <v>7380</v>
      </c>
      <c r="I2755" s="1">
        <f>+Territorio[[#This Row],[id]]</f>
        <v>2745</v>
      </c>
    </row>
    <row r="2756" spans="2:9" hidden="1" x14ac:dyDescent="0.3">
      <c r="B2756">
        <v>2746</v>
      </c>
      <c r="C2756" s="1" t="s">
        <v>7381</v>
      </c>
      <c r="D2756" s="1" t="s">
        <v>7382</v>
      </c>
      <c r="E2756" s="1" t="s">
        <v>1048</v>
      </c>
      <c r="F2756" s="1" t="s">
        <v>180</v>
      </c>
      <c r="G2756" s="1" t="s">
        <v>1063</v>
      </c>
      <c r="H2756" s="1" t="s">
        <v>7383</v>
      </c>
      <c r="I2756" s="1">
        <f>+Territorio[[#This Row],[id]]</f>
        <v>2746</v>
      </c>
    </row>
    <row r="2757" spans="2:9" hidden="1" x14ac:dyDescent="0.3">
      <c r="B2757">
        <v>2747</v>
      </c>
      <c r="C2757" s="1" t="s">
        <v>7384</v>
      </c>
      <c r="D2757" s="1" t="s">
        <v>7385</v>
      </c>
      <c r="E2757" s="1" t="s">
        <v>1048</v>
      </c>
      <c r="F2757" s="1" t="s">
        <v>180</v>
      </c>
      <c r="G2757" s="1" t="s">
        <v>1063</v>
      </c>
      <c r="H2757" s="1" t="s">
        <v>7386</v>
      </c>
      <c r="I2757" s="1">
        <f>+Territorio[[#This Row],[id]]</f>
        <v>2747</v>
      </c>
    </row>
    <row r="2758" spans="2:9" hidden="1" x14ac:dyDescent="0.3">
      <c r="B2758">
        <v>2748</v>
      </c>
      <c r="C2758" s="1" t="s">
        <v>7387</v>
      </c>
      <c r="D2758" s="1" t="s">
        <v>7388</v>
      </c>
      <c r="E2758" s="1" t="s">
        <v>1048</v>
      </c>
      <c r="F2758" s="1" t="s">
        <v>180</v>
      </c>
      <c r="G2758" s="1" t="s">
        <v>1063</v>
      </c>
      <c r="H2758" s="1" t="s">
        <v>7389</v>
      </c>
      <c r="I2758" s="1">
        <f>+Territorio[[#This Row],[id]]</f>
        <v>2748</v>
      </c>
    </row>
    <row r="2759" spans="2:9" hidden="1" x14ac:dyDescent="0.3">
      <c r="B2759">
        <v>2749</v>
      </c>
      <c r="C2759" s="1" t="s">
        <v>2337</v>
      </c>
      <c r="D2759" s="1" t="s">
        <v>7390</v>
      </c>
      <c r="E2759" s="1" t="s">
        <v>1048</v>
      </c>
      <c r="F2759" s="1" t="s">
        <v>180</v>
      </c>
      <c r="G2759" s="1" t="s">
        <v>1063</v>
      </c>
      <c r="H2759" s="1" t="s">
        <v>7391</v>
      </c>
      <c r="I2759" s="1">
        <f>+Territorio[[#This Row],[id]]</f>
        <v>2749</v>
      </c>
    </row>
    <row r="2760" spans="2:9" hidden="1" x14ac:dyDescent="0.3">
      <c r="B2760">
        <v>2750</v>
      </c>
      <c r="C2760" s="1" t="s">
        <v>254</v>
      </c>
      <c r="D2760" s="1" t="s">
        <v>7392</v>
      </c>
      <c r="E2760" s="1" t="s">
        <v>1048</v>
      </c>
      <c r="F2760" s="1" t="s">
        <v>180</v>
      </c>
      <c r="G2760" s="1" t="s">
        <v>1063</v>
      </c>
      <c r="H2760" s="1" t="s">
        <v>7393</v>
      </c>
      <c r="I2760" s="1">
        <f>+Territorio[[#This Row],[id]]</f>
        <v>2750</v>
      </c>
    </row>
    <row r="2761" spans="2:9" hidden="1" x14ac:dyDescent="0.3">
      <c r="B2761">
        <v>2751</v>
      </c>
      <c r="C2761" s="1" t="s">
        <v>2228</v>
      </c>
      <c r="D2761" s="1" t="s">
        <v>7394</v>
      </c>
      <c r="E2761" s="1" t="s">
        <v>1048</v>
      </c>
      <c r="F2761" s="1" t="s">
        <v>180</v>
      </c>
      <c r="G2761" s="1" t="s">
        <v>1063</v>
      </c>
      <c r="H2761" s="1" t="s">
        <v>7395</v>
      </c>
      <c r="I2761" s="1">
        <f>+Territorio[[#This Row],[id]]</f>
        <v>2751</v>
      </c>
    </row>
    <row r="2762" spans="2:9" hidden="1" x14ac:dyDescent="0.3">
      <c r="B2762">
        <v>2752</v>
      </c>
      <c r="C2762" s="1" t="s">
        <v>7323</v>
      </c>
      <c r="D2762" s="1" t="s">
        <v>7396</v>
      </c>
      <c r="E2762" s="1" t="s">
        <v>1048</v>
      </c>
      <c r="F2762" s="1" t="s">
        <v>180</v>
      </c>
      <c r="G2762" s="1" t="s">
        <v>1063</v>
      </c>
      <c r="H2762" s="1" t="s">
        <v>7397</v>
      </c>
      <c r="I2762" s="1">
        <f>+Territorio[[#This Row],[id]]</f>
        <v>2752</v>
      </c>
    </row>
    <row r="2763" spans="2:9" hidden="1" x14ac:dyDescent="0.3">
      <c r="B2763">
        <v>2753</v>
      </c>
      <c r="C2763" s="1" t="s">
        <v>7398</v>
      </c>
      <c r="D2763" s="1" t="s">
        <v>7399</v>
      </c>
      <c r="E2763" s="1" t="s">
        <v>1048</v>
      </c>
      <c r="F2763" s="1" t="s">
        <v>180</v>
      </c>
      <c r="G2763" s="1" t="s">
        <v>1063</v>
      </c>
      <c r="H2763" s="1" t="s">
        <v>7400</v>
      </c>
      <c r="I2763" s="1">
        <f>+Territorio[[#This Row],[id]]</f>
        <v>2753</v>
      </c>
    </row>
    <row r="2764" spans="2:9" hidden="1" x14ac:dyDescent="0.3">
      <c r="B2764">
        <v>2754</v>
      </c>
      <c r="C2764" s="1" t="s">
        <v>7401</v>
      </c>
      <c r="D2764" s="1" t="s">
        <v>7402</v>
      </c>
      <c r="E2764" s="1" t="s">
        <v>1048</v>
      </c>
      <c r="F2764" s="1" t="s">
        <v>180</v>
      </c>
      <c r="G2764" s="1" t="s">
        <v>1063</v>
      </c>
      <c r="H2764" s="1" t="s">
        <v>7403</v>
      </c>
      <c r="I2764" s="1">
        <f>+Territorio[[#This Row],[id]]</f>
        <v>2754</v>
      </c>
    </row>
    <row r="2765" spans="2:9" hidden="1" x14ac:dyDescent="0.3">
      <c r="B2765">
        <v>2755</v>
      </c>
      <c r="C2765" s="1" t="s">
        <v>7404</v>
      </c>
      <c r="D2765" s="1" t="s">
        <v>7405</v>
      </c>
      <c r="E2765" s="1" t="s">
        <v>1048</v>
      </c>
      <c r="F2765" s="1" t="s">
        <v>180</v>
      </c>
      <c r="G2765" s="1" t="s">
        <v>1063</v>
      </c>
      <c r="H2765" s="1" t="s">
        <v>7406</v>
      </c>
      <c r="I2765" s="1">
        <f>+Territorio[[#This Row],[id]]</f>
        <v>2755</v>
      </c>
    </row>
    <row r="2766" spans="2:9" hidden="1" x14ac:dyDescent="0.3">
      <c r="B2766">
        <v>2756</v>
      </c>
      <c r="C2766" s="1" t="s">
        <v>2739</v>
      </c>
      <c r="D2766" s="1" t="s">
        <v>7407</v>
      </c>
      <c r="E2766" s="1" t="s">
        <v>1048</v>
      </c>
      <c r="F2766" s="1" t="s">
        <v>180</v>
      </c>
      <c r="G2766" s="1" t="s">
        <v>1063</v>
      </c>
      <c r="H2766" s="1" t="s">
        <v>7408</v>
      </c>
      <c r="I2766" s="1">
        <f>+Territorio[[#This Row],[id]]</f>
        <v>2756</v>
      </c>
    </row>
    <row r="2767" spans="2:9" hidden="1" x14ac:dyDescent="0.3">
      <c r="B2767">
        <v>2757</v>
      </c>
      <c r="C2767" s="1" t="s">
        <v>2156</v>
      </c>
      <c r="D2767" s="1" t="s">
        <v>7409</v>
      </c>
      <c r="E2767" s="1" t="s">
        <v>1048</v>
      </c>
      <c r="F2767" s="1" t="s">
        <v>180</v>
      </c>
      <c r="G2767" s="1" t="s">
        <v>1063</v>
      </c>
      <c r="H2767" s="1" t="s">
        <v>7410</v>
      </c>
      <c r="I2767" s="1">
        <f>+Territorio[[#This Row],[id]]</f>
        <v>2757</v>
      </c>
    </row>
    <row r="2768" spans="2:9" hidden="1" x14ac:dyDescent="0.3">
      <c r="B2768">
        <v>2758</v>
      </c>
      <c r="C2768" s="1" t="s">
        <v>7411</v>
      </c>
      <c r="D2768" s="1" t="s">
        <v>7412</v>
      </c>
      <c r="E2768" s="1" t="s">
        <v>1048</v>
      </c>
      <c r="F2768" s="1" t="s">
        <v>180</v>
      </c>
      <c r="G2768" s="1" t="s">
        <v>1063</v>
      </c>
      <c r="H2768" s="1" t="s">
        <v>7413</v>
      </c>
      <c r="I2768" s="1">
        <f>+Territorio[[#This Row],[id]]</f>
        <v>2758</v>
      </c>
    </row>
    <row r="2769" spans="2:9" hidden="1" x14ac:dyDescent="0.3">
      <c r="B2769">
        <v>2759</v>
      </c>
      <c r="C2769" s="1" t="s">
        <v>2159</v>
      </c>
      <c r="D2769" s="1" t="s">
        <v>7414</v>
      </c>
      <c r="E2769" s="1" t="s">
        <v>1048</v>
      </c>
      <c r="F2769" s="1" t="s">
        <v>180</v>
      </c>
      <c r="G2769" s="1" t="s">
        <v>1063</v>
      </c>
      <c r="H2769" s="1" t="s">
        <v>7415</v>
      </c>
      <c r="I2769" s="1">
        <f>+Territorio[[#This Row],[id]]</f>
        <v>2759</v>
      </c>
    </row>
    <row r="2770" spans="2:9" hidden="1" x14ac:dyDescent="0.3">
      <c r="B2770">
        <v>2760</v>
      </c>
      <c r="C2770" s="1" t="s">
        <v>7416</v>
      </c>
      <c r="D2770" s="1" t="s">
        <v>7417</v>
      </c>
      <c r="E2770" s="1" t="s">
        <v>1048</v>
      </c>
      <c r="F2770" s="1" t="s">
        <v>180</v>
      </c>
      <c r="G2770" s="1" t="s">
        <v>1063</v>
      </c>
      <c r="H2770" s="1" t="s">
        <v>7418</v>
      </c>
      <c r="I2770" s="1">
        <f>+Territorio[[#This Row],[id]]</f>
        <v>2760</v>
      </c>
    </row>
    <row r="2771" spans="2:9" hidden="1" x14ac:dyDescent="0.3">
      <c r="B2771">
        <v>2761</v>
      </c>
      <c r="C2771" s="1" t="s">
        <v>4101</v>
      </c>
      <c r="D2771" s="1" t="s">
        <v>7419</v>
      </c>
      <c r="E2771" s="1" t="s">
        <v>1048</v>
      </c>
      <c r="F2771" s="1" t="s">
        <v>180</v>
      </c>
      <c r="G2771" s="1" t="s">
        <v>1063</v>
      </c>
      <c r="H2771" s="1" t="s">
        <v>7420</v>
      </c>
      <c r="I2771" s="1">
        <f>+Territorio[[#This Row],[id]]</f>
        <v>2761</v>
      </c>
    </row>
    <row r="2772" spans="2:9" hidden="1" x14ac:dyDescent="0.3">
      <c r="B2772">
        <v>2762</v>
      </c>
      <c r="C2772" s="1" t="s">
        <v>2228</v>
      </c>
      <c r="D2772" s="1" t="s">
        <v>7421</v>
      </c>
      <c r="E2772" s="1" t="s">
        <v>1048</v>
      </c>
      <c r="F2772" s="1" t="s">
        <v>180</v>
      </c>
      <c r="G2772" s="1" t="s">
        <v>1063</v>
      </c>
      <c r="H2772" s="1" t="s">
        <v>7422</v>
      </c>
      <c r="I2772" s="1">
        <f>+Territorio[[#This Row],[id]]</f>
        <v>2762</v>
      </c>
    </row>
    <row r="2773" spans="2:9" hidden="1" x14ac:dyDescent="0.3">
      <c r="B2773">
        <v>2763</v>
      </c>
      <c r="C2773" s="1" t="s">
        <v>7423</v>
      </c>
      <c r="D2773" s="1" t="s">
        <v>7424</v>
      </c>
      <c r="E2773" s="1" t="s">
        <v>1048</v>
      </c>
      <c r="F2773" s="1" t="s">
        <v>180</v>
      </c>
      <c r="G2773" s="1" t="s">
        <v>1063</v>
      </c>
      <c r="H2773" s="1" t="s">
        <v>7425</v>
      </c>
      <c r="I2773" s="1">
        <f>+Territorio[[#This Row],[id]]</f>
        <v>2763</v>
      </c>
    </row>
    <row r="2774" spans="2:9" hidden="1" x14ac:dyDescent="0.3">
      <c r="B2774">
        <v>2764</v>
      </c>
      <c r="C2774" s="1" t="s">
        <v>7323</v>
      </c>
      <c r="D2774" s="1" t="s">
        <v>7426</v>
      </c>
      <c r="E2774" s="1" t="s">
        <v>1048</v>
      </c>
      <c r="F2774" s="1" t="s">
        <v>180</v>
      </c>
      <c r="G2774" s="1" t="s">
        <v>1063</v>
      </c>
      <c r="H2774" s="1" t="s">
        <v>7427</v>
      </c>
      <c r="I2774" s="1">
        <f>+Territorio[[#This Row],[id]]</f>
        <v>2764</v>
      </c>
    </row>
    <row r="2775" spans="2:9" hidden="1" x14ac:dyDescent="0.3">
      <c r="B2775">
        <v>2765</v>
      </c>
      <c r="C2775" s="1" t="s">
        <v>3343</v>
      </c>
      <c r="D2775" s="1" t="s">
        <v>7428</v>
      </c>
      <c r="E2775" s="1" t="s">
        <v>1048</v>
      </c>
      <c r="F2775" s="1" t="s">
        <v>180</v>
      </c>
      <c r="G2775" s="1" t="s">
        <v>1063</v>
      </c>
      <c r="H2775" s="1" t="s">
        <v>7429</v>
      </c>
      <c r="I2775" s="1">
        <f>+Territorio[[#This Row],[id]]</f>
        <v>2765</v>
      </c>
    </row>
    <row r="2776" spans="2:9" hidden="1" x14ac:dyDescent="0.3">
      <c r="B2776">
        <v>2766</v>
      </c>
      <c r="C2776" s="1" t="s">
        <v>7430</v>
      </c>
      <c r="D2776" s="1" t="s">
        <v>7431</v>
      </c>
      <c r="E2776" s="1" t="s">
        <v>1048</v>
      </c>
      <c r="F2776" s="1" t="s">
        <v>180</v>
      </c>
      <c r="G2776" s="1" t="s">
        <v>1063</v>
      </c>
      <c r="H2776" s="1" t="s">
        <v>7432</v>
      </c>
      <c r="I2776" s="1">
        <f>+Territorio[[#This Row],[id]]</f>
        <v>2766</v>
      </c>
    </row>
    <row r="2777" spans="2:9" hidden="1" x14ac:dyDescent="0.3">
      <c r="B2777">
        <v>2767</v>
      </c>
      <c r="C2777" s="1" t="s">
        <v>2162</v>
      </c>
      <c r="D2777" s="1" t="s">
        <v>7433</v>
      </c>
      <c r="E2777" s="1" t="s">
        <v>1048</v>
      </c>
      <c r="F2777" s="1" t="s">
        <v>180</v>
      </c>
      <c r="G2777" s="1" t="s">
        <v>1063</v>
      </c>
      <c r="H2777" s="1" t="s">
        <v>7434</v>
      </c>
      <c r="I2777" s="1">
        <f>+Territorio[[#This Row],[id]]</f>
        <v>2767</v>
      </c>
    </row>
    <row r="2778" spans="2:9" hidden="1" x14ac:dyDescent="0.3">
      <c r="B2778">
        <v>2768</v>
      </c>
      <c r="C2778" s="1" t="s">
        <v>1030</v>
      </c>
      <c r="D2778" s="1" t="s">
        <v>7435</v>
      </c>
      <c r="E2778" s="1" t="s">
        <v>1048</v>
      </c>
      <c r="F2778" s="1" t="s">
        <v>180</v>
      </c>
      <c r="G2778" s="1" t="s">
        <v>1063</v>
      </c>
      <c r="H2778" s="1" t="s">
        <v>7436</v>
      </c>
      <c r="I2778" s="1">
        <f>+Territorio[[#This Row],[id]]</f>
        <v>2768</v>
      </c>
    </row>
    <row r="2779" spans="2:9" hidden="1" x14ac:dyDescent="0.3">
      <c r="B2779">
        <v>2769</v>
      </c>
      <c r="C2779" s="1" t="s">
        <v>7437</v>
      </c>
      <c r="D2779" s="1" t="s">
        <v>7438</v>
      </c>
      <c r="E2779" s="1" t="s">
        <v>1048</v>
      </c>
      <c r="F2779" s="1" t="s">
        <v>180</v>
      </c>
      <c r="G2779" s="1" t="s">
        <v>1063</v>
      </c>
      <c r="H2779" s="1" t="s">
        <v>7439</v>
      </c>
      <c r="I2779" s="1">
        <f>+Territorio[[#This Row],[id]]</f>
        <v>2769</v>
      </c>
    </row>
    <row r="2780" spans="2:9" hidden="1" x14ac:dyDescent="0.3">
      <c r="B2780">
        <v>2770</v>
      </c>
      <c r="C2780" s="1" t="s">
        <v>7440</v>
      </c>
      <c r="D2780" s="1" t="s">
        <v>7441</v>
      </c>
      <c r="E2780" s="1" t="s">
        <v>1048</v>
      </c>
      <c r="F2780" s="1" t="s">
        <v>180</v>
      </c>
      <c r="G2780" s="1" t="s">
        <v>1063</v>
      </c>
      <c r="H2780" s="1" t="s">
        <v>7442</v>
      </c>
      <c r="I2780" s="1">
        <f>+Territorio[[#This Row],[id]]</f>
        <v>2770</v>
      </c>
    </row>
    <row r="2781" spans="2:9" hidden="1" x14ac:dyDescent="0.3">
      <c r="B2781">
        <v>2771</v>
      </c>
      <c r="C2781" s="1" t="s">
        <v>7242</v>
      </c>
      <c r="D2781" s="1" t="s">
        <v>7443</v>
      </c>
      <c r="E2781" s="1" t="s">
        <v>1048</v>
      </c>
      <c r="F2781" s="1" t="s">
        <v>180</v>
      </c>
      <c r="G2781" s="1" t="s">
        <v>1063</v>
      </c>
      <c r="H2781" s="1" t="s">
        <v>7444</v>
      </c>
      <c r="I2781" s="1">
        <f>+Territorio[[#This Row],[id]]</f>
        <v>2771</v>
      </c>
    </row>
    <row r="2782" spans="2:9" hidden="1" x14ac:dyDescent="0.3">
      <c r="B2782">
        <v>2772</v>
      </c>
      <c r="C2782" s="1" t="s">
        <v>884</v>
      </c>
      <c r="D2782" s="1" t="s">
        <v>7445</v>
      </c>
      <c r="E2782" s="1" t="s">
        <v>1048</v>
      </c>
      <c r="F2782" s="1" t="s">
        <v>180</v>
      </c>
      <c r="G2782" s="1" t="s">
        <v>1063</v>
      </c>
      <c r="H2782" s="1" t="s">
        <v>7446</v>
      </c>
      <c r="I2782" s="1">
        <f>+Territorio[[#This Row],[id]]</f>
        <v>2772</v>
      </c>
    </row>
    <row r="2783" spans="2:9" hidden="1" x14ac:dyDescent="0.3">
      <c r="B2783">
        <v>2773</v>
      </c>
      <c r="C2783" s="1" t="s">
        <v>2533</v>
      </c>
      <c r="D2783" s="1" t="s">
        <v>7447</v>
      </c>
      <c r="E2783" s="1" t="s">
        <v>1048</v>
      </c>
      <c r="F2783" s="1" t="s">
        <v>180</v>
      </c>
      <c r="G2783" s="1" t="s">
        <v>1063</v>
      </c>
      <c r="H2783" s="1" t="s">
        <v>7448</v>
      </c>
      <c r="I2783" s="1">
        <f>+Territorio[[#This Row],[id]]</f>
        <v>2773</v>
      </c>
    </row>
    <row r="2784" spans="2:9" hidden="1" x14ac:dyDescent="0.3">
      <c r="B2784">
        <v>2774</v>
      </c>
      <c r="C2784" s="1" t="s">
        <v>7449</v>
      </c>
      <c r="D2784" s="1" t="s">
        <v>7450</v>
      </c>
      <c r="E2784" s="1" t="s">
        <v>1048</v>
      </c>
      <c r="F2784" s="1" t="s">
        <v>180</v>
      </c>
      <c r="G2784" s="1" t="s">
        <v>1063</v>
      </c>
      <c r="H2784" s="1" t="s">
        <v>7451</v>
      </c>
      <c r="I2784" s="1">
        <f>+Territorio[[#This Row],[id]]</f>
        <v>2774</v>
      </c>
    </row>
    <row r="2785" spans="2:9" hidden="1" x14ac:dyDescent="0.3">
      <c r="B2785">
        <v>2775</v>
      </c>
      <c r="C2785" s="1" t="s">
        <v>2165</v>
      </c>
      <c r="D2785" s="1" t="s">
        <v>7452</v>
      </c>
      <c r="E2785" s="1" t="s">
        <v>1048</v>
      </c>
      <c r="F2785" s="1" t="s">
        <v>180</v>
      </c>
      <c r="G2785" s="1" t="s">
        <v>1063</v>
      </c>
      <c r="H2785" s="1" t="s">
        <v>7453</v>
      </c>
      <c r="I2785" s="1">
        <f>+Territorio[[#This Row],[id]]</f>
        <v>2775</v>
      </c>
    </row>
    <row r="2786" spans="2:9" hidden="1" x14ac:dyDescent="0.3">
      <c r="B2786">
        <v>2776</v>
      </c>
      <c r="C2786" s="1" t="s">
        <v>2472</v>
      </c>
      <c r="D2786" s="1" t="s">
        <v>7454</v>
      </c>
      <c r="E2786" s="1" t="s">
        <v>1048</v>
      </c>
      <c r="F2786" s="1" t="s">
        <v>180</v>
      </c>
      <c r="G2786" s="1" t="s">
        <v>1063</v>
      </c>
      <c r="H2786" s="1" t="s">
        <v>7455</v>
      </c>
      <c r="I2786" s="1">
        <f>+Territorio[[#This Row],[id]]</f>
        <v>2776</v>
      </c>
    </row>
    <row r="2787" spans="2:9" hidden="1" x14ac:dyDescent="0.3">
      <c r="B2787">
        <v>2777</v>
      </c>
      <c r="C2787" s="1" t="s">
        <v>2277</v>
      </c>
      <c r="D2787" s="1" t="s">
        <v>7456</v>
      </c>
      <c r="E2787" s="1" t="s">
        <v>1048</v>
      </c>
      <c r="F2787" s="1" t="s">
        <v>180</v>
      </c>
      <c r="G2787" s="1" t="s">
        <v>1063</v>
      </c>
      <c r="H2787" s="1" t="s">
        <v>7457</v>
      </c>
      <c r="I2787" s="1">
        <f>+Territorio[[#This Row],[id]]</f>
        <v>2777</v>
      </c>
    </row>
    <row r="2788" spans="2:9" hidden="1" x14ac:dyDescent="0.3">
      <c r="B2788">
        <v>2778</v>
      </c>
      <c r="C2788" s="1" t="s">
        <v>893</v>
      </c>
      <c r="D2788" s="1" t="s">
        <v>7458</v>
      </c>
      <c r="E2788" s="1" t="s">
        <v>1048</v>
      </c>
      <c r="F2788" s="1" t="s">
        <v>180</v>
      </c>
      <c r="G2788" s="1" t="s">
        <v>1063</v>
      </c>
      <c r="H2788" s="1" t="s">
        <v>7459</v>
      </c>
      <c r="I2788" s="1">
        <f>+Territorio[[#This Row],[id]]</f>
        <v>2778</v>
      </c>
    </row>
    <row r="2789" spans="2:9" hidden="1" x14ac:dyDescent="0.3">
      <c r="B2789">
        <v>2779</v>
      </c>
      <c r="C2789" s="1" t="s">
        <v>4042</v>
      </c>
      <c r="D2789" s="1" t="s">
        <v>7460</v>
      </c>
      <c r="E2789" s="1" t="s">
        <v>1048</v>
      </c>
      <c r="F2789" s="1" t="s">
        <v>180</v>
      </c>
      <c r="G2789" s="1" t="s">
        <v>1063</v>
      </c>
      <c r="H2789" s="1" t="s">
        <v>7461</v>
      </c>
      <c r="I2789" s="1">
        <f>+Territorio[[#This Row],[id]]</f>
        <v>2779</v>
      </c>
    </row>
    <row r="2790" spans="2:9" hidden="1" x14ac:dyDescent="0.3">
      <c r="B2790">
        <v>2780</v>
      </c>
      <c r="C2790" s="1" t="s">
        <v>3606</v>
      </c>
      <c r="D2790" s="1" t="s">
        <v>7462</v>
      </c>
      <c r="E2790" s="1" t="s">
        <v>1048</v>
      </c>
      <c r="F2790" s="1" t="s">
        <v>180</v>
      </c>
      <c r="G2790" s="1" t="s">
        <v>1063</v>
      </c>
      <c r="H2790" s="1" t="s">
        <v>7463</v>
      </c>
      <c r="I2790" s="1">
        <f>+Territorio[[#This Row],[id]]</f>
        <v>2780</v>
      </c>
    </row>
    <row r="2791" spans="2:9" hidden="1" x14ac:dyDescent="0.3">
      <c r="B2791">
        <v>2781</v>
      </c>
      <c r="C2791" s="1" t="s">
        <v>1854</v>
      </c>
      <c r="D2791" s="1" t="s">
        <v>7464</v>
      </c>
      <c r="E2791" s="1" t="s">
        <v>1048</v>
      </c>
      <c r="F2791" s="1" t="s">
        <v>180</v>
      </c>
      <c r="G2791" s="1" t="s">
        <v>1063</v>
      </c>
      <c r="H2791" s="1" t="s">
        <v>7465</v>
      </c>
      <c r="I2791" s="1">
        <f>+Territorio[[#This Row],[id]]</f>
        <v>2781</v>
      </c>
    </row>
    <row r="2792" spans="2:9" hidden="1" x14ac:dyDescent="0.3">
      <c r="B2792">
        <v>2782</v>
      </c>
      <c r="C2792" s="1" t="s">
        <v>1961</v>
      </c>
      <c r="D2792" s="1" t="s">
        <v>7466</v>
      </c>
      <c r="E2792" s="1" t="s">
        <v>1048</v>
      </c>
      <c r="F2792" s="1" t="s">
        <v>180</v>
      </c>
      <c r="G2792" s="1" t="s">
        <v>1063</v>
      </c>
      <c r="H2792" s="1" t="s">
        <v>7467</v>
      </c>
      <c r="I2792" s="1">
        <f>+Territorio[[#This Row],[id]]</f>
        <v>2782</v>
      </c>
    </row>
    <row r="2793" spans="2:9" hidden="1" x14ac:dyDescent="0.3">
      <c r="B2793">
        <v>2783</v>
      </c>
      <c r="C2793" s="1" t="s">
        <v>884</v>
      </c>
      <c r="D2793" s="1" t="s">
        <v>7468</v>
      </c>
      <c r="E2793" s="1" t="s">
        <v>1048</v>
      </c>
      <c r="F2793" s="1" t="s">
        <v>180</v>
      </c>
      <c r="G2793" s="1" t="s">
        <v>1063</v>
      </c>
      <c r="H2793" s="1" t="s">
        <v>7469</v>
      </c>
      <c r="I2793" s="1">
        <f>+Territorio[[#This Row],[id]]</f>
        <v>2783</v>
      </c>
    </row>
    <row r="2794" spans="2:9" hidden="1" x14ac:dyDescent="0.3">
      <c r="B2794">
        <v>2784</v>
      </c>
      <c r="C2794" s="1" t="s">
        <v>1417</v>
      </c>
      <c r="D2794" s="1" t="s">
        <v>7470</v>
      </c>
      <c r="E2794" s="1" t="s">
        <v>1048</v>
      </c>
      <c r="F2794" s="1" t="s">
        <v>180</v>
      </c>
      <c r="G2794" s="1" t="s">
        <v>1063</v>
      </c>
      <c r="H2794" s="1" t="s">
        <v>7471</v>
      </c>
      <c r="I2794" s="1">
        <f>+Territorio[[#This Row],[id]]</f>
        <v>2784</v>
      </c>
    </row>
    <row r="2795" spans="2:9" hidden="1" x14ac:dyDescent="0.3">
      <c r="B2795">
        <v>2785</v>
      </c>
      <c r="C2795" s="1" t="s">
        <v>7472</v>
      </c>
      <c r="D2795" s="1" t="s">
        <v>7473</v>
      </c>
      <c r="E2795" s="1" t="s">
        <v>1048</v>
      </c>
      <c r="F2795" s="1" t="s">
        <v>180</v>
      </c>
      <c r="G2795" s="1" t="s">
        <v>1063</v>
      </c>
      <c r="H2795" s="1" t="s">
        <v>7474</v>
      </c>
      <c r="I2795" s="1">
        <f>+Territorio[[#This Row],[id]]</f>
        <v>2785</v>
      </c>
    </row>
    <row r="2796" spans="2:9" hidden="1" x14ac:dyDescent="0.3">
      <c r="B2796">
        <v>2786</v>
      </c>
      <c r="C2796" s="1" t="s">
        <v>7475</v>
      </c>
      <c r="D2796" s="1" t="s">
        <v>7476</v>
      </c>
      <c r="E2796" s="1" t="s">
        <v>1048</v>
      </c>
      <c r="F2796" s="1" t="s">
        <v>180</v>
      </c>
      <c r="G2796" s="1" t="s">
        <v>1063</v>
      </c>
      <c r="H2796" s="1" t="s">
        <v>7477</v>
      </c>
      <c r="I2796" s="1">
        <f>+Territorio[[#This Row],[id]]</f>
        <v>2786</v>
      </c>
    </row>
    <row r="2797" spans="2:9" hidden="1" x14ac:dyDescent="0.3">
      <c r="B2797">
        <v>2787</v>
      </c>
      <c r="C2797" s="1" t="s">
        <v>2171</v>
      </c>
      <c r="D2797" s="1" t="s">
        <v>7478</v>
      </c>
      <c r="E2797" s="1" t="s">
        <v>1048</v>
      </c>
      <c r="F2797" s="1" t="s">
        <v>180</v>
      </c>
      <c r="G2797" s="1" t="s">
        <v>1063</v>
      </c>
      <c r="H2797" s="1" t="s">
        <v>7479</v>
      </c>
      <c r="I2797" s="1">
        <f>+Territorio[[#This Row],[id]]</f>
        <v>2787</v>
      </c>
    </row>
    <row r="2798" spans="2:9" hidden="1" x14ac:dyDescent="0.3">
      <c r="B2798">
        <v>2788</v>
      </c>
      <c r="C2798" s="1" t="s">
        <v>7480</v>
      </c>
      <c r="D2798" s="1" t="s">
        <v>7481</v>
      </c>
      <c r="E2798" s="1" t="s">
        <v>1048</v>
      </c>
      <c r="F2798" s="1" t="s">
        <v>180</v>
      </c>
      <c r="G2798" s="1" t="s">
        <v>1063</v>
      </c>
      <c r="H2798" s="1" t="s">
        <v>7482</v>
      </c>
      <c r="I2798" s="1">
        <f>+Territorio[[#This Row],[id]]</f>
        <v>2788</v>
      </c>
    </row>
    <row r="2799" spans="2:9" hidden="1" x14ac:dyDescent="0.3">
      <c r="B2799">
        <v>2789</v>
      </c>
      <c r="C2799" s="1" t="s">
        <v>7483</v>
      </c>
      <c r="D2799" s="1" t="s">
        <v>7484</v>
      </c>
      <c r="E2799" s="1" t="s">
        <v>1048</v>
      </c>
      <c r="F2799" s="1" t="s">
        <v>180</v>
      </c>
      <c r="G2799" s="1" t="s">
        <v>1063</v>
      </c>
      <c r="H2799" s="1" t="s">
        <v>7485</v>
      </c>
      <c r="I2799" s="1">
        <f>+Territorio[[#This Row],[id]]</f>
        <v>2789</v>
      </c>
    </row>
    <row r="2800" spans="2:9" hidden="1" x14ac:dyDescent="0.3">
      <c r="B2800">
        <v>2790</v>
      </c>
      <c r="C2800" s="1" t="s">
        <v>7486</v>
      </c>
      <c r="D2800" s="1" t="s">
        <v>7487</v>
      </c>
      <c r="E2800" s="1" t="s">
        <v>1048</v>
      </c>
      <c r="F2800" s="1" t="s">
        <v>180</v>
      </c>
      <c r="G2800" s="1" t="s">
        <v>1063</v>
      </c>
      <c r="H2800" s="1" t="s">
        <v>7488</v>
      </c>
      <c r="I2800" s="1">
        <f>+Territorio[[#This Row],[id]]</f>
        <v>2790</v>
      </c>
    </row>
    <row r="2801" spans="2:9" hidden="1" x14ac:dyDescent="0.3">
      <c r="B2801">
        <v>2791</v>
      </c>
      <c r="C2801" s="1" t="s">
        <v>3682</v>
      </c>
      <c r="D2801" s="1" t="s">
        <v>7489</v>
      </c>
      <c r="E2801" s="1" t="s">
        <v>1048</v>
      </c>
      <c r="F2801" s="1" t="s">
        <v>180</v>
      </c>
      <c r="G2801" s="1" t="s">
        <v>1063</v>
      </c>
      <c r="H2801" s="1" t="s">
        <v>7490</v>
      </c>
      <c r="I2801" s="1">
        <f>+Territorio[[#This Row],[id]]</f>
        <v>2791</v>
      </c>
    </row>
    <row r="2802" spans="2:9" hidden="1" x14ac:dyDescent="0.3">
      <c r="B2802">
        <v>2792</v>
      </c>
      <c r="C2802" s="1" t="s">
        <v>3679</v>
      </c>
      <c r="D2802" s="1" t="s">
        <v>7491</v>
      </c>
      <c r="E2802" s="1" t="s">
        <v>1048</v>
      </c>
      <c r="F2802" s="1" t="s">
        <v>180</v>
      </c>
      <c r="G2802" s="1" t="s">
        <v>1063</v>
      </c>
      <c r="H2802" s="1" t="s">
        <v>7492</v>
      </c>
      <c r="I2802" s="1">
        <f>+Territorio[[#This Row],[id]]</f>
        <v>2792</v>
      </c>
    </row>
    <row r="2803" spans="2:9" hidden="1" x14ac:dyDescent="0.3">
      <c r="B2803">
        <v>2793</v>
      </c>
      <c r="C2803" s="1" t="s">
        <v>7493</v>
      </c>
      <c r="D2803" s="1" t="s">
        <v>7494</v>
      </c>
      <c r="E2803" s="1" t="s">
        <v>1048</v>
      </c>
      <c r="F2803" s="1" t="s">
        <v>180</v>
      </c>
      <c r="G2803" s="1" t="s">
        <v>1063</v>
      </c>
      <c r="H2803" s="1" t="s">
        <v>7495</v>
      </c>
      <c r="I2803" s="1">
        <f>+Territorio[[#This Row],[id]]</f>
        <v>2793</v>
      </c>
    </row>
    <row r="2804" spans="2:9" hidden="1" x14ac:dyDescent="0.3">
      <c r="B2804">
        <v>2794</v>
      </c>
      <c r="C2804" s="1" t="s">
        <v>7496</v>
      </c>
      <c r="D2804" s="1" t="s">
        <v>7497</v>
      </c>
      <c r="E2804" s="1" t="s">
        <v>1048</v>
      </c>
      <c r="F2804" s="1" t="s">
        <v>180</v>
      </c>
      <c r="G2804" s="1" t="s">
        <v>1063</v>
      </c>
      <c r="H2804" s="1" t="s">
        <v>7498</v>
      </c>
      <c r="I2804" s="1">
        <f>+Territorio[[#This Row],[id]]</f>
        <v>2794</v>
      </c>
    </row>
    <row r="2805" spans="2:9" hidden="1" x14ac:dyDescent="0.3">
      <c r="B2805">
        <v>2795</v>
      </c>
      <c r="C2805" s="1" t="s">
        <v>7499</v>
      </c>
      <c r="D2805" s="1" t="s">
        <v>7500</v>
      </c>
      <c r="E2805" s="1" t="s">
        <v>1048</v>
      </c>
      <c r="F2805" s="1" t="s">
        <v>180</v>
      </c>
      <c r="G2805" s="1" t="s">
        <v>1063</v>
      </c>
      <c r="H2805" s="1" t="s">
        <v>7501</v>
      </c>
      <c r="I2805" s="1">
        <f>+Territorio[[#This Row],[id]]</f>
        <v>2795</v>
      </c>
    </row>
    <row r="2806" spans="2:9" hidden="1" x14ac:dyDescent="0.3">
      <c r="B2806">
        <v>2796</v>
      </c>
      <c r="C2806" s="1" t="s">
        <v>7502</v>
      </c>
      <c r="D2806" s="1" t="s">
        <v>7503</v>
      </c>
      <c r="E2806" s="1" t="s">
        <v>1048</v>
      </c>
      <c r="F2806" s="1" t="s">
        <v>180</v>
      </c>
      <c r="G2806" s="1" t="s">
        <v>1063</v>
      </c>
      <c r="H2806" s="1" t="s">
        <v>7504</v>
      </c>
      <c r="I2806" s="1">
        <f>+Territorio[[#This Row],[id]]</f>
        <v>2796</v>
      </c>
    </row>
    <row r="2807" spans="2:9" hidden="1" x14ac:dyDescent="0.3">
      <c r="B2807">
        <v>2797</v>
      </c>
      <c r="C2807" s="1" t="s">
        <v>7505</v>
      </c>
      <c r="D2807" s="1" t="s">
        <v>7506</v>
      </c>
      <c r="E2807" s="1" t="s">
        <v>1048</v>
      </c>
      <c r="F2807" s="1" t="s">
        <v>180</v>
      </c>
      <c r="G2807" s="1" t="s">
        <v>1063</v>
      </c>
      <c r="H2807" s="1" t="s">
        <v>7507</v>
      </c>
      <c r="I2807" s="1">
        <f>+Territorio[[#This Row],[id]]</f>
        <v>2797</v>
      </c>
    </row>
    <row r="2808" spans="2:9" hidden="1" x14ac:dyDescent="0.3">
      <c r="B2808">
        <v>2798</v>
      </c>
      <c r="C2808" s="1" t="s">
        <v>7508</v>
      </c>
      <c r="D2808" s="1" t="s">
        <v>7509</v>
      </c>
      <c r="E2808" s="1" t="s">
        <v>1048</v>
      </c>
      <c r="F2808" s="1" t="s">
        <v>180</v>
      </c>
      <c r="G2808" s="1" t="s">
        <v>1063</v>
      </c>
      <c r="H2808" s="1" t="s">
        <v>7510</v>
      </c>
      <c r="I2808" s="1">
        <f>+Territorio[[#This Row],[id]]</f>
        <v>2798</v>
      </c>
    </row>
    <row r="2809" spans="2:9" hidden="1" x14ac:dyDescent="0.3">
      <c r="B2809">
        <v>2799</v>
      </c>
      <c r="C2809" s="1" t="s">
        <v>7511</v>
      </c>
      <c r="D2809" s="1" t="s">
        <v>7512</v>
      </c>
      <c r="E2809" s="1" t="s">
        <v>1048</v>
      </c>
      <c r="F2809" s="1" t="s">
        <v>180</v>
      </c>
      <c r="G2809" s="1" t="s">
        <v>1063</v>
      </c>
      <c r="H2809" s="1" t="s">
        <v>7513</v>
      </c>
      <c r="I2809" s="1">
        <f>+Territorio[[#This Row],[id]]</f>
        <v>2799</v>
      </c>
    </row>
    <row r="2810" spans="2:9" hidden="1" x14ac:dyDescent="0.3">
      <c r="B2810">
        <v>2800</v>
      </c>
      <c r="C2810" s="1" t="s">
        <v>7514</v>
      </c>
      <c r="D2810" s="1" t="s">
        <v>7515</v>
      </c>
      <c r="E2810" s="1" t="s">
        <v>1048</v>
      </c>
      <c r="F2810" s="1" t="s">
        <v>180</v>
      </c>
      <c r="G2810" s="1" t="s">
        <v>1063</v>
      </c>
      <c r="H2810" s="1" t="s">
        <v>7516</v>
      </c>
      <c r="I2810" s="1">
        <f>+Territorio[[#This Row],[id]]</f>
        <v>2800</v>
      </c>
    </row>
    <row r="2811" spans="2:9" hidden="1" x14ac:dyDescent="0.3">
      <c r="B2811">
        <v>2801</v>
      </c>
      <c r="C2811" s="1" t="s">
        <v>7517</v>
      </c>
      <c r="D2811" s="1" t="s">
        <v>7518</v>
      </c>
      <c r="E2811" s="1" t="s">
        <v>1048</v>
      </c>
      <c r="F2811" s="1" t="s">
        <v>180</v>
      </c>
      <c r="G2811" s="1" t="s">
        <v>1063</v>
      </c>
      <c r="H2811" s="1" t="s">
        <v>7519</v>
      </c>
      <c r="I2811" s="1">
        <f>+Territorio[[#This Row],[id]]</f>
        <v>2801</v>
      </c>
    </row>
    <row r="2812" spans="2:9" hidden="1" x14ac:dyDescent="0.3">
      <c r="B2812">
        <v>2802</v>
      </c>
      <c r="C2812" s="1" t="s">
        <v>7520</v>
      </c>
      <c r="D2812" s="1" t="s">
        <v>7521</v>
      </c>
      <c r="E2812" s="1" t="s">
        <v>1048</v>
      </c>
      <c r="F2812" s="1" t="s">
        <v>180</v>
      </c>
      <c r="G2812" s="1" t="s">
        <v>1063</v>
      </c>
      <c r="H2812" s="1" t="s">
        <v>7522</v>
      </c>
      <c r="I2812" s="1">
        <f>+Territorio[[#This Row],[id]]</f>
        <v>2802</v>
      </c>
    </row>
    <row r="2813" spans="2:9" hidden="1" x14ac:dyDescent="0.3">
      <c r="B2813">
        <v>2803</v>
      </c>
      <c r="C2813" s="1" t="s">
        <v>2176</v>
      </c>
      <c r="D2813" s="1" t="s">
        <v>7523</v>
      </c>
      <c r="E2813" s="1" t="s">
        <v>1048</v>
      </c>
      <c r="F2813" s="1" t="s">
        <v>180</v>
      </c>
      <c r="G2813" s="1" t="s">
        <v>1063</v>
      </c>
      <c r="H2813" s="1" t="s">
        <v>7524</v>
      </c>
      <c r="I2813" s="1">
        <f>+Territorio[[#This Row],[id]]</f>
        <v>2803</v>
      </c>
    </row>
    <row r="2814" spans="2:9" hidden="1" x14ac:dyDescent="0.3">
      <c r="B2814">
        <v>2804</v>
      </c>
      <c r="C2814" s="1" t="s">
        <v>7525</v>
      </c>
      <c r="D2814" s="1" t="s">
        <v>7526</v>
      </c>
      <c r="E2814" s="1" t="s">
        <v>1048</v>
      </c>
      <c r="F2814" s="1" t="s">
        <v>180</v>
      </c>
      <c r="G2814" s="1" t="s">
        <v>1063</v>
      </c>
      <c r="H2814" s="1" t="s">
        <v>7527</v>
      </c>
      <c r="I2814" s="1">
        <f>+Territorio[[#This Row],[id]]</f>
        <v>2804</v>
      </c>
    </row>
    <row r="2815" spans="2:9" hidden="1" x14ac:dyDescent="0.3">
      <c r="B2815">
        <v>2805</v>
      </c>
      <c r="C2815" s="1" t="s">
        <v>7528</v>
      </c>
      <c r="D2815" s="1" t="s">
        <v>7529</v>
      </c>
      <c r="E2815" s="1" t="s">
        <v>1048</v>
      </c>
      <c r="F2815" s="1" t="s">
        <v>180</v>
      </c>
      <c r="G2815" s="1" t="s">
        <v>1063</v>
      </c>
      <c r="H2815" s="1" t="s">
        <v>7530</v>
      </c>
      <c r="I2815" s="1">
        <f>+Territorio[[#This Row],[id]]</f>
        <v>2805</v>
      </c>
    </row>
    <row r="2816" spans="2:9" hidden="1" x14ac:dyDescent="0.3">
      <c r="B2816">
        <v>2806</v>
      </c>
      <c r="C2816" s="1" t="s">
        <v>7037</v>
      </c>
      <c r="D2816" s="1" t="s">
        <v>7531</v>
      </c>
      <c r="E2816" s="1" t="s">
        <v>1048</v>
      </c>
      <c r="F2816" s="1" t="s">
        <v>180</v>
      </c>
      <c r="G2816" s="1" t="s">
        <v>1063</v>
      </c>
      <c r="H2816" s="1" t="s">
        <v>7532</v>
      </c>
      <c r="I2816" s="1">
        <f>+Territorio[[#This Row],[id]]</f>
        <v>2806</v>
      </c>
    </row>
    <row r="2817" spans="2:9" hidden="1" x14ac:dyDescent="0.3">
      <c r="B2817">
        <v>2807</v>
      </c>
      <c r="C2817" s="1" t="s">
        <v>7533</v>
      </c>
      <c r="D2817" s="1" t="s">
        <v>7534</v>
      </c>
      <c r="E2817" s="1" t="s">
        <v>1048</v>
      </c>
      <c r="F2817" s="1" t="s">
        <v>180</v>
      </c>
      <c r="G2817" s="1" t="s">
        <v>1063</v>
      </c>
      <c r="H2817" s="1" t="s">
        <v>7535</v>
      </c>
      <c r="I2817" s="1">
        <f>+Territorio[[#This Row],[id]]</f>
        <v>2807</v>
      </c>
    </row>
    <row r="2818" spans="2:9" hidden="1" x14ac:dyDescent="0.3">
      <c r="B2818">
        <v>2808</v>
      </c>
      <c r="C2818" s="1" t="s">
        <v>7536</v>
      </c>
      <c r="D2818" s="1" t="s">
        <v>7537</v>
      </c>
      <c r="E2818" s="1" t="s">
        <v>1048</v>
      </c>
      <c r="F2818" s="1" t="s">
        <v>180</v>
      </c>
      <c r="G2818" s="1" t="s">
        <v>1063</v>
      </c>
      <c r="H2818" s="1" t="s">
        <v>7538</v>
      </c>
      <c r="I2818" s="1">
        <f>+Territorio[[#This Row],[id]]</f>
        <v>2808</v>
      </c>
    </row>
    <row r="2819" spans="2:9" hidden="1" x14ac:dyDescent="0.3">
      <c r="B2819">
        <v>2809</v>
      </c>
      <c r="C2819" s="1" t="s">
        <v>7539</v>
      </c>
      <c r="D2819" s="1" t="s">
        <v>7540</v>
      </c>
      <c r="E2819" s="1" t="s">
        <v>1048</v>
      </c>
      <c r="F2819" s="1" t="s">
        <v>180</v>
      </c>
      <c r="G2819" s="1" t="s">
        <v>1063</v>
      </c>
      <c r="H2819" s="1" t="s">
        <v>7541</v>
      </c>
      <c r="I2819" s="1">
        <f>+Territorio[[#This Row],[id]]</f>
        <v>2809</v>
      </c>
    </row>
    <row r="2820" spans="2:9" hidden="1" x14ac:dyDescent="0.3">
      <c r="B2820">
        <v>2810</v>
      </c>
      <c r="C2820" s="1" t="s">
        <v>7542</v>
      </c>
      <c r="D2820" s="1" t="s">
        <v>7543</v>
      </c>
      <c r="E2820" s="1" t="s">
        <v>1048</v>
      </c>
      <c r="F2820" s="1" t="s">
        <v>180</v>
      </c>
      <c r="G2820" s="1" t="s">
        <v>1063</v>
      </c>
      <c r="H2820" s="1" t="s">
        <v>7544</v>
      </c>
      <c r="I2820" s="1">
        <f>+Territorio[[#This Row],[id]]</f>
        <v>2810</v>
      </c>
    </row>
    <row r="2821" spans="2:9" hidden="1" x14ac:dyDescent="0.3">
      <c r="B2821">
        <v>2811</v>
      </c>
      <c r="C2821" s="1" t="s">
        <v>7545</v>
      </c>
      <c r="D2821" s="1" t="s">
        <v>7546</v>
      </c>
      <c r="E2821" s="1" t="s">
        <v>1048</v>
      </c>
      <c r="F2821" s="1" t="s">
        <v>180</v>
      </c>
      <c r="G2821" s="1" t="s">
        <v>1063</v>
      </c>
      <c r="H2821" s="1" t="s">
        <v>7547</v>
      </c>
      <c r="I2821" s="1">
        <f>+Territorio[[#This Row],[id]]</f>
        <v>2811</v>
      </c>
    </row>
    <row r="2822" spans="2:9" hidden="1" x14ac:dyDescent="0.3">
      <c r="B2822">
        <v>2812</v>
      </c>
      <c r="C2822" s="1" t="s">
        <v>2182</v>
      </c>
      <c r="D2822" s="1" t="s">
        <v>4835</v>
      </c>
      <c r="E2822" s="1" t="s">
        <v>1048</v>
      </c>
      <c r="F2822" s="1" t="s">
        <v>180</v>
      </c>
      <c r="G2822" s="1" t="s">
        <v>1063</v>
      </c>
      <c r="H2822" s="1" t="s">
        <v>7548</v>
      </c>
      <c r="I2822" s="1">
        <f>+Territorio[[#This Row],[id]]</f>
        <v>2812</v>
      </c>
    </row>
    <row r="2823" spans="2:9" hidden="1" x14ac:dyDescent="0.3">
      <c r="B2823">
        <v>2813</v>
      </c>
      <c r="C2823" s="1" t="s">
        <v>7549</v>
      </c>
      <c r="D2823" s="1" t="s">
        <v>4838</v>
      </c>
      <c r="E2823" s="1" t="s">
        <v>1048</v>
      </c>
      <c r="F2823" s="1" t="s">
        <v>180</v>
      </c>
      <c r="G2823" s="1" t="s">
        <v>1063</v>
      </c>
      <c r="H2823" s="1" t="s">
        <v>7550</v>
      </c>
      <c r="I2823" s="1">
        <f>+Territorio[[#This Row],[id]]</f>
        <v>2813</v>
      </c>
    </row>
    <row r="2824" spans="2:9" hidden="1" x14ac:dyDescent="0.3">
      <c r="B2824">
        <v>2814</v>
      </c>
      <c r="C2824" s="1" t="s">
        <v>7551</v>
      </c>
      <c r="D2824" s="1" t="s">
        <v>4841</v>
      </c>
      <c r="E2824" s="1" t="s">
        <v>1048</v>
      </c>
      <c r="F2824" s="1" t="s">
        <v>180</v>
      </c>
      <c r="G2824" s="1" t="s">
        <v>1063</v>
      </c>
      <c r="H2824" s="1" t="s">
        <v>7552</v>
      </c>
      <c r="I2824" s="1">
        <f>+Territorio[[#This Row],[id]]</f>
        <v>2814</v>
      </c>
    </row>
    <row r="2825" spans="2:9" hidden="1" x14ac:dyDescent="0.3">
      <c r="B2825">
        <v>2815</v>
      </c>
      <c r="C2825" s="1" t="s">
        <v>7553</v>
      </c>
      <c r="D2825" s="1" t="s">
        <v>4844</v>
      </c>
      <c r="E2825" s="1" t="s">
        <v>1048</v>
      </c>
      <c r="F2825" s="1" t="s">
        <v>180</v>
      </c>
      <c r="G2825" s="1" t="s">
        <v>1063</v>
      </c>
      <c r="H2825" s="1" t="s">
        <v>7554</v>
      </c>
      <c r="I2825" s="1">
        <f>+Territorio[[#This Row],[id]]</f>
        <v>2815</v>
      </c>
    </row>
    <row r="2826" spans="2:9" hidden="1" x14ac:dyDescent="0.3">
      <c r="B2826">
        <v>2816</v>
      </c>
      <c r="C2826" s="1" t="s">
        <v>7555</v>
      </c>
      <c r="D2826" s="1" t="s">
        <v>7556</v>
      </c>
      <c r="E2826" s="1" t="s">
        <v>1048</v>
      </c>
      <c r="F2826" s="1" t="s">
        <v>180</v>
      </c>
      <c r="G2826" s="1" t="s">
        <v>1063</v>
      </c>
      <c r="H2826" s="1" t="s">
        <v>7557</v>
      </c>
      <c r="I2826" s="1">
        <f>+Territorio[[#This Row],[id]]</f>
        <v>2816</v>
      </c>
    </row>
    <row r="2827" spans="2:9" hidden="1" x14ac:dyDescent="0.3">
      <c r="B2827">
        <v>2817</v>
      </c>
      <c r="C2827" s="1" t="s">
        <v>7558</v>
      </c>
      <c r="D2827" s="1" t="s">
        <v>7559</v>
      </c>
      <c r="E2827" s="1" t="s">
        <v>1048</v>
      </c>
      <c r="F2827" s="1" t="s">
        <v>180</v>
      </c>
      <c r="G2827" s="1" t="s">
        <v>1063</v>
      </c>
      <c r="H2827" s="1" t="s">
        <v>7560</v>
      </c>
      <c r="I2827" s="1">
        <f>+Territorio[[#This Row],[id]]</f>
        <v>2817</v>
      </c>
    </row>
    <row r="2828" spans="2:9" hidden="1" x14ac:dyDescent="0.3">
      <c r="B2828">
        <v>2818</v>
      </c>
      <c r="C2828" s="1" t="s">
        <v>7561</v>
      </c>
      <c r="D2828" s="1" t="s">
        <v>7562</v>
      </c>
      <c r="E2828" s="1" t="s">
        <v>1048</v>
      </c>
      <c r="F2828" s="1" t="s">
        <v>180</v>
      </c>
      <c r="G2828" s="1" t="s">
        <v>1063</v>
      </c>
      <c r="H2828" s="1" t="s">
        <v>7563</v>
      </c>
      <c r="I2828" s="1">
        <f>+Territorio[[#This Row],[id]]</f>
        <v>2818</v>
      </c>
    </row>
    <row r="2829" spans="2:9" hidden="1" x14ac:dyDescent="0.3">
      <c r="B2829">
        <v>2819</v>
      </c>
      <c r="C2829" s="1" t="s">
        <v>7564</v>
      </c>
      <c r="D2829" s="1" t="s">
        <v>7565</v>
      </c>
      <c r="E2829" s="1" t="s">
        <v>1048</v>
      </c>
      <c r="F2829" s="1" t="s">
        <v>180</v>
      </c>
      <c r="G2829" s="1" t="s">
        <v>1063</v>
      </c>
      <c r="H2829" s="1" t="s">
        <v>7566</v>
      </c>
      <c r="I2829" s="1">
        <f>+Territorio[[#This Row],[id]]</f>
        <v>2819</v>
      </c>
    </row>
    <row r="2830" spans="2:9" hidden="1" x14ac:dyDescent="0.3">
      <c r="B2830">
        <v>2820</v>
      </c>
      <c r="C2830" s="1" t="s">
        <v>2185</v>
      </c>
      <c r="D2830" s="1" t="s">
        <v>7567</v>
      </c>
      <c r="E2830" s="1" t="s">
        <v>1048</v>
      </c>
      <c r="F2830" s="1" t="s">
        <v>180</v>
      </c>
      <c r="G2830" s="1" t="s">
        <v>1063</v>
      </c>
      <c r="H2830" s="1" t="s">
        <v>7568</v>
      </c>
      <c r="I2830" s="1">
        <f>+Territorio[[#This Row],[id]]</f>
        <v>2820</v>
      </c>
    </row>
    <row r="2831" spans="2:9" hidden="1" x14ac:dyDescent="0.3">
      <c r="B2831">
        <v>2821</v>
      </c>
      <c r="C2831" s="1" t="s">
        <v>7569</v>
      </c>
      <c r="D2831" s="1" t="s">
        <v>7570</v>
      </c>
      <c r="E2831" s="1" t="s">
        <v>1048</v>
      </c>
      <c r="F2831" s="1" t="s">
        <v>180</v>
      </c>
      <c r="G2831" s="1" t="s">
        <v>1063</v>
      </c>
      <c r="H2831" s="1" t="s">
        <v>7571</v>
      </c>
      <c r="I2831" s="1">
        <f>+Territorio[[#This Row],[id]]</f>
        <v>2821</v>
      </c>
    </row>
    <row r="2832" spans="2:9" hidden="1" x14ac:dyDescent="0.3">
      <c r="B2832">
        <v>2822</v>
      </c>
      <c r="C2832" s="1" t="s">
        <v>7572</v>
      </c>
      <c r="D2832" s="1" t="s">
        <v>7573</v>
      </c>
      <c r="E2832" s="1" t="s">
        <v>1048</v>
      </c>
      <c r="F2832" s="1" t="s">
        <v>180</v>
      </c>
      <c r="G2832" s="1" t="s">
        <v>1063</v>
      </c>
      <c r="H2832" s="1" t="s">
        <v>7574</v>
      </c>
      <c r="I2832" s="1">
        <f>+Territorio[[#This Row],[id]]</f>
        <v>2822</v>
      </c>
    </row>
    <row r="2833" spans="2:9" hidden="1" x14ac:dyDescent="0.3">
      <c r="B2833">
        <v>2823</v>
      </c>
      <c r="C2833" s="1" t="s">
        <v>2657</v>
      </c>
      <c r="D2833" s="1" t="s">
        <v>7575</v>
      </c>
      <c r="E2833" s="1" t="s">
        <v>1048</v>
      </c>
      <c r="F2833" s="1" t="s">
        <v>180</v>
      </c>
      <c r="G2833" s="1" t="s">
        <v>1063</v>
      </c>
      <c r="H2833" s="1" t="s">
        <v>7576</v>
      </c>
      <c r="I2833" s="1">
        <f>+Territorio[[#This Row],[id]]</f>
        <v>2823</v>
      </c>
    </row>
    <row r="2834" spans="2:9" hidden="1" x14ac:dyDescent="0.3">
      <c r="B2834">
        <v>2824</v>
      </c>
      <c r="C2834" s="1" t="s">
        <v>1417</v>
      </c>
      <c r="D2834" s="1" t="s">
        <v>7577</v>
      </c>
      <c r="E2834" s="1" t="s">
        <v>1048</v>
      </c>
      <c r="F2834" s="1" t="s">
        <v>180</v>
      </c>
      <c r="G2834" s="1" t="s">
        <v>1063</v>
      </c>
      <c r="H2834" s="1" t="s">
        <v>7578</v>
      </c>
      <c r="I2834" s="1">
        <f>+Territorio[[#This Row],[id]]</f>
        <v>2824</v>
      </c>
    </row>
    <row r="2835" spans="2:9" hidden="1" x14ac:dyDescent="0.3">
      <c r="B2835">
        <v>2825</v>
      </c>
      <c r="C2835" s="1" t="s">
        <v>7579</v>
      </c>
      <c r="D2835" s="1" t="s">
        <v>7580</v>
      </c>
      <c r="E2835" s="1" t="s">
        <v>1048</v>
      </c>
      <c r="F2835" s="1" t="s">
        <v>180</v>
      </c>
      <c r="G2835" s="1" t="s">
        <v>1063</v>
      </c>
      <c r="H2835" s="1" t="s">
        <v>7581</v>
      </c>
      <c r="I2835" s="1">
        <f>+Territorio[[#This Row],[id]]</f>
        <v>2825</v>
      </c>
    </row>
    <row r="2836" spans="2:9" hidden="1" x14ac:dyDescent="0.3">
      <c r="B2836">
        <v>2826</v>
      </c>
      <c r="C2836" s="1" t="s">
        <v>7582</v>
      </c>
      <c r="D2836" s="1" t="s">
        <v>7583</v>
      </c>
      <c r="E2836" s="1" t="s">
        <v>1048</v>
      </c>
      <c r="F2836" s="1" t="s">
        <v>180</v>
      </c>
      <c r="G2836" s="1" t="s">
        <v>1063</v>
      </c>
      <c r="H2836" s="1" t="s">
        <v>7584</v>
      </c>
      <c r="I2836" s="1">
        <f>+Territorio[[#This Row],[id]]</f>
        <v>2826</v>
      </c>
    </row>
    <row r="2837" spans="2:9" hidden="1" x14ac:dyDescent="0.3">
      <c r="B2837">
        <v>2827</v>
      </c>
      <c r="C2837" s="1" t="s">
        <v>2191</v>
      </c>
      <c r="D2837" s="1" t="s">
        <v>7585</v>
      </c>
      <c r="E2837" s="1" t="s">
        <v>1048</v>
      </c>
      <c r="F2837" s="1" t="s">
        <v>180</v>
      </c>
      <c r="G2837" s="1" t="s">
        <v>1063</v>
      </c>
      <c r="H2837" s="1" t="s">
        <v>7586</v>
      </c>
      <c r="I2837" s="1">
        <f>+Territorio[[#This Row],[id]]</f>
        <v>2827</v>
      </c>
    </row>
    <row r="2838" spans="2:9" hidden="1" x14ac:dyDescent="0.3">
      <c r="B2838">
        <v>2828</v>
      </c>
      <c r="C2838" s="1" t="s">
        <v>2428</v>
      </c>
      <c r="D2838" s="1" t="s">
        <v>7587</v>
      </c>
      <c r="E2838" s="1" t="s">
        <v>1048</v>
      </c>
      <c r="F2838" s="1" t="s">
        <v>180</v>
      </c>
      <c r="G2838" s="1" t="s">
        <v>1063</v>
      </c>
      <c r="H2838" s="1" t="s">
        <v>7588</v>
      </c>
      <c r="I2838" s="1">
        <f>+Territorio[[#This Row],[id]]</f>
        <v>2828</v>
      </c>
    </row>
    <row r="2839" spans="2:9" hidden="1" x14ac:dyDescent="0.3">
      <c r="B2839">
        <v>2829</v>
      </c>
      <c r="C2839" s="1" t="s">
        <v>4648</v>
      </c>
      <c r="D2839" s="1" t="s">
        <v>7589</v>
      </c>
      <c r="E2839" s="1" t="s">
        <v>1048</v>
      </c>
      <c r="F2839" s="1" t="s">
        <v>180</v>
      </c>
      <c r="G2839" s="1" t="s">
        <v>1063</v>
      </c>
      <c r="H2839" s="1" t="s">
        <v>7590</v>
      </c>
      <c r="I2839" s="1">
        <f>+Territorio[[#This Row],[id]]</f>
        <v>2829</v>
      </c>
    </row>
    <row r="2840" spans="2:9" hidden="1" x14ac:dyDescent="0.3">
      <c r="B2840">
        <v>2830</v>
      </c>
      <c r="C2840" s="1" t="s">
        <v>7591</v>
      </c>
      <c r="D2840" s="1" t="s">
        <v>7592</v>
      </c>
      <c r="E2840" s="1" t="s">
        <v>1048</v>
      </c>
      <c r="F2840" s="1" t="s">
        <v>180</v>
      </c>
      <c r="G2840" s="1" t="s">
        <v>1063</v>
      </c>
      <c r="H2840" s="1" t="s">
        <v>7593</v>
      </c>
      <c r="I2840" s="1">
        <f>+Territorio[[#This Row],[id]]</f>
        <v>2830</v>
      </c>
    </row>
    <row r="2841" spans="2:9" hidden="1" x14ac:dyDescent="0.3">
      <c r="B2841">
        <v>2831</v>
      </c>
      <c r="C2841" s="1" t="s">
        <v>7594</v>
      </c>
      <c r="D2841" s="1" t="s">
        <v>7595</v>
      </c>
      <c r="E2841" s="1" t="s">
        <v>1048</v>
      </c>
      <c r="F2841" s="1" t="s">
        <v>180</v>
      </c>
      <c r="G2841" s="1" t="s">
        <v>1063</v>
      </c>
      <c r="H2841" s="1" t="s">
        <v>7596</v>
      </c>
      <c r="I2841" s="1">
        <f>+Territorio[[#This Row],[id]]</f>
        <v>2831</v>
      </c>
    </row>
    <row r="2842" spans="2:9" hidden="1" x14ac:dyDescent="0.3">
      <c r="B2842">
        <v>2832</v>
      </c>
      <c r="C2842" s="1" t="s">
        <v>7597</v>
      </c>
      <c r="D2842" s="1" t="s">
        <v>7598</v>
      </c>
      <c r="E2842" s="1" t="s">
        <v>1048</v>
      </c>
      <c r="F2842" s="1" t="s">
        <v>180</v>
      </c>
      <c r="G2842" s="1" t="s">
        <v>1063</v>
      </c>
      <c r="H2842" s="1" t="s">
        <v>7599</v>
      </c>
      <c r="I2842" s="1">
        <f>+Territorio[[#This Row],[id]]</f>
        <v>2832</v>
      </c>
    </row>
    <row r="2843" spans="2:9" hidden="1" x14ac:dyDescent="0.3">
      <c r="B2843">
        <v>2833</v>
      </c>
      <c r="C2843" s="1" t="s">
        <v>7600</v>
      </c>
      <c r="D2843" s="1" t="s">
        <v>7601</v>
      </c>
      <c r="E2843" s="1" t="s">
        <v>1048</v>
      </c>
      <c r="F2843" s="1" t="s">
        <v>180</v>
      </c>
      <c r="G2843" s="1" t="s">
        <v>1063</v>
      </c>
      <c r="H2843" s="1" t="s">
        <v>7602</v>
      </c>
      <c r="I2843" s="1">
        <f>+Territorio[[#This Row],[id]]</f>
        <v>2833</v>
      </c>
    </row>
    <row r="2844" spans="2:9" hidden="1" x14ac:dyDescent="0.3">
      <c r="B2844">
        <v>2834</v>
      </c>
      <c r="C2844" s="1" t="s">
        <v>7603</v>
      </c>
      <c r="D2844" s="1" t="s">
        <v>7604</v>
      </c>
      <c r="E2844" s="1" t="s">
        <v>1048</v>
      </c>
      <c r="F2844" s="1" t="s">
        <v>180</v>
      </c>
      <c r="G2844" s="1" t="s">
        <v>1063</v>
      </c>
      <c r="H2844" s="1" t="s">
        <v>7605</v>
      </c>
      <c r="I2844" s="1">
        <f>+Territorio[[#This Row],[id]]</f>
        <v>2834</v>
      </c>
    </row>
    <row r="2845" spans="2:9" hidden="1" x14ac:dyDescent="0.3">
      <c r="B2845">
        <v>2835</v>
      </c>
      <c r="C2845" s="1" t="s">
        <v>7606</v>
      </c>
      <c r="D2845" s="1" t="s">
        <v>7607</v>
      </c>
      <c r="E2845" s="1" t="s">
        <v>1048</v>
      </c>
      <c r="F2845" s="1" t="s">
        <v>180</v>
      </c>
      <c r="G2845" s="1" t="s">
        <v>1063</v>
      </c>
      <c r="H2845" s="1" t="s">
        <v>7608</v>
      </c>
      <c r="I2845" s="1">
        <f>+Territorio[[#This Row],[id]]</f>
        <v>2835</v>
      </c>
    </row>
    <row r="2846" spans="2:9" hidden="1" x14ac:dyDescent="0.3">
      <c r="B2846">
        <v>2836</v>
      </c>
      <c r="C2846" s="1" t="s">
        <v>7609</v>
      </c>
      <c r="D2846" s="1" t="s">
        <v>7610</v>
      </c>
      <c r="E2846" s="1" t="s">
        <v>1048</v>
      </c>
      <c r="F2846" s="1" t="s">
        <v>180</v>
      </c>
      <c r="G2846" s="1" t="s">
        <v>1063</v>
      </c>
      <c r="H2846" s="1" t="s">
        <v>7611</v>
      </c>
      <c r="I2846" s="1">
        <f>+Territorio[[#This Row],[id]]</f>
        <v>2836</v>
      </c>
    </row>
    <row r="2847" spans="2:9" hidden="1" x14ac:dyDescent="0.3">
      <c r="B2847">
        <v>2837</v>
      </c>
      <c r="C2847" s="1" t="s">
        <v>7612</v>
      </c>
      <c r="D2847" s="1" t="s">
        <v>7613</v>
      </c>
      <c r="E2847" s="1" t="s">
        <v>1048</v>
      </c>
      <c r="F2847" s="1" t="s">
        <v>180</v>
      </c>
      <c r="G2847" s="1" t="s">
        <v>1063</v>
      </c>
      <c r="H2847" s="1" t="s">
        <v>7614</v>
      </c>
      <c r="I2847" s="1">
        <f>+Territorio[[#This Row],[id]]</f>
        <v>2837</v>
      </c>
    </row>
    <row r="2848" spans="2:9" hidden="1" x14ac:dyDescent="0.3">
      <c r="B2848">
        <v>2838</v>
      </c>
      <c r="C2848" s="1" t="s">
        <v>3769</v>
      </c>
      <c r="D2848" s="1" t="s">
        <v>7615</v>
      </c>
      <c r="E2848" s="1" t="s">
        <v>1048</v>
      </c>
      <c r="F2848" s="1" t="s">
        <v>180</v>
      </c>
      <c r="G2848" s="1" t="s">
        <v>1063</v>
      </c>
      <c r="H2848" s="1" t="s">
        <v>7616</v>
      </c>
      <c r="I2848" s="1">
        <f>+Territorio[[#This Row],[id]]</f>
        <v>2838</v>
      </c>
    </row>
    <row r="2849" spans="2:9" hidden="1" x14ac:dyDescent="0.3">
      <c r="B2849">
        <v>2839</v>
      </c>
      <c r="C2849" s="1" t="s">
        <v>5271</v>
      </c>
      <c r="D2849" s="1" t="s">
        <v>7617</v>
      </c>
      <c r="E2849" s="1" t="s">
        <v>1048</v>
      </c>
      <c r="F2849" s="1" t="s">
        <v>180</v>
      </c>
      <c r="G2849" s="1" t="s">
        <v>1063</v>
      </c>
      <c r="H2849" s="1" t="s">
        <v>7618</v>
      </c>
      <c r="I2849" s="1">
        <f>+Territorio[[#This Row],[id]]</f>
        <v>2839</v>
      </c>
    </row>
    <row r="2850" spans="2:9" hidden="1" x14ac:dyDescent="0.3">
      <c r="B2850">
        <v>2840</v>
      </c>
      <c r="C2850" s="1" t="s">
        <v>7619</v>
      </c>
      <c r="D2850" s="1" t="s">
        <v>7620</v>
      </c>
      <c r="E2850" s="1" t="s">
        <v>1048</v>
      </c>
      <c r="F2850" s="1" t="s">
        <v>180</v>
      </c>
      <c r="G2850" s="1" t="s">
        <v>1063</v>
      </c>
      <c r="H2850" s="1" t="s">
        <v>7621</v>
      </c>
      <c r="I2850" s="1">
        <f>+Territorio[[#This Row],[id]]</f>
        <v>2840</v>
      </c>
    </row>
    <row r="2851" spans="2:9" hidden="1" x14ac:dyDescent="0.3">
      <c r="B2851">
        <v>2841</v>
      </c>
      <c r="C2851" s="1" t="s">
        <v>2196</v>
      </c>
      <c r="D2851" s="1" t="s">
        <v>7622</v>
      </c>
      <c r="E2851" s="1" t="s">
        <v>1048</v>
      </c>
      <c r="F2851" s="1" t="s">
        <v>180</v>
      </c>
      <c r="G2851" s="1" t="s">
        <v>1063</v>
      </c>
      <c r="H2851" s="1" t="s">
        <v>7623</v>
      </c>
      <c r="I2851" s="1">
        <f>+Territorio[[#This Row],[id]]</f>
        <v>2841</v>
      </c>
    </row>
    <row r="2852" spans="2:9" hidden="1" x14ac:dyDescent="0.3">
      <c r="B2852">
        <v>2842</v>
      </c>
      <c r="C2852" s="1" t="s">
        <v>893</v>
      </c>
      <c r="D2852" s="1" t="s">
        <v>7624</v>
      </c>
      <c r="E2852" s="1" t="s">
        <v>1048</v>
      </c>
      <c r="F2852" s="1" t="s">
        <v>180</v>
      </c>
      <c r="G2852" s="1" t="s">
        <v>1063</v>
      </c>
      <c r="H2852" s="1" t="s">
        <v>7625</v>
      </c>
      <c r="I2852" s="1">
        <f>+Territorio[[#This Row],[id]]</f>
        <v>2842</v>
      </c>
    </row>
    <row r="2853" spans="2:9" hidden="1" x14ac:dyDescent="0.3">
      <c r="B2853">
        <v>2843</v>
      </c>
      <c r="C2853" s="1" t="s">
        <v>7626</v>
      </c>
      <c r="D2853" s="1" t="s">
        <v>7627</v>
      </c>
      <c r="E2853" s="1" t="s">
        <v>1048</v>
      </c>
      <c r="F2853" s="1" t="s">
        <v>180</v>
      </c>
      <c r="G2853" s="1" t="s">
        <v>1063</v>
      </c>
      <c r="H2853" s="1" t="s">
        <v>7628</v>
      </c>
      <c r="I2853" s="1">
        <f>+Territorio[[#This Row],[id]]</f>
        <v>2843</v>
      </c>
    </row>
    <row r="2854" spans="2:9" hidden="1" x14ac:dyDescent="0.3">
      <c r="B2854">
        <v>2844</v>
      </c>
      <c r="C2854" s="1" t="s">
        <v>7629</v>
      </c>
      <c r="D2854" s="1" t="s">
        <v>7630</v>
      </c>
      <c r="E2854" s="1" t="s">
        <v>1048</v>
      </c>
      <c r="F2854" s="1" t="s">
        <v>180</v>
      </c>
      <c r="G2854" s="1" t="s">
        <v>1063</v>
      </c>
      <c r="H2854" s="1" t="s">
        <v>7631</v>
      </c>
      <c r="I2854" s="1">
        <f>+Territorio[[#This Row],[id]]</f>
        <v>2844</v>
      </c>
    </row>
    <row r="2855" spans="2:9" hidden="1" x14ac:dyDescent="0.3">
      <c r="B2855">
        <v>2845</v>
      </c>
      <c r="C2855" s="1" t="s">
        <v>7632</v>
      </c>
      <c r="D2855" s="1" t="s">
        <v>7633</v>
      </c>
      <c r="E2855" s="1" t="s">
        <v>1048</v>
      </c>
      <c r="F2855" s="1" t="s">
        <v>180</v>
      </c>
      <c r="G2855" s="1" t="s">
        <v>1063</v>
      </c>
      <c r="H2855" s="1" t="s">
        <v>7634</v>
      </c>
      <c r="I2855" s="1">
        <f>+Territorio[[#This Row],[id]]</f>
        <v>2845</v>
      </c>
    </row>
    <row r="2856" spans="2:9" hidden="1" x14ac:dyDescent="0.3">
      <c r="B2856">
        <v>2846</v>
      </c>
      <c r="C2856" s="1" t="s">
        <v>7635</v>
      </c>
      <c r="D2856" s="1" t="s">
        <v>7636</v>
      </c>
      <c r="E2856" s="1" t="s">
        <v>1048</v>
      </c>
      <c r="F2856" s="1" t="s">
        <v>180</v>
      </c>
      <c r="G2856" s="1" t="s">
        <v>1063</v>
      </c>
      <c r="H2856" s="1" t="s">
        <v>7637</v>
      </c>
      <c r="I2856" s="1">
        <f>+Territorio[[#This Row],[id]]</f>
        <v>2846</v>
      </c>
    </row>
    <row r="2857" spans="2:9" hidden="1" x14ac:dyDescent="0.3">
      <c r="B2857">
        <v>2847</v>
      </c>
      <c r="C2857" s="1" t="s">
        <v>3579</v>
      </c>
      <c r="D2857" s="1" t="s">
        <v>7638</v>
      </c>
      <c r="E2857" s="1" t="s">
        <v>1048</v>
      </c>
      <c r="F2857" s="1" t="s">
        <v>180</v>
      </c>
      <c r="G2857" s="1" t="s">
        <v>1063</v>
      </c>
      <c r="H2857" s="1" t="s">
        <v>7639</v>
      </c>
      <c r="I2857" s="1">
        <f>+Territorio[[#This Row],[id]]</f>
        <v>2847</v>
      </c>
    </row>
    <row r="2858" spans="2:9" hidden="1" x14ac:dyDescent="0.3">
      <c r="B2858">
        <v>2848</v>
      </c>
      <c r="C2858" s="1" t="s">
        <v>884</v>
      </c>
      <c r="D2858" s="1" t="s">
        <v>7640</v>
      </c>
      <c r="E2858" s="1" t="s">
        <v>1048</v>
      </c>
      <c r="F2858" s="1" t="s">
        <v>180</v>
      </c>
      <c r="G2858" s="1" t="s">
        <v>1063</v>
      </c>
      <c r="H2858" s="1" t="s">
        <v>7641</v>
      </c>
      <c r="I2858" s="1">
        <f>+Territorio[[#This Row],[id]]</f>
        <v>2848</v>
      </c>
    </row>
    <row r="2859" spans="2:9" hidden="1" x14ac:dyDescent="0.3">
      <c r="B2859">
        <v>2849</v>
      </c>
      <c r="C2859" s="1" t="s">
        <v>1417</v>
      </c>
      <c r="D2859" s="1" t="s">
        <v>7642</v>
      </c>
      <c r="E2859" s="1" t="s">
        <v>1048</v>
      </c>
      <c r="F2859" s="1" t="s">
        <v>180</v>
      </c>
      <c r="G2859" s="1" t="s">
        <v>1063</v>
      </c>
      <c r="H2859" s="1" t="s">
        <v>7643</v>
      </c>
      <c r="I2859" s="1">
        <f>+Territorio[[#This Row],[id]]</f>
        <v>2849</v>
      </c>
    </row>
    <row r="2860" spans="2:9" hidden="1" x14ac:dyDescent="0.3">
      <c r="B2860">
        <v>2850</v>
      </c>
      <c r="C2860" s="1" t="s">
        <v>7423</v>
      </c>
      <c r="D2860" s="1" t="s">
        <v>7644</v>
      </c>
      <c r="E2860" s="1" t="s">
        <v>1048</v>
      </c>
      <c r="F2860" s="1" t="s">
        <v>180</v>
      </c>
      <c r="G2860" s="1" t="s">
        <v>1063</v>
      </c>
      <c r="H2860" s="1" t="s">
        <v>7645</v>
      </c>
      <c r="I2860" s="1">
        <f>+Territorio[[#This Row],[id]]</f>
        <v>2850</v>
      </c>
    </row>
    <row r="2861" spans="2:9" hidden="1" x14ac:dyDescent="0.3">
      <c r="B2861">
        <v>2851</v>
      </c>
      <c r="C2861" s="1" t="s">
        <v>3769</v>
      </c>
      <c r="D2861" s="1" t="s">
        <v>7646</v>
      </c>
      <c r="E2861" s="1" t="s">
        <v>1048</v>
      </c>
      <c r="F2861" s="1" t="s">
        <v>180</v>
      </c>
      <c r="G2861" s="1" t="s">
        <v>1063</v>
      </c>
      <c r="H2861" s="1" t="s">
        <v>7647</v>
      </c>
      <c r="I2861" s="1">
        <f>+Territorio[[#This Row],[id]]</f>
        <v>2851</v>
      </c>
    </row>
    <row r="2862" spans="2:9" hidden="1" x14ac:dyDescent="0.3">
      <c r="B2862">
        <v>2852</v>
      </c>
      <c r="C2862" s="1" t="s">
        <v>7648</v>
      </c>
      <c r="D2862" s="1" t="s">
        <v>7649</v>
      </c>
      <c r="E2862" s="1" t="s">
        <v>1048</v>
      </c>
      <c r="F2862" s="1" t="s">
        <v>180</v>
      </c>
      <c r="G2862" s="1" t="s">
        <v>1063</v>
      </c>
      <c r="H2862" s="1" t="s">
        <v>7650</v>
      </c>
      <c r="I2862" s="1">
        <f>+Territorio[[#This Row],[id]]</f>
        <v>2852</v>
      </c>
    </row>
    <row r="2863" spans="2:9" hidden="1" x14ac:dyDescent="0.3">
      <c r="B2863">
        <v>2853</v>
      </c>
      <c r="C2863" s="1" t="s">
        <v>7651</v>
      </c>
      <c r="D2863" s="1" t="s">
        <v>7652</v>
      </c>
      <c r="E2863" s="1" t="s">
        <v>1048</v>
      </c>
      <c r="F2863" s="1" t="s">
        <v>180</v>
      </c>
      <c r="G2863" s="1" t="s">
        <v>1063</v>
      </c>
      <c r="H2863" s="1" t="s">
        <v>7653</v>
      </c>
      <c r="I2863" s="1">
        <f>+Territorio[[#This Row],[id]]</f>
        <v>2853</v>
      </c>
    </row>
    <row r="2864" spans="2:9" hidden="1" x14ac:dyDescent="0.3">
      <c r="B2864">
        <v>2854</v>
      </c>
      <c r="C2864" s="1" t="s">
        <v>7654</v>
      </c>
      <c r="D2864" s="1" t="s">
        <v>7655</v>
      </c>
      <c r="E2864" s="1" t="s">
        <v>1048</v>
      </c>
      <c r="F2864" s="1" t="s">
        <v>180</v>
      </c>
      <c r="G2864" s="1" t="s">
        <v>1063</v>
      </c>
      <c r="H2864" s="1" t="s">
        <v>7656</v>
      </c>
      <c r="I2864" s="1">
        <f>+Territorio[[#This Row],[id]]</f>
        <v>2854</v>
      </c>
    </row>
    <row r="2865" spans="2:9" hidden="1" x14ac:dyDescent="0.3">
      <c r="B2865">
        <v>2855</v>
      </c>
      <c r="C2865" s="1" t="s">
        <v>7657</v>
      </c>
      <c r="D2865" s="1" t="s">
        <v>7658</v>
      </c>
      <c r="E2865" s="1" t="s">
        <v>1048</v>
      </c>
      <c r="F2865" s="1" t="s">
        <v>180</v>
      </c>
      <c r="G2865" s="1" t="s">
        <v>1063</v>
      </c>
      <c r="H2865" s="1" t="s">
        <v>7659</v>
      </c>
      <c r="I2865" s="1">
        <f>+Territorio[[#This Row],[id]]</f>
        <v>2855</v>
      </c>
    </row>
    <row r="2866" spans="2:9" hidden="1" x14ac:dyDescent="0.3">
      <c r="B2866">
        <v>2856</v>
      </c>
      <c r="C2866" s="1" t="s">
        <v>7660</v>
      </c>
      <c r="D2866" s="1" t="s">
        <v>7661</v>
      </c>
      <c r="E2866" s="1" t="s">
        <v>1048</v>
      </c>
      <c r="F2866" s="1" t="s">
        <v>180</v>
      </c>
      <c r="G2866" s="1" t="s">
        <v>1063</v>
      </c>
      <c r="H2866" s="1" t="s">
        <v>7662</v>
      </c>
      <c r="I2866" s="1">
        <f>+Territorio[[#This Row],[id]]</f>
        <v>2856</v>
      </c>
    </row>
    <row r="2867" spans="2:9" hidden="1" x14ac:dyDescent="0.3">
      <c r="B2867">
        <v>2857</v>
      </c>
      <c r="C2867" s="1" t="s">
        <v>2205</v>
      </c>
      <c r="D2867" s="1" t="s">
        <v>7663</v>
      </c>
      <c r="E2867" s="1" t="s">
        <v>1048</v>
      </c>
      <c r="F2867" s="1" t="s">
        <v>180</v>
      </c>
      <c r="G2867" s="1" t="s">
        <v>1063</v>
      </c>
      <c r="H2867" s="1" t="s">
        <v>7664</v>
      </c>
      <c r="I2867" s="1">
        <f>+Territorio[[#This Row],[id]]</f>
        <v>2857</v>
      </c>
    </row>
    <row r="2868" spans="2:9" hidden="1" x14ac:dyDescent="0.3">
      <c r="B2868">
        <v>2858</v>
      </c>
      <c r="C2868" s="1" t="s">
        <v>7665</v>
      </c>
      <c r="D2868" s="1" t="s">
        <v>7666</v>
      </c>
      <c r="E2868" s="1" t="s">
        <v>1048</v>
      </c>
      <c r="F2868" s="1" t="s">
        <v>180</v>
      </c>
      <c r="G2868" s="1" t="s">
        <v>1063</v>
      </c>
      <c r="H2868" s="1" t="s">
        <v>7667</v>
      </c>
      <c r="I2868" s="1">
        <f>+Territorio[[#This Row],[id]]</f>
        <v>2858</v>
      </c>
    </row>
    <row r="2869" spans="2:9" hidden="1" x14ac:dyDescent="0.3">
      <c r="B2869">
        <v>2859</v>
      </c>
      <c r="C2869" s="1" t="s">
        <v>1388</v>
      </c>
      <c r="D2869" s="1" t="s">
        <v>7668</v>
      </c>
      <c r="E2869" s="1" t="s">
        <v>1048</v>
      </c>
      <c r="F2869" s="1" t="s">
        <v>180</v>
      </c>
      <c r="G2869" s="1" t="s">
        <v>1063</v>
      </c>
      <c r="H2869" s="1" t="s">
        <v>7669</v>
      </c>
      <c r="I2869" s="1">
        <f>+Territorio[[#This Row],[id]]</f>
        <v>2859</v>
      </c>
    </row>
    <row r="2870" spans="2:9" hidden="1" x14ac:dyDescent="0.3">
      <c r="B2870">
        <v>2860</v>
      </c>
      <c r="C2870" s="1" t="s">
        <v>7670</v>
      </c>
      <c r="D2870" s="1" t="s">
        <v>7671</v>
      </c>
      <c r="E2870" s="1" t="s">
        <v>1048</v>
      </c>
      <c r="F2870" s="1" t="s">
        <v>180</v>
      </c>
      <c r="G2870" s="1" t="s">
        <v>1063</v>
      </c>
      <c r="H2870" s="1" t="s">
        <v>7672</v>
      </c>
      <c r="I2870" s="1">
        <f>+Territorio[[#This Row],[id]]</f>
        <v>2860</v>
      </c>
    </row>
    <row r="2871" spans="2:9" hidden="1" x14ac:dyDescent="0.3">
      <c r="B2871">
        <v>2861</v>
      </c>
      <c r="C2871" s="1" t="s">
        <v>7673</v>
      </c>
      <c r="D2871" s="1" t="s">
        <v>7674</v>
      </c>
      <c r="E2871" s="1" t="s">
        <v>1048</v>
      </c>
      <c r="F2871" s="1" t="s">
        <v>180</v>
      </c>
      <c r="G2871" s="1" t="s">
        <v>1063</v>
      </c>
      <c r="H2871" s="1" t="s">
        <v>7675</v>
      </c>
      <c r="I2871" s="1">
        <f>+Territorio[[#This Row],[id]]</f>
        <v>2861</v>
      </c>
    </row>
    <row r="2872" spans="2:9" hidden="1" x14ac:dyDescent="0.3">
      <c r="B2872">
        <v>2862</v>
      </c>
      <c r="C2872" s="1" t="s">
        <v>7676</v>
      </c>
      <c r="D2872" s="1" t="s">
        <v>7677</v>
      </c>
      <c r="E2872" s="1" t="s">
        <v>1048</v>
      </c>
      <c r="F2872" s="1" t="s">
        <v>180</v>
      </c>
      <c r="G2872" s="1" t="s">
        <v>1063</v>
      </c>
      <c r="H2872" s="1" t="s">
        <v>7678</v>
      </c>
      <c r="I2872" s="1">
        <f>+Territorio[[#This Row],[id]]</f>
        <v>2862</v>
      </c>
    </row>
    <row r="2873" spans="2:9" hidden="1" x14ac:dyDescent="0.3">
      <c r="B2873">
        <v>2863</v>
      </c>
      <c r="C2873" s="1" t="s">
        <v>7679</v>
      </c>
      <c r="D2873" s="1" t="s">
        <v>7680</v>
      </c>
      <c r="E2873" s="1" t="s">
        <v>1048</v>
      </c>
      <c r="F2873" s="1" t="s">
        <v>180</v>
      </c>
      <c r="G2873" s="1" t="s">
        <v>1063</v>
      </c>
      <c r="H2873" s="1" t="s">
        <v>7681</v>
      </c>
      <c r="I2873" s="1">
        <f>+Territorio[[#This Row],[id]]</f>
        <v>2863</v>
      </c>
    </row>
    <row r="2874" spans="2:9" hidden="1" x14ac:dyDescent="0.3">
      <c r="B2874">
        <v>2864</v>
      </c>
      <c r="C2874" s="1" t="s">
        <v>738</v>
      </c>
      <c r="D2874" s="1" t="s">
        <v>7682</v>
      </c>
      <c r="E2874" s="1" t="s">
        <v>1048</v>
      </c>
      <c r="F2874" s="1" t="s">
        <v>180</v>
      </c>
      <c r="G2874" s="1" t="s">
        <v>1063</v>
      </c>
      <c r="H2874" s="1" t="s">
        <v>7683</v>
      </c>
      <c r="I2874" s="1">
        <f>+Territorio[[#This Row],[id]]</f>
        <v>2864</v>
      </c>
    </row>
    <row r="2875" spans="2:9" hidden="1" x14ac:dyDescent="0.3">
      <c r="B2875">
        <v>2865</v>
      </c>
      <c r="C2875" s="1" t="s">
        <v>7684</v>
      </c>
      <c r="D2875" s="1" t="s">
        <v>7685</v>
      </c>
      <c r="E2875" s="1" t="s">
        <v>1048</v>
      </c>
      <c r="F2875" s="1" t="s">
        <v>180</v>
      </c>
      <c r="G2875" s="1" t="s">
        <v>1063</v>
      </c>
      <c r="H2875" s="1" t="s">
        <v>7686</v>
      </c>
      <c r="I2875" s="1">
        <f>+Territorio[[#This Row],[id]]</f>
        <v>2865</v>
      </c>
    </row>
    <row r="2876" spans="2:9" hidden="1" x14ac:dyDescent="0.3">
      <c r="B2876">
        <v>2866</v>
      </c>
      <c r="C2876" s="1" t="s">
        <v>7687</v>
      </c>
      <c r="D2876" s="1" t="s">
        <v>7688</v>
      </c>
      <c r="E2876" s="1" t="s">
        <v>1048</v>
      </c>
      <c r="F2876" s="1" t="s">
        <v>180</v>
      </c>
      <c r="G2876" s="1" t="s">
        <v>1063</v>
      </c>
      <c r="H2876" s="1" t="s">
        <v>7689</v>
      </c>
      <c r="I2876" s="1">
        <f>+Territorio[[#This Row],[id]]</f>
        <v>2866</v>
      </c>
    </row>
    <row r="2877" spans="2:9" hidden="1" x14ac:dyDescent="0.3">
      <c r="B2877">
        <v>2867</v>
      </c>
      <c r="C2877" s="1" t="s">
        <v>7690</v>
      </c>
      <c r="D2877" s="1" t="s">
        <v>4868</v>
      </c>
      <c r="E2877" s="1" t="s">
        <v>1048</v>
      </c>
      <c r="F2877" s="1" t="s">
        <v>180</v>
      </c>
      <c r="G2877" s="1" t="s">
        <v>1063</v>
      </c>
      <c r="H2877" s="1" t="s">
        <v>7691</v>
      </c>
      <c r="I2877" s="1">
        <f>+Territorio[[#This Row],[id]]</f>
        <v>2867</v>
      </c>
    </row>
    <row r="2878" spans="2:9" hidden="1" x14ac:dyDescent="0.3">
      <c r="B2878">
        <v>2868</v>
      </c>
      <c r="C2878" s="1" t="s">
        <v>7692</v>
      </c>
      <c r="D2878" s="1" t="s">
        <v>4871</v>
      </c>
      <c r="E2878" s="1" t="s">
        <v>1048</v>
      </c>
      <c r="F2878" s="1" t="s">
        <v>180</v>
      </c>
      <c r="G2878" s="1" t="s">
        <v>1063</v>
      </c>
      <c r="H2878" s="1" t="s">
        <v>7693</v>
      </c>
      <c r="I2878" s="1">
        <f>+Territorio[[#This Row],[id]]</f>
        <v>2868</v>
      </c>
    </row>
    <row r="2879" spans="2:9" hidden="1" x14ac:dyDescent="0.3">
      <c r="B2879">
        <v>2869</v>
      </c>
      <c r="C2879" s="1" t="s">
        <v>7694</v>
      </c>
      <c r="D2879" s="1" t="s">
        <v>4874</v>
      </c>
      <c r="E2879" s="1" t="s">
        <v>1048</v>
      </c>
      <c r="F2879" s="1" t="s">
        <v>180</v>
      </c>
      <c r="G2879" s="1" t="s">
        <v>1063</v>
      </c>
      <c r="H2879" s="1" t="s">
        <v>7695</v>
      </c>
      <c r="I2879" s="1">
        <f>+Territorio[[#This Row],[id]]</f>
        <v>2869</v>
      </c>
    </row>
    <row r="2880" spans="2:9" hidden="1" x14ac:dyDescent="0.3">
      <c r="B2880">
        <v>2870</v>
      </c>
      <c r="C2880" s="1" t="s">
        <v>1417</v>
      </c>
      <c r="D2880" s="1" t="s">
        <v>7696</v>
      </c>
      <c r="E2880" s="1" t="s">
        <v>1048</v>
      </c>
      <c r="F2880" s="1" t="s">
        <v>180</v>
      </c>
      <c r="G2880" s="1" t="s">
        <v>1063</v>
      </c>
      <c r="H2880" s="1" t="s">
        <v>7697</v>
      </c>
      <c r="I2880" s="1">
        <f>+Territorio[[#This Row],[id]]</f>
        <v>2870</v>
      </c>
    </row>
    <row r="2881" spans="2:9" hidden="1" x14ac:dyDescent="0.3">
      <c r="B2881">
        <v>2871</v>
      </c>
      <c r="C2881" s="1" t="s">
        <v>7698</v>
      </c>
      <c r="D2881" s="1" t="s">
        <v>7699</v>
      </c>
      <c r="E2881" s="1" t="s">
        <v>1048</v>
      </c>
      <c r="F2881" s="1" t="s">
        <v>180</v>
      </c>
      <c r="G2881" s="1" t="s">
        <v>1063</v>
      </c>
      <c r="H2881" s="1" t="s">
        <v>7700</v>
      </c>
      <c r="I2881" s="1">
        <f>+Territorio[[#This Row],[id]]</f>
        <v>2871</v>
      </c>
    </row>
    <row r="2882" spans="2:9" hidden="1" x14ac:dyDescent="0.3">
      <c r="B2882">
        <v>2872</v>
      </c>
      <c r="C2882" s="1" t="s">
        <v>7701</v>
      </c>
      <c r="D2882" s="1" t="s">
        <v>7702</v>
      </c>
      <c r="E2882" s="1" t="s">
        <v>1048</v>
      </c>
      <c r="F2882" s="1" t="s">
        <v>180</v>
      </c>
      <c r="G2882" s="1" t="s">
        <v>1063</v>
      </c>
      <c r="H2882" s="1" t="s">
        <v>7703</v>
      </c>
      <c r="I2882" s="1">
        <f>+Territorio[[#This Row],[id]]</f>
        <v>2872</v>
      </c>
    </row>
    <row r="2883" spans="2:9" hidden="1" x14ac:dyDescent="0.3">
      <c r="B2883">
        <v>2873</v>
      </c>
      <c r="C2883" s="1" t="s">
        <v>7704</v>
      </c>
      <c r="D2883" s="1" t="s">
        <v>7705</v>
      </c>
      <c r="E2883" s="1" t="s">
        <v>1048</v>
      </c>
      <c r="F2883" s="1" t="s">
        <v>180</v>
      </c>
      <c r="G2883" s="1" t="s">
        <v>1063</v>
      </c>
      <c r="H2883" s="1" t="s">
        <v>7706</v>
      </c>
      <c r="I2883" s="1">
        <f>+Territorio[[#This Row],[id]]</f>
        <v>2873</v>
      </c>
    </row>
    <row r="2884" spans="2:9" hidden="1" x14ac:dyDescent="0.3">
      <c r="B2884">
        <v>2874</v>
      </c>
      <c r="C2884" s="1" t="s">
        <v>738</v>
      </c>
      <c r="D2884" s="1" t="s">
        <v>7707</v>
      </c>
      <c r="E2884" s="1" t="s">
        <v>1048</v>
      </c>
      <c r="F2884" s="1" t="s">
        <v>180</v>
      </c>
      <c r="G2884" s="1" t="s">
        <v>1063</v>
      </c>
      <c r="H2884" s="1" t="s">
        <v>7708</v>
      </c>
      <c r="I2884" s="1">
        <f>+Territorio[[#This Row],[id]]</f>
        <v>2874</v>
      </c>
    </row>
    <row r="2885" spans="2:9" hidden="1" x14ac:dyDescent="0.3">
      <c r="B2885">
        <v>2875</v>
      </c>
      <c r="C2885" s="1" t="s">
        <v>2937</v>
      </c>
      <c r="D2885" s="1" t="s">
        <v>7709</v>
      </c>
      <c r="E2885" s="1" t="s">
        <v>1048</v>
      </c>
      <c r="F2885" s="1" t="s">
        <v>180</v>
      </c>
      <c r="G2885" s="1" t="s">
        <v>1063</v>
      </c>
      <c r="H2885" s="1" t="s">
        <v>7710</v>
      </c>
      <c r="I2885" s="1">
        <f>+Territorio[[#This Row],[id]]</f>
        <v>2875</v>
      </c>
    </row>
    <row r="2886" spans="2:9" hidden="1" x14ac:dyDescent="0.3">
      <c r="B2886">
        <v>2876</v>
      </c>
      <c r="C2886" s="1" t="s">
        <v>2228</v>
      </c>
      <c r="D2886" s="1" t="s">
        <v>7711</v>
      </c>
      <c r="E2886" s="1" t="s">
        <v>1048</v>
      </c>
      <c r="F2886" s="1" t="s">
        <v>180</v>
      </c>
      <c r="G2886" s="1" t="s">
        <v>1063</v>
      </c>
      <c r="H2886" s="1" t="s">
        <v>7712</v>
      </c>
      <c r="I2886" s="1">
        <f>+Territorio[[#This Row],[id]]</f>
        <v>2876</v>
      </c>
    </row>
    <row r="2887" spans="2:9" hidden="1" x14ac:dyDescent="0.3">
      <c r="B2887">
        <v>2877</v>
      </c>
      <c r="C2887" s="1" t="s">
        <v>809</v>
      </c>
      <c r="D2887" s="1" t="s">
        <v>7713</v>
      </c>
      <c r="E2887" s="1" t="s">
        <v>1048</v>
      </c>
      <c r="F2887" s="1" t="s">
        <v>180</v>
      </c>
      <c r="G2887" s="1" t="s">
        <v>1063</v>
      </c>
      <c r="H2887" s="1" t="s">
        <v>7714</v>
      </c>
      <c r="I2887" s="1">
        <f>+Territorio[[#This Row],[id]]</f>
        <v>2877</v>
      </c>
    </row>
    <row r="2888" spans="2:9" hidden="1" x14ac:dyDescent="0.3">
      <c r="B2888">
        <v>2878</v>
      </c>
      <c r="C2888" s="1" t="s">
        <v>4101</v>
      </c>
      <c r="D2888" s="1" t="s">
        <v>7715</v>
      </c>
      <c r="E2888" s="1" t="s">
        <v>1048</v>
      </c>
      <c r="F2888" s="1" t="s">
        <v>180</v>
      </c>
      <c r="G2888" s="1" t="s">
        <v>1063</v>
      </c>
      <c r="H2888" s="1" t="s">
        <v>7716</v>
      </c>
      <c r="I2888" s="1">
        <f>+Territorio[[#This Row],[id]]</f>
        <v>2878</v>
      </c>
    </row>
    <row r="2889" spans="2:9" hidden="1" x14ac:dyDescent="0.3">
      <c r="B2889">
        <v>2879</v>
      </c>
      <c r="C2889" s="1" t="s">
        <v>3519</v>
      </c>
      <c r="D2889" s="1" t="s">
        <v>7717</v>
      </c>
      <c r="E2889" s="1" t="s">
        <v>1048</v>
      </c>
      <c r="F2889" s="1" t="s">
        <v>180</v>
      </c>
      <c r="G2889" s="1" t="s">
        <v>1063</v>
      </c>
      <c r="H2889" s="1" t="s">
        <v>7718</v>
      </c>
      <c r="I2889" s="1">
        <f>+Territorio[[#This Row],[id]]</f>
        <v>2879</v>
      </c>
    </row>
    <row r="2890" spans="2:9" hidden="1" x14ac:dyDescent="0.3">
      <c r="B2890">
        <v>2880</v>
      </c>
      <c r="C2890" s="1" t="s">
        <v>7719</v>
      </c>
      <c r="D2890" s="1" t="s">
        <v>7720</v>
      </c>
      <c r="E2890" s="1" t="s">
        <v>1048</v>
      </c>
      <c r="F2890" s="1" t="s">
        <v>180</v>
      </c>
      <c r="G2890" s="1" t="s">
        <v>1063</v>
      </c>
      <c r="H2890" s="1" t="s">
        <v>7721</v>
      </c>
      <c r="I2890" s="1">
        <f>+Territorio[[#This Row],[id]]</f>
        <v>2880</v>
      </c>
    </row>
    <row r="2891" spans="2:9" hidden="1" x14ac:dyDescent="0.3">
      <c r="B2891">
        <v>2881</v>
      </c>
      <c r="C2891" s="1" t="s">
        <v>7722</v>
      </c>
      <c r="D2891" s="1" t="s">
        <v>7723</v>
      </c>
      <c r="E2891" s="1" t="s">
        <v>1048</v>
      </c>
      <c r="F2891" s="1" t="s">
        <v>180</v>
      </c>
      <c r="G2891" s="1" t="s">
        <v>1063</v>
      </c>
      <c r="H2891" s="1" t="s">
        <v>7724</v>
      </c>
      <c r="I2891" s="1">
        <f>+Territorio[[#This Row],[id]]</f>
        <v>2881</v>
      </c>
    </row>
    <row r="2892" spans="2:9" hidden="1" x14ac:dyDescent="0.3">
      <c r="B2892">
        <v>2882</v>
      </c>
      <c r="C2892" s="1" t="s">
        <v>2219</v>
      </c>
      <c r="D2892" s="1" t="s">
        <v>7725</v>
      </c>
      <c r="E2892" s="1" t="s">
        <v>1048</v>
      </c>
      <c r="F2892" s="1" t="s">
        <v>180</v>
      </c>
      <c r="G2892" s="1" t="s">
        <v>1063</v>
      </c>
      <c r="H2892" s="1" t="s">
        <v>7726</v>
      </c>
      <c r="I2892" s="1">
        <f>+Territorio[[#This Row],[id]]</f>
        <v>2882</v>
      </c>
    </row>
    <row r="2893" spans="2:9" hidden="1" x14ac:dyDescent="0.3">
      <c r="B2893">
        <v>2883</v>
      </c>
      <c r="C2893" s="1" t="s">
        <v>1961</v>
      </c>
      <c r="D2893" s="1" t="s">
        <v>7727</v>
      </c>
      <c r="E2893" s="1" t="s">
        <v>1048</v>
      </c>
      <c r="F2893" s="1" t="s">
        <v>180</v>
      </c>
      <c r="G2893" s="1" t="s">
        <v>1063</v>
      </c>
      <c r="H2893" s="1" t="s">
        <v>7728</v>
      </c>
      <c r="I2893" s="1">
        <f>+Territorio[[#This Row],[id]]</f>
        <v>2883</v>
      </c>
    </row>
    <row r="2894" spans="2:9" hidden="1" x14ac:dyDescent="0.3">
      <c r="B2894">
        <v>2884</v>
      </c>
      <c r="C2894" s="1" t="s">
        <v>1749</v>
      </c>
      <c r="D2894" s="1" t="s">
        <v>7729</v>
      </c>
      <c r="E2894" s="1" t="s">
        <v>1048</v>
      </c>
      <c r="F2894" s="1" t="s">
        <v>180</v>
      </c>
      <c r="G2894" s="1" t="s">
        <v>1063</v>
      </c>
      <c r="H2894" s="1" t="s">
        <v>7730</v>
      </c>
      <c r="I2894" s="1">
        <f>+Territorio[[#This Row],[id]]</f>
        <v>2884</v>
      </c>
    </row>
    <row r="2895" spans="2:9" hidden="1" x14ac:dyDescent="0.3">
      <c r="B2895">
        <v>2885</v>
      </c>
      <c r="C2895" s="1" t="s">
        <v>7398</v>
      </c>
      <c r="D2895" s="1" t="s">
        <v>7731</v>
      </c>
      <c r="E2895" s="1" t="s">
        <v>1048</v>
      </c>
      <c r="F2895" s="1" t="s">
        <v>180</v>
      </c>
      <c r="G2895" s="1" t="s">
        <v>1063</v>
      </c>
      <c r="H2895" s="1" t="s">
        <v>7732</v>
      </c>
      <c r="I2895" s="1">
        <f>+Territorio[[#This Row],[id]]</f>
        <v>2885</v>
      </c>
    </row>
    <row r="2896" spans="2:9" hidden="1" x14ac:dyDescent="0.3">
      <c r="B2896">
        <v>2886</v>
      </c>
      <c r="C2896" s="1" t="s">
        <v>7733</v>
      </c>
      <c r="D2896" s="1" t="s">
        <v>7734</v>
      </c>
      <c r="E2896" s="1" t="s">
        <v>1048</v>
      </c>
      <c r="F2896" s="1" t="s">
        <v>180</v>
      </c>
      <c r="G2896" s="1" t="s">
        <v>1063</v>
      </c>
      <c r="H2896" s="1" t="s">
        <v>7735</v>
      </c>
      <c r="I2896" s="1">
        <f>+Territorio[[#This Row],[id]]</f>
        <v>2886</v>
      </c>
    </row>
    <row r="2897" spans="2:9" hidden="1" x14ac:dyDescent="0.3">
      <c r="B2897">
        <v>2887</v>
      </c>
      <c r="C2897" s="1" t="s">
        <v>7437</v>
      </c>
      <c r="D2897" s="1" t="s">
        <v>7736</v>
      </c>
      <c r="E2897" s="1" t="s">
        <v>1048</v>
      </c>
      <c r="F2897" s="1" t="s">
        <v>180</v>
      </c>
      <c r="G2897" s="1" t="s">
        <v>1063</v>
      </c>
      <c r="H2897" s="1" t="s">
        <v>7737</v>
      </c>
      <c r="I2897" s="1">
        <f>+Territorio[[#This Row],[id]]</f>
        <v>2887</v>
      </c>
    </row>
    <row r="2898" spans="2:9" hidden="1" x14ac:dyDescent="0.3">
      <c r="B2898">
        <v>2888</v>
      </c>
      <c r="C2898" s="1" t="s">
        <v>1260</v>
      </c>
      <c r="D2898" s="1" t="s">
        <v>7738</v>
      </c>
      <c r="E2898" s="1" t="s">
        <v>1048</v>
      </c>
      <c r="F2898" s="1" t="s">
        <v>180</v>
      </c>
      <c r="G2898" s="1" t="s">
        <v>1063</v>
      </c>
      <c r="H2898" s="1" t="s">
        <v>7739</v>
      </c>
      <c r="I2898" s="1">
        <f>+Territorio[[#This Row],[id]]</f>
        <v>2888</v>
      </c>
    </row>
    <row r="2899" spans="2:9" hidden="1" x14ac:dyDescent="0.3">
      <c r="B2899">
        <v>2889</v>
      </c>
      <c r="C2899" s="1" t="s">
        <v>1036</v>
      </c>
      <c r="D2899" s="1" t="s">
        <v>7740</v>
      </c>
      <c r="E2899" s="1" t="s">
        <v>1048</v>
      </c>
      <c r="F2899" s="1" t="s">
        <v>180</v>
      </c>
      <c r="G2899" s="1" t="s">
        <v>1063</v>
      </c>
      <c r="H2899" s="1" t="s">
        <v>7741</v>
      </c>
      <c r="I2899" s="1">
        <f>+Territorio[[#This Row],[id]]</f>
        <v>2889</v>
      </c>
    </row>
    <row r="2900" spans="2:9" hidden="1" x14ac:dyDescent="0.3">
      <c r="B2900">
        <v>2890</v>
      </c>
      <c r="C2900" s="1" t="s">
        <v>1030</v>
      </c>
      <c r="D2900" s="1" t="s">
        <v>7742</v>
      </c>
      <c r="E2900" s="1" t="s">
        <v>1048</v>
      </c>
      <c r="F2900" s="1" t="s">
        <v>180</v>
      </c>
      <c r="G2900" s="1" t="s">
        <v>1063</v>
      </c>
      <c r="H2900" s="1" t="s">
        <v>7743</v>
      </c>
      <c r="I2900" s="1">
        <f>+Territorio[[#This Row],[id]]</f>
        <v>2890</v>
      </c>
    </row>
    <row r="2901" spans="2:9" hidden="1" x14ac:dyDescent="0.3">
      <c r="B2901">
        <v>2891</v>
      </c>
      <c r="C2901" s="1" t="s">
        <v>7744</v>
      </c>
      <c r="D2901" s="1" t="s">
        <v>7745</v>
      </c>
      <c r="E2901" s="1" t="s">
        <v>1048</v>
      </c>
      <c r="F2901" s="1" t="s">
        <v>180</v>
      </c>
      <c r="G2901" s="1" t="s">
        <v>1063</v>
      </c>
      <c r="H2901" s="1" t="s">
        <v>7746</v>
      </c>
      <c r="I2901" s="1">
        <f>+Territorio[[#This Row],[id]]</f>
        <v>2891</v>
      </c>
    </row>
    <row r="2902" spans="2:9" hidden="1" x14ac:dyDescent="0.3">
      <c r="B2902">
        <v>2892</v>
      </c>
      <c r="C2902" s="1" t="s">
        <v>7747</v>
      </c>
      <c r="D2902" s="1" t="s">
        <v>7748</v>
      </c>
      <c r="E2902" s="1" t="s">
        <v>1048</v>
      </c>
      <c r="F2902" s="1" t="s">
        <v>180</v>
      </c>
      <c r="G2902" s="1" t="s">
        <v>1063</v>
      </c>
      <c r="H2902" s="1" t="s">
        <v>7749</v>
      </c>
      <c r="I2902" s="1">
        <f>+Territorio[[#This Row],[id]]</f>
        <v>2892</v>
      </c>
    </row>
    <row r="2903" spans="2:9" hidden="1" x14ac:dyDescent="0.3">
      <c r="B2903">
        <v>2893</v>
      </c>
      <c r="C2903" s="1" t="s">
        <v>738</v>
      </c>
      <c r="D2903" s="1" t="s">
        <v>7750</v>
      </c>
      <c r="E2903" s="1" t="s">
        <v>1048</v>
      </c>
      <c r="F2903" s="1" t="s">
        <v>180</v>
      </c>
      <c r="G2903" s="1" t="s">
        <v>1063</v>
      </c>
      <c r="H2903" s="1" t="s">
        <v>7751</v>
      </c>
      <c r="I2903" s="1">
        <f>+Territorio[[#This Row],[id]]</f>
        <v>2893</v>
      </c>
    </row>
    <row r="2904" spans="2:9" hidden="1" x14ac:dyDescent="0.3">
      <c r="B2904">
        <v>2894</v>
      </c>
      <c r="C2904" s="1" t="s">
        <v>7752</v>
      </c>
      <c r="D2904" s="1" t="s">
        <v>7753</v>
      </c>
      <c r="E2904" s="1" t="s">
        <v>1048</v>
      </c>
      <c r="F2904" s="1" t="s">
        <v>180</v>
      </c>
      <c r="G2904" s="1" t="s">
        <v>1063</v>
      </c>
      <c r="H2904" s="1" t="s">
        <v>7754</v>
      </c>
      <c r="I2904" s="1">
        <f>+Territorio[[#This Row],[id]]</f>
        <v>2894</v>
      </c>
    </row>
    <row r="2905" spans="2:9" hidden="1" x14ac:dyDescent="0.3">
      <c r="B2905">
        <v>2895</v>
      </c>
      <c r="C2905" s="1" t="s">
        <v>679</v>
      </c>
      <c r="D2905" s="1" t="s">
        <v>7755</v>
      </c>
      <c r="E2905" s="1" t="s">
        <v>1048</v>
      </c>
      <c r="F2905" s="1" t="s">
        <v>180</v>
      </c>
      <c r="G2905" s="1" t="s">
        <v>1063</v>
      </c>
      <c r="H2905" s="1" t="s">
        <v>7756</v>
      </c>
      <c r="I2905" s="1">
        <f>+Territorio[[#This Row],[id]]</f>
        <v>2895</v>
      </c>
    </row>
    <row r="2906" spans="2:9" hidden="1" x14ac:dyDescent="0.3">
      <c r="B2906">
        <v>2896</v>
      </c>
      <c r="C2906" s="1" t="s">
        <v>884</v>
      </c>
      <c r="D2906" s="1" t="s">
        <v>7757</v>
      </c>
      <c r="E2906" s="1" t="s">
        <v>1048</v>
      </c>
      <c r="F2906" s="1" t="s">
        <v>180</v>
      </c>
      <c r="G2906" s="1" t="s">
        <v>1063</v>
      </c>
      <c r="H2906" s="1" t="s">
        <v>7758</v>
      </c>
      <c r="I2906" s="1">
        <f>+Territorio[[#This Row],[id]]</f>
        <v>2896</v>
      </c>
    </row>
    <row r="2907" spans="2:9" hidden="1" x14ac:dyDescent="0.3">
      <c r="B2907">
        <v>2897</v>
      </c>
      <c r="C2907" s="1" t="s">
        <v>7759</v>
      </c>
      <c r="D2907" s="1" t="s">
        <v>7760</v>
      </c>
      <c r="E2907" s="1" t="s">
        <v>1048</v>
      </c>
      <c r="F2907" s="1" t="s">
        <v>180</v>
      </c>
      <c r="G2907" s="1" t="s">
        <v>1063</v>
      </c>
      <c r="H2907" s="1" t="s">
        <v>7761</v>
      </c>
      <c r="I2907" s="1">
        <f>+Territorio[[#This Row],[id]]</f>
        <v>2897</v>
      </c>
    </row>
    <row r="2908" spans="2:9" hidden="1" x14ac:dyDescent="0.3">
      <c r="B2908">
        <v>2898</v>
      </c>
      <c r="C2908" s="1" t="s">
        <v>1260</v>
      </c>
      <c r="D2908" s="1" t="s">
        <v>7762</v>
      </c>
      <c r="E2908" s="1" t="s">
        <v>1048</v>
      </c>
      <c r="F2908" s="1" t="s">
        <v>180</v>
      </c>
      <c r="G2908" s="1" t="s">
        <v>1063</v>
      </c>
      <c r="H2908" s="1" t="s">
        <v>7763</v>
      </c>
      <c r="I2908" s="1">
        <f>+Territorio[[#This Row],[id]]</f>
        <v>2898</v>
      </c>
    </row>
    <row r="2909" spans="2:9" hidden="1" x14ac:dyDescent="0.3">
      <c r="B2909">
        <v>2899</v>
      </c>
      <c r="C2909" s="1" t="s">
        <v>7764</v>
      </c>
      <c r="D2909" s="1" t="s">
        <v>7765</v>
      </c>
      <c r="E2909" s="1" t="s">
        <v>1048</v>
      </c>
      <c r="F2909" s="1" t="s">
        <v>180</v>
      </c>
      <c r="G2909" s="1" t="s">
        <v>1063</v>
      </c>
      <c r="H2909" s="1" t="s">
        <v>7766</v>
      </c>
      <c r="I2909" s="1">
        <f>+Territorio[[#This Row],[id]]</f>
        <v>2899</v>
      </c>
    </row>
    <row r="2910" spans="2:9" hidden="1" x14ac:dyDescent="0.3">
      <c r="B2910">
        <v>2900</v>
      </c>
      <c r="C2910" s="1" t="s">
        <v>1417</v>
      </c>
      <c r="D2910" s="1" t="s">
        <v>4916</v>
      </c>
      <c r="E2910" s="1" t="s">
        <v>1048</v>
      </c>
      <c r="F2910" s="1" t="s">
        <v>180</v>
      </c>
      <c r="G2910" s="1" t="s">
        <v>1063</v>
      </c>
      <c r="H2910" s="1" t="s">
        <v>7767</v>
      </c>
      <c r="I2910" s="1">
        <f>+Territorio[[#This Row],[id]]</f>
        <v>2900</v>
      </c>
    </row>
    <row r="2911" spans="2:9" hidden="1" x14ac:dyDescent="0.3">
      <c r="B2911">
        <v>2901</v>
      </c>
      <c r="C2911" s="1" t="s">
        <v>7189</v>
      </c>
      <c r="D2911" s="1" t="s">
        <v>4919</v>
      </c>
      <c r="E2911" s="1" t="s">
        <v>1048</v>
      </c>
      <c r="F2911" s="1" t="s">
        <v>180</v>
      </c>
      <c r="G2911" s="1" t="s">
        <v>1063</v>
      </c>
      <c r="H2911" s="1" t="s">
        <v>7768</v>
      </c>
      <c r="I2911" s="1">
        <f>+Territorio[[#This Row],[id]]</f>
        <v>2901</v>
      </c>
    </row>
    <row r="2912" spans="2:9" hidden="1" x14ac:dyDescent="0.3">
      <c r="B2912">
        <v>2902</v>
      </c>
      <c r="C2912" s="1" t="s">
        <v>893</v>
      </c>
      <c r="D2912" s="1" t="s">
        <v>4922</v>
      </c>
      <c r="E2912" s="1" t="s">
        <v>1048</v>
      </c>
      <c r="F2912" s="1" t="s">
        <v>180</v>
      </c>
      <c r="G2912" s="1" t="s">
        <v>1063</v>
      </c>
      <c r="H2912" s="1" t="s">
        <v>7769</v>
      </c>
      <c r="I2912" s="1">
        <f>+Territorio[[#This Row],[id]]</f>
        <v>2902</v>
      </c>
    </row>
    <row r="2913" spans="2:9" hidden="1" x14ac:dyDescent="0.3">
      <c r="B2913">
        <v>2903</v>
      </c>
      <c r="C2913" s="1" t="s">
        <v>7372</v>
      </c>
      <c r="D2913" s="1" t="s">
        <v>4925</v>
      </c>
      <c r="E2913" s="1" t="s">
        <v>1048</v>
      </c>
      <c r="F2913" s="1" t="s">
        <v>180</v>
      </c>
      <c r="G2913" s="1" t="s">
        <v>1063</v>
      </c>
      <c r="H2913" s="1" t="s">
        <v>7770</v>
      </c>
      <c r="I2913" s="1">
        <f>+Territorio[[#This Row],[id]]</f>
        <v>2903</v>
      </c>
    </row>
    <row r="2914" spans="2:9" hidden="1" x14ac:dyDescent="0.3">
      <c r="B2914">
        <v>2904</v>
      </c>
      <c r="C2914" s="1" t="s">
        <v>7771</v>
      </c>
      <c r="D2914" s="1" t="s">
        <v>7772</v>
      </c>
      <c r="E2914" s="1" t="s">
        <v>1048</v>
      </c>
      <c r="F2914" s="1" t="s">
        <v>180</v>
      </c>
      <c r="G2914" s="1" t="s">
        <v>1063</v>
      </c>
      <c r="H2914" s="1" t="s">
        <v>7773</v>
      </c>
      <c r="I2914" s="1">
        <f>+Territorio[[#This Row],[id]]</f>
        <v>2904</v>
      </c>
    </row>
    <row r="2915" spans="2:9" hidden="1" x14ac:dyDescent="0.3">
      <c r="B2915">
        <v>2905</v>
      </c>
      <c r="C2915" s="1" t="s">
        <v>2228</v>
      </c>
      <c r="D2915" s="1" t="s">
        <v>7774</v>
      </c>
      <c r="E2915" s="1" t="s">
        <v>1048</v>
      </c>
      <c r="F2915" s="1" t="s">
        <v>180</v>
      </c>
      <c r="G2915" s="1" t="s">
        <v>1063</v>
      </c>
      <c r="H2915" s="1" t="s">
        <v>7775</v>
      </c>
      <c r="I2915" s="1">
        <f>+Territorio[[#This Row],[id]]</f>
        <v>2905</v>
      </c>
    </row>
    <row r="2916" spans="2:9" hidden="1" x14ac:dyDescent="0.3">
      <c r="B2916">
        <v>2906</v>
      </c>
      <c r="C2916" s="1" t="s">
        <v>7776</v>
      </c>
      <c r="D2916" s="1" t="s">
        <v>7777</v>
      </c>
      <c r="E2916" s="1" t="s">
        <v>1048</v>
      </c>
      <c r="F2916" s="1" t="s">
        <v>180</v>
      </c>
      <c r="G2916" s="1" t="s">
        <v>1063</v>
      </c>
      <c r="H2916" s="1" t="s">
        <v>7778</v>
      </c>
      <c r="I2916" s="1">
        <f>+Territorio[[#This Row],[id]]</f>
        <v>2906</v>
      </c>
    </row>
    <row r="2917" spans="2:9" hidden="1" x14ac:dyDescent="0.3">
      <c r="B2917">
        <v>2907</v>
      </c>
      <c r="C2917" s="1" t="s">
        <v>3519</v>
      </c>
      <c r="D2917" s="1" t="s">
        <v>7779</v>
      </c>
      <c r="E2917" s="1" t="s">
        <v>1048</v>
      </c>
      <c r="F2917" s="1" t="s">
        <v>180</v>
      </c>
      <c r="G2917" s="1" t="s">
        <v>1063</v>
      </c>
      <c r="H2917" s="1" t="s">
        <v>7780</v>
      </c>
      <c r="I2917" s="1">
        <f>+Territorio[[#This Row],[id]]</f>
        <v>2907</v>
      </c>
    </row>
    <row r="2918" spans="2:9" hidden="1" x14ac:dyDescent="0.3">
      <c r="B2918">
        <v>2908</v>
      </c>
      <c r="C2918" s="1" t="s">
        <v>1245</v>
      </c>
      <c r="D2918" s="1" t="s">
        <v>7781</v>
      </c>
      <c r="E2918" s="1" t="s">
        <v>1048</v>
      </c>
      <c r="F2918" s="1" t="s">
        <v>180</v>
      </c>
      <c r="G2918" s="1" t="s">
        <v>1063</v>
      </c>
      <c r="H2918" s="1" t="s">
        <v>7782</v>
      </c>
      <c r="I2918" s="1">
        <f>+Territorio[[#This Row],[id]]</f>
        <v>2908</v>
      </c>
    </row>
    <row r="2919" spans="2:9" hidden="1" x14ac:dyDescent="0.3">
      <c r="B2919">
        <v>2909</v>
      </c>
      <c r="C2919" s="1" t="s">
        <v>7783</v>
      </c>
      <c r="D2919" s="1" t="s">
        <v>7784</v>
      </c>
      <c r="E2919" s="1" t="s">
        <v>1048</v>
      </c>
      <c r="F2919" s="1" t="s">
        <v>180</v>
      </c>
      <c r="G2919" s="1" t="s">
        <v>1063</v>
      </c>
      <c r="H2919" s="1" t="s">
        <v>7785</v>
      </c>
      <c r="I2919" s="1">
        <f>+Territorio[[#This Row],[id]]</f>
        <v>2909</v>
      </c>
    </row>
    <row r="2920" spans="2:9" hidden="1" x14ac:dyDescent="0.3">
      <c r="B2920">
        <v>2910</v>
      </c>
      <c r="C2920" s="1" t="s">
        <v>7786</v>
      </c>
      <c r="D2920" s="1" t="s">
        <v>7787</v>
      </c>
      <c r="E2920" s="1" t="s">
        <v>1048</v>
      </c>
      <c r="F2920" s="1" t="s">
        <v>180</v>
      </c>
      <c r="G2920" s="1" t="s">
        <v>1063</v>
      </c>
      <c r="H2920" s="1" t="s">
        <v>7788</v>
      </c>
      <c r="I2920" s="1">
        <f>+Territorio[[#This Row],[id]]</f>
        <v>2910</v>
      </c>
    </row>
    <row r="2921" spans="2:9" hidden="1" x14ac:dyDescent="0.3">
      <c r="B2921">
        <v>2911</v>
      </c>
      <c r="C2921" s="1" t="s">
        <v>7789</v>
      </c>
      <c r="D2921" s="1" t="s">
        <v>7790</v>
      </c>
      <c r="E2921" s="1" t="s">
        <v>1048</v>
      </c>
      <c r="F2921" s="1" t="s">
        <v>180</v>
      </c>
      <c r="G2921" s="1" t="s">
        <v>1063</v>
      </c>
      <c r="H2921" s="1" t="s">
        <v>7791</v>
      </c>
      <c r="I2921" s="1">
        <f>+Territorio[[#This Row],[id]]</f>
        <v>2911</v>
      </c>
    </row>
    <row r="2922" spans="2:9" hidden="1" x14ac:dyDescent="0.3">
      <c r="B2922">
        <v>2912</v>
      </c>
      <c r="C2922" s="1" t="s">
        <v>7792</v>
      </c>
      <c r="D2922" s="1" t="s">
        <v>7793</v>
      </c>
      <c r="E2922" s="1" t="s">
        <v>1048</v>
      </c>
      <c r="F2922" s="1" t="s">
        <v>180</v>
      </c>
      <c r="G2922" s="1" t="s">
        <v>1063</v>
      </c>
      <c r="H2922" s="1" t="s">
        <v>7794</v>
      </c>
      <c r="I2922" s="1">
        <f>+Territorio[[#This Row],[id]]</f>
        <v>2912</v>
      </c>
    </row>
    <row r="2923" spans="2:9" hidden="1" x14ac:dyDescent="0.3">
      <c r="B2923">
        <v>2913</v>
      </c>
      <c r="C2923" s="1" t="s">
        <v>7795</v>
      </c>
      <c r="D2923" s="1" t="s">
        <v>7796</v>
      </c>
      <c r="E2923" s="1" t="s">
        <v>1048</v>
      </c>
      <c r="F2923" s="1" t="s">
        <v>180</v>
      </c>
      <c r="G2923" s="1" t="s">
        <v>1063</v>
      </c>
      <c r="H2923" s="1" t="s">
        <v>7797</v>
      </c>
      <c r="I2923" s="1">
        <f>+Territorio[[#This Row],[id]]</f>
        <v>2913</v>
      </c>
    </row>
    <row r="2924" spans="2:9" hidden="1" x14ac:dyDescent="0.3">
      <c r="B2924">
        <v>2914</v>
      </c>
      <c r="C2924" s="1" t="s">
        <v>1749</v>
      </c>
      <c r="D2924" s="1" t="s">
        <v>7798</v>
      </c>
      <c r="E2924" s="1" t="s">
        <v>1048</v>
      </c>
      <c r="F2924" s="1" t="s">
        <v>180</v>
      </c>
      <c r="G2924" s="1" t="s">
        <v>1063</v>
      </c>
      <c r="H2924" s="1" t="s">
        <v>7799</v>
      </c>
      <c r="I2924" s="1">
        <f>+Territorio[[#This Row],[id]]</f>
        <v>2914</v>
      </c>
    </row>
    <row r="2925" spans="2:9" hidden="1" x14ac:dyDescent="0.3">
      <c r="B2925">
        <v>2915</v>
      </c>
      <c r="C2925" s="1" t="s">
        <v>7800</v>
      </c>
      <c r="D2925" s="1" t="s">
        <v>7801</v>
      </c>
      <c r="E2925" s="1" t="s">
        <v>1048</v>
      </c>
      <c r="F2925" s="1" t="s">
        <v>180</v>
      </c>
      <c r="G2925" s="1" t="s">
        <v>1063</v>
      </c>
      <c r="H2925" s="1" t="s">
        <v>7802</v>
      </c>
      <c r="I2925" s="1">
        <f>+Territorio[[#This Row],[id]]</f>
        <v>2915</v>
      </c>
    </row>
    <row r="2926" spans="2:9" hidden="1" x14ac:dyDescent="0.3">
      <c r="B2926">
        <v>2916</v>
      </c>
      <c r="C2926" s="1" t="s">
        <v>7803</v>
      </c>
      <c r="D2926" s="1" t="s">
        <v>7804</v>
      </c>
      <c r="E2926" s="1" t="s">
        <v>1048</v>
      </c>
      <c r="F2926" s="1" t="s">
        <v>180</v>
      </c>
      <c r="G2926" s="1" t="s">
        <v>1063</v>
      </c>
      <c r="H2926" s="1" t="s">
        <v>7805</v>
      </c>
      <c r="I2926" s="1">
        <f>+Territorio[[#This Row],[id]]</f>
        <v>2916</v>
      </c>
    </row>
    <row r="2927" spans="2:9" hidden="1" x14ac:dyDescent="0.3">
      <c r="B2927">
        <v>2917</v>
      </c>
      <c r="C2927" s="1" t="s">
        <v>7806</v>
      </c>
      <c r="D2927" s="1" t="s">
        <v>7807</v>
      </c>
      <c r="E2927" s="1" t="s">
        <v>1048</v>
      </c>
      <c r="F2927" s="1" t="s">
        <v>180</v>
      </c>
      <c r="G2927" s="1" t="s">
        <v>1063</v>
      </c>
      <c r="H2927" s="1" t="s">
        <v>7808</v>
      </c>
      <c r="I2927" s="1">
        <f>+Territorio[[#This Row],[id]]</f>
        <v>2917</v>
      </c>
    </row>
    <row r="2928" spans="2:9" hidden="1" x14ac:dyDescent="0.3">
      <c r="B2928">
        <v>2918</v>
      </c>
      <c r="C2928" s="1" t="s">
        <v>7809</v>
      </c>
      <c r="D2928" s="1" t="s">
        <v>7810</v>
      </c>
      <c r="E2928" s="1" t="s">
        <v>1048</v>
      </c>
      <c r="F2928" s="1" t="s">
        <v>180</v>
      </c>
      <c r="G2928" s="1" t="s">
        <v>1063</v>
      </c>
      <c r="H2928" s="1" t="s">
        <v>7811</v>
      </c>
      <c r="I2928" s="1">
        <f>+Territorio[[#This Row],[id]]</f>
        <v>2918</v>
      </c>
    </row>
    <row r="2929" spans="2:9" hidden="1" x14ac:dyDescent="0.3">
      <c r="B2929">
        <v>2919</v>
      </c>
      <c r="C2929" s="1" t="s">
        <v>7812</v>
      </c>
      <c r="D2929" s="1" t="s">
        <v>7813</v>
      </c>
      <c r="E2929" s="1" t="s">
        <v>1048</v>
      </c>
      <c r="F2929" s="1" t="s">
        <v>180</v>
      </c>
      <c r="G2929" s="1" t="s">
        <v>1063</v>
      </c>
      <c r="H2929" s="1" t="s">
        <v>7814</v>
      </c>
      <c r="I2929" s="1">
        <f>+Territorio[[#This Row],[id]]</f>
        <v>2919</v>
      </c>
    </row>
    <row r="2930" spans="2:9" hidden="1" x14ac:dyDescent="0.3">
      <c r="B2930">
        <v>2920</v>
      </c>
      <c r="C2930" s="1" t="s">
        <v>7815</v>
      </c>
      <c r="D2930" s="1" t="s">
        <v>7816</v>
      </c>
      <c r="E2930" s="1" t="s">
        <v>1048</v>
      </c>
      <c r="F2930" s="1" t="s">
        <v>180</v>
      </c>
      <c r="G2930" s="1" t="s">
        <v>1063</v>
      </c>
      <c r="H2930" s="1" t="s">
        <v>7817</v>
      </c>
      <c r="I2930" s="1">
        <f>+Territorio[[#This Row],[id]]</f>
        <v>2920</v>
      </c>
    </row>
    <row r="2931" spans="2:9" hidden="1" x14ac:dyDescent="0.3">
      <c r="B2931">
        <v>2921</v>
      </c>
      <c r="C2931" s="1" t="s">
        <v>350</v>
      </c>
      <c r="D2931" s="1" t="s">
        <v>7818</v>
      </c>
      <c r="E2931" s="1" t="s">
        <v>1048</v>
      </c>
      <c r="F2931" s="1" t="s">
        <v>180</v>
      </c>
      <c r="G2931" s="1" t="s">
        <v>1063</v>
      </c>
      <c r="H2931" s="1" t="s">
        <v>7819</v>
      </c>
      <c r="I2931" s="1">
        <f>+Territorio[[#This Row],[id]]</f>
        <v>2921</v>
      </c>
    </row>
    <row r="2932" spans="2:9" hidden="1" x14ac:dyDescent="0.3">
      <c r="B2932">
        <v>2922</v>
      </c>
      <c r="C2932" s="1" t="s">
        <v>7820</v>
      </c>
      <c r="D2932" s="1" t="s">
        <v>7821</v>
      </c>
      <c r="E2932" s="1" t="s">
        <v>1048</v>
      </c>
      <c r="F2932" s="1" t="s">
        <v>180</v>
      </c>
      <c r="G2932" s="1" t="s">
        <v>1063</v>
      </c>
      <c r="H2932" s="1" t="s">
        <v>7822</v>
      </c>
      <c r="I2932" s="1">
        <f>+Territorio[[#This Row],[id]]</f>
        <v>2922</v>
      </c>
    </row>
    <row r="2933" spans="2:9" hidden="1" x14ac:dyDescent="0.3">
      <c r="B2933">
        <v>2923</v>
      </c>
      <c r="C2933" s="1" t="s">
        <v>7823</v>
      </c>
      <c r="D2933" s="1" t="s">
        <v>7824</v>
      </c>
      <c r="E2933" s="1" t="s">
        <v>1048</v>
      </c>
      <c r="F2933" s="1" t="s">
        <v>180</v>
      </c>
      <c r="G2933" s="1" t="s">
        <v>1063</v>
      </c>
      <c r="H2933" s="1" t="s">
        <v>7825</v>
      </c>
      <c r="I2933" s="1">
        <f>+Territorio[[#This Row],[id]]</f>
        <v>2923</v>
      </c>
    </row>
    <row r="2934" spans="2:9" hidden="1" x14ac:dyDescent="0.3">
      <c r="B2934">
        <v>2924</v>
      </c>
      <c r="C2934" s="1" t="s">
        <v>7826</v>
      </c>
      <c r="D2934" s="1" t="s">
        <v>7827</v>
      </c>
      <c r="E2934" s="1" t="s">
        <v>1048</v>
      </c>
      <c r="F2934" s="1" t="s">
        <v>180</v>
      </c>
      <c r="G2934" s="1" t="s">
        <v>1063</v>
      </c>
      <c r="H2934" s="1" t="s">
        <v>7828</v>
      </c>
      <c r="I2934" s="1">
        <f>+Territorio[[#This Row],[id]]</f>
        <v>2924</v>
      </c>
    </row>
    <row r="2935" spans="2:9" hidden="1" x14ac:dyDescent="0.3">
      <c r="B2935">
        <v>2925</v>
      </c>
      <c r="C2935" s="1" t="s">
        <v>7829</v>
      </c>
      <c r="D2935" s="1" t="s">
        <v>7830</v>
      </c>
      <c r="E2935" s="1" t="s">
        <v>1048</v>
      </c>
      <c r="F2935" s="1" t="s">
        <v>180</v>
      </c>
      <c r="G2935" s="1" t="s">
        <v>1063</v>
      </c>
      <c r="H2935" s="1" t="s">
        <v>7831</v>
      </c>
      <c r="I2935" s="1">
        <f>+Territorio[[#This Row],[id]]</f>
        <v>2925</v>
      </c>
    </row>
    <row r="2936" spans="2:9" hidden="1" x14ac:dyDescent="0.3">
      <c r="B2936">
        <v>2926</v>
      </c>
      <c r="C2936" s="1" t="s">
        <v>2244</v>
      </c>
      <c r="D2936" s="1" t="s">
        <v>4959</v>
      </c>
      <c r="E2936" s="1" t="s">
        <v>1048</v>
      </c>
      <c r="F2936" s="1" t="s">
        <v>180</v>
      </c>
      <c r="G2936" s="1" t="s">
        <v>1063</v>
      </c>
      <c r="H2936" s="1" t="s">
        <v>7832</v>
      </c>
      <c r="I2936" s="1">
        <f>+Territorio[[#This Row],[id]]</f>
        <v>2926</v>
      </c>
    </row>
    <row r="2937" spans="2:9" hidden="1" x14ac:dyDescent="0.3">
      <c r="B2937">
        <v>2927</v>
      </c>
      <c r="C2937" s="1" t="s">
        <v>7833</v>
      </c>
      <c r="D2937" s="1" t="s">
        <v>4962</v>
      </c>
      <c r="E2937" s="1" t="s">
        <v>1048</v>
      </c>
      <c r="F2937" s="1" t="s">
        <v>180</v>
      </c>
      <c r="G2937" s="1" t="s">
        <v>1063</v>
      </c>
      <c r="H2937" s="1" t="s">
        <v>7834</v>
      </c>
      <c r="I2937" s="1">
        <f>+Territorio[[#This Row],[id]]</f>
        <v>2927</v>
      </c>
    </row>
    <row r="2938" spans="2:9" hidden="1" x14ac:dyDescent="0.3">
      <c r="B2938">
        <v>2928</v>
      </c>
      <c r="C2938" s="1" t="s">
        <v>1245</v>
      </c>
      <c r="D2938" s="1" t="s">
        <v>7835</v>
      </c>
      <c r="E2938" s="1" t="s">
        <v>1048</v>
      </c>
      <c r="F2938" s="1" t="s">
        <v>180</v>
      </c>
      <c r="G2938" s="1" t="s">
        <v>1063</v>
      </c>
      <c r="H2938" s="1" t="s">
        <v>7836</v>
      </c>
      <c r="I2938" s="1">
        <f>+Territorio[[#This Row],[id]]</f>
        <v>2928</v>
      </c>
    </row>
    <row r="2939" spans="2:9" hidden="1" x14ac:dyDescent="0.3">
      <c r="B2939">
        <v>2929</v>
      </c>
      <c r="C2939" s="1" t="s">
        <v>7837</v>
      </c>
      <c r="D2939" s="1" t="s">
        <v>7838</v>
      </c>
      <c r="E2939" s="1" t="s">
        <v>1048</v>
      </c>
      <c r="F2939" s="1" t="s">
        <v>180</v>
      </c>
      <c r="G2939" s="1" t="s">
        <v>1063</v>
      </c>
      <c r="H2939" s="1" t="s">
        <v>7839</v>
      </c>
      <c r="I2939" s="1">
        <f>+Territorio[[#This Row],[id]]</f>
        <v>2929</v>
      </c>
    </row>
    <row r="2940" spans="2:9" hidden="1" x14ac:dyDescent="0.3">
      <c r="B2940">
        <v>2930</v>
      </c>
      <c r="C2940" s="1" t="s">
        <v>7840</v>
      </c>
      <c r="D2940" s="1" t="s">
        <v>4965</v>
      </c>
      <c r="E2940" s="1" t="s">
        <v>1048</v>
      </c>
      <c r="F2940" s="1" t="s">
        <v>180</v>
      </c>
      <c r="G2940" s="1" t="s">
        <v>1063</v>
      </c>
      <c r="H2940" s="1" t="s">
        <v>7841</v>
      </c>
      <c r="I2940" s="1">
        <f>+Territorio[[#This Row],[id]]</f>
        <v>2930</v>
      </c>
    </row>
    <row r="2941" spans="2:9" hidden="1" x14ac:dyDescent="0.3">
      <c r="B2941">
        <v>2931</v>
      </c>
      <c r="C2941" s="1" t="s">
        <v>7842</v>
      </c>
      <c r="D2941" s="1" t="s">
        <v>4968</v>
      </c>
      <c r="E2941" s="1" t="s">
        <v>1048</v>
      </c>
      <c r="F2941" s="1" t="s">
        <v>180</v>
      </c>
      <c r="G2941" s="1" t="s">
        <v>1063</v>
      </c>
      <c r="H2941" s="1" t="s">
        <v>7843</v>
      </c>
      <c r="I2941" s="1">
        <f>+Territorio[[#This Row],[id]]</f>
        <v>2931</v>
      </c>
    </row>
    <row r="2942" spans="2:9" hidden="1" x14ac:dyDescent="0.3">
      <c r="B2942">
        <v>2932</v>
      </c>
      <c r="C2942" s="1" t="s">
        <v>7844</v>
      </c>
      <c r="D2942" s="1" t="s">
        <v>4971</v>
      </c>
      <c r="E2942" s="1" t="s">
        <v>1048</v>
      </c>
      <c r="F2942" s="1" t="s">
        <v>180</v>
      </c>
      <c r="G2942" s="1" t="s">
        <v>1063</v>
      </c>
      <c r="H2942" s="1" t="s">
        <v>7845</v>
      </c>
      <c r="I2942" s="1">
        <f>+Territorio[[#This Row],[id]]</f>
        <v>2932</v>
      </c>
    </row>
    <row r="2943" spans="2:9" hidden="1" x14ac:dyDescent="0.3">
      <c r="B2943">
        <v>2933</v>
      </c>
      <c r="C2943" s="1" t="s">
        <v>1388</v>
      </c>
      <c r="D2943" s="1" t="s">
        <v>7846</v>
      </c>
      <c r="E2943" s="1" t="s">
        <v>1048</v>
      </c>
      <c r="F2943" s="1" t="s">
        <v>180</v>
      </c>
      <c r="G2943" s="1" t="s">
        <v>1063</v>
      </c>
      <c r="H2943" s="1" t="s">
        <v>7847</v>
      </c>
      <c r="I2943" s="1">
        <f>+Territorio[[#This Row],[id]]</f>
        <v>2933</v>
      </c>
    </row>
    <row r="2944" spans="2:9" hidden="1" x14ac:dyDescent="0.3">
      <c r="B2944">
        <v>2934</v>
      </c>
      <c r="C2944" s="1" t="s">
        <v>7848</v>
      </c>
      <c r="D2944" s="1" t="s">
        <v>7849</v>
      </c>
      <c r="E2944" s="1" t="s">
        <v>1048</v>
      </c>
      <c r="F2944" s="1" t="s">
        <v>180</v>
      </c>
      <c r="G2944" s="1" t="s">
        <v>1063</v>
      </c>
      <c r="H2944" s="1" t="s">
        <v>7850</v>
      </c>
      <c r="I2944" s="1">
        <f>+Territorio[[#This Row],[id]]</f>
        <v>2934</v>
      </c>
    </row>
    <row r="2945" spans="2:9" hidden="1" x14ac:dyDescent="0.3">
      <c r="B2945">
        <v>2935</v>
      </c>
      <c r="C2945" s="1" t="s">
        <v>7851</v>
      </c>
      <c r="D2945" s="1" t="s">
        <v>7852</v>
      </c>
      <c r="E2945" s="1" t="s">
        <v>1048</v>
      </c>
      <c r="F2945" s="1" t="s">
        <v>180</v>
      </c>
      <c r="G2945" s="1" t="s">
        <v>1063</v>
      </c>
      <c r="H2945" s="1" t="s">
        <v>7853</v>
      </c>
      <c r="I2945" s="1">
        <f>+Territorio[[#This Row],[id]]</f>
        <v>2935</v>
      </c>
    </row>
    <row r="2946" spans="2:9" hidden="1" x14ac:dyDescent="0.3">
      <c r="B2946">
        <v>2936</v>
      </c>
      <c r="C2946" s="1" t="s">
        <v>7854</v>
      </c>
      <c r="D2946" s="1" t="s">
        <v>7855</v>
      </c>
      <c r="E2946" s="1" t="s">
        <v>1048</v>
      </c>
      <c r="F2946" s="1" t="s">
        <v>180</v>
      </c>
      <c r="G2946" s="1" t="s">
        <v>1063</v>
      </c>
      <c r="H2946" s="1" t="s">
        <v>7856</v>
      </c>
      <c r="I2946" s="1">
        <f>+Territorio[[#This Row],[id]]</f>
        <v>2936</v>
      </c>
    </row>
    <row r="2947" spans="2:9" hidden="1" x14ac:dyDescent="0.3">
      <c r="B2947">
        <v>2937</v>
      </c>
      <c r="C2947" s="1" t="s">
        <v>1251</v>
      </c>
      <c r="D2947" s="1" t="s">
        <v>7857</v>
      </c>
      <c r="E2947" s="1" t="s">
        <v>1048</v>
      </c>
      <c r="F2947" s="1" t="s">
        <v>180</v>
      </c>
      <c r="G2947" s="1" t="s">
        <v>1063</v>
      </c>
      <c r="H2947" s="1" t="s">
        <v>7858</v>
      </c>
      <c r="I2947" s="1">
        <f>+Territorio[[#This Row],[id]]</f>
        <v>2937</v>
      </c>
    </row>
    <row r="2948" spans="2:9" hidden="1" x14ac:dyDescent="0.3">
      <c r="B2948">
        <v>2938</v>
      </c>
      <c r="C2948" s="1" t="s">
        <v>7859</v>
      </c>
      <c r="D2948" s="1" t="s">
        <v>7860</v>
      </c>
      <c r="E2948" s="1" t="s">
        <v>1048</v>
      </c>
      <c r="F2948" s="1" t="s">
        <v>180</v>
      </c>
      <c r="G2948" s="1" t="s">
        <v>1063</v>
      </c>
      <c r="H2948" s="1" t="s">
        <v>7861</v>
      </c>
      <c r="I2948" s="1">
        <f>+Territorio[[#This Row],[id]]</f>
        <v>2938</v>
      </c>
    </row>
    <row r="2949" spans="2:9" hidden="1" x14ac:dyDescent="0.3">
      <c r="B2949">
        <v>2939</v>
      </c>
      <c r="C2949" s="1" t="s">
        <v>7862</v>
      </c>
      <c r="D2949" s="1" t="s">
        <v>7863</v>
      </c>
      <c r="E2949" s="1" t="s">
        <v>1048</v>
      </c>
      <c r="F2949" s="1" t="s">
        <v>180</v>
      </c>
      <c r="G2949" s="1" t="s">
        <v>1063</v>
      </c>
      <c r="H2949" s="1" t="s">
        <v>7864</v>
      </c>
      <c r="I2949" s="1">
        <f>+Territorio[[#This Row],[id]]</f>
        <v>2939</v>
      </c>
    </row>
    <row r="2950" spans="2:9" hidden="1" x14ac:dyDescent="0.3">
      <c r="B2950">
        <v>2940</v>
      </c>
      <c r="C2950" s="1" t="s">
        <v>7865</v>
      </c>
      <c r="D2950" s="1" t="s">
        <v>7866</v>
      </c>
      <c r="E2950" s="1" t="s">
        <v>1048</v>
      </c>
      <c r="F2950" s="1" t="s">
        <v>180</v>
      </c>
      <c r="G2950" s="1" t="s">
        <v>1063</v>
      </c>
      <c r="H2950" s="1" t="s">
        <v>7867</v>
      </c>
      <c r="I2950" s="1">
        <f>+Territorio[[#This Row],[id]]</f>
        <v>2940</v>
      </c>
    </row>
    <row r="2951" spans="2:9" hidden="1" x14ac:dyDescent="0.3">
      <c r="B2951">
        <v>2941</v>
      </c>
      <c r="C2951" s="1" t="s">
        <v>7868</v>
      </c>
      <c r="D2951" s="1" t="s">
        <v>7869</v>
      </c>
      <c r="E2951" s="1" t="s">
        <v>1048</v>
      </c>
      <c r="F2951" s="1" t="s">
        <v>180</v>
      </c>
      <c r="G2951" s="1" t="s">
        <v>1063</v>
      </c>
      <c r="H2951" s="1" t="s">
        <v>7870</v>
      </c>
      <c r="I2951" s="1">
        <f>+Territorio[[#This Row],[id]]</f>
        <v>2941</v>
      </c>
    </row>
    <row r="2952" spans="2:9" hidden="1" x14ac:dyDescent="0.3">
      <c r="B2952">
        <v>2942</v>
      </c>
      <c r="C2952" s="1" t="s">
        <v>2249</v>
      </c>
      <c r="D2952" s="1" t="s">
        <v>7871</v>
      </c>
      <c r="E2952" s="1" t="s">
        <v>1048</v>
      </c>
      <c r="F2952" s="1" t="s">
        <v>180</v>
      </c>
      <c r="G2952" s="1" t="s">
        <v>1063</v>
      </c>
      <c r="H2952" s="1" t="s">
        <v>7872</v>
      </c>
      <c r="I2952" s="1">
        <f>+Territorio[[#This Row],[id]]</f>
        <v>2942</v>
      </c>
    </row>
    <row r="2953" spans="2:9" hidden="1" x14ac:dyDescent="0.3">
      <c r="B2953">
        <v>2943</v>
      </c>
      <c r="C2953" s="1" t="s">
        <v>7505</v>
      </c>
      <c r="D2953" s="1" t="s">
        <v>7873</v>
      </c>
      <c r="E2953" s="1" t="s">
        <v>1048</v>
      </c>
      <c r="F2953" s="1" t="s">
        <v>180</v>
      </c>
      <c r="G2953" s="1" t="s">
        <v>1063</v>
      </c>
      <c r="H2953" s="1" t="s">
        <v>7874</v>
      </c>
      <c r="I2953" s="1">
        <f>+Territorio[[#This Row],[id]]</f>
        <v>2943</v>
      </c>
    </row>
    <row r="2954" spans="2:9" hidden="1" x14ac:dyDescent="0.3">
      <c r="B2954">
        <v>2944</v>
      </c>
      <c r="C2954" s="1" t="s">
        <v>7875</v>
      </c>
      <c r="D2954" s="1" t="s">
        <v>7876</v>
      </c>
      <c r="E2954" s="1" t="s">
        <v>1048</v>
      </c>
      <c r="F2954" s="1" t="s">
        <v>180</v>
      </c>
      <c r="G2954" s="1" t="s">
        <v>1063</v>
      </c>
      <c r="H2954" s="1" t="s">
        <v>7877</v>
      </c>
      <c r="I2954" s="1">
        <f>+Territorio[[#This Row],[id]]</f>
        <v>2944</v>
      </c>
    </row>
    <row r="2955" spans="2:9" hidden="1" x14ac:dyDescent="0.3">
      <c r="B2955">
        <v>2945</v>
      </c>
      <c r="C2955" s="1" t="s">
        <v>7878</v>
      </c>
      <c r="D2955" s="1" t="s">
        <v>7879</v>
      </c>
      <c r="E2955" s="1" t="s">
        <v>1048</v>
      </c>
      <c r="F2955" s="1" t="s">
        <v>180</v>
      </c>
      <c r="G2955" s="1" t="s">
        <v>1063</v>
      </c>
      <c r="H2955" s="1" t="s">
        <v>7880</v>
      </c>
      <c r="I2955" s="1">
        <f>+Territorio[[#This Row],[id]]</f>
        <v>2945</v>
      </c>
    </row>
    <row r="2956" spans="2:9" hidden="1" x14ac:dyDescent="0.3">
      <c r="B2956">
        <v>2946</v>
      </c>
      <c r="C2956" s="1" t="s">
        <v>7881</v>
      </c>
      <c r="D2956" s="1" t="s">
        <v>7882</v>
      </c>
      <c r="E2956" s="1" t="s">
        <v>1048</v>
      </c>
      <c r="F2956" s="1" t="s">
        <v>180</v>
      </c>
      <c r="G2956" s="1" t="s">
        <v>1063</v>
      </c>
      <c r="H2956" s="1" t="s">
        <v>7883</v>
      </c>
      <c r="I2956" s="1">
        <f>+Territorio[[#This Row],[id]]</f>
        <v>2946</v>
      </c>
    </row>
    <row r="2957" spans="2:9" hidden="1" x14ac:dyDescent="0.3">
      <c r="B2957">
        <v>2947</v>
      </c>
      <c r="C2957" s="1" t="s">
        <v>5445</v>
      </c>
      <c r="D2957" s="1" t="s">
        <v>7884</v>
      </c>
      <c r="E2957" s="1" t="s">
        <v>1048</v>
      </c>
      <c r="F2957" s="1" t="s">
        <v>180</v>
      </c>
      <c r="G2957" s="1" t="s">
        <v>1063</v>
      </c>
      <c r="H2957" s="1" t="s">
        <v>7885</v>
      </c>
      <c r="I2957" s="1">
        <f>+Territorio[[#This Row],[id]]</f>
        <v>2947</v>
      </c>
    </row>
    <row r="2958" spans="2:9" hidden="1" x14ac:dyDescent="0.3">
      <c r="B2958">
        <v>2948</v>
      </c>
      <c r="C2958" s="1" t="s">
        <v>7886</v>
      </c>
      <c r="D2958" s="1" t="s">
        <v>7887</v>
      </c>
      <c r="E2958" s="1" t="s">
        <v>1048</v>
      </c>
      <c r="F2958" s="1" t="s">
        <v>180</v>
      </c>
      <c r="G2958" s="1" t="s">
        <v>1063</v>
      </c>
      <c r="H2958" s="1" t="s">
        <v>7888</v>
      </c>
      <c r="I2958" s="1">
        <f>+Territorio[[#This Row],[id]]</f>
        <v>2948</v>
      </c>
    </row>
    <row r="2959" spans="2:9" hidden="1" x14ac:dyDescent="0.3">
      <c r="B2959">
        <v>2949</v>
      </c>
      <c r="C2959" s="1" t="s">
        <v>7889</v>
      </c>
      <c r="D2959" s="1" t="s">
        <v>7890</v>
      </c>
      <c r="E2959" s="1" t="s">
        <v>1048</v>
      </c>
      <c r="F2959" s="1" t="s">
        <v>180</v>
      </c>
      <c r="G2959" s="1" t="s">
        <v>1063</v>
      </c>
      <c r="H2959" s="1" t="s">
        <v>7891</v>
      </c>
      <c r="I2959" s="1">
        <f>+Territorio[[#This Row],[id]]</f>
        <v>2949</v>
      </c>
    </row>
    <row r="2960" spans="2:9" hidden="1" x14ac:dyDescent="0.3">
      <c r="B2960">
        <v>2950</v>
      </c>
      <c r="C2960" s="1" t="s">
        <v>2255</v>
      </c>
      <c r="D2960" s="1" t="s">
        <v>7892</v>
      </c>
      <c r="E2960" s="1" t="s">
        <v>1048</v>
      </c>
      <c r="F2960" s="1" t="s">
        <v>180</v>
      </c>
      <c r="G2960" s="1" t="s">
        <v>1063</v>
      </c>
      <c r="H2960" s="1" t="s">
        <v>7893</v>
      </c>
      <c r="I2960" s="1">
        <f>+Territorio[[#This Row],[id]]</f>
        <v>2950</v>
      </c>
    </row>
    <row r="2961" spans="2:9" hidden="1" x14ac:dyDescent="0.3">
      <c r="B2961">
        <v>2951</v>
      </c>
      <c r="C2961" s="1" t="s">
        <v>5445</v>
      </c>
      <c r="D2961" s="1" t="s">
        <v>7894</v>
      </c>
      <c r="E2961" s="1" t="s">
        <v>1048</v>
      </c>
      <c r="F2961" s="1" t="s">
        <v>180</v>
      </c>
      <c r="G2961" s="1" t="s">
        <v>1063</v>
      </c>
      <c r="H2961" s="1" t="s">
        <v>7895</v>
      </c>
      <c r="I2961" s="1">
        <f>+Territorio[[#This Row],[id]]</f>
        <v>2951</v>
      </c>
    </row>
    <row r="2962" spans="2:9" hidden="1" x14ac:dyDescent="0.3">
      <c r="B2962">
        <v>2952</v>
      </c>
      <c r="C2962" s="1" t="s">
        <v>1030</v>
      </c>
      <c r="D2962" s="1" t="s">
        <v>7896</v>
      </c>
      <c r="E2962" s="1" t="s">
        <v>1048</v>
      </c>
      <c r="F2962" s="1" t="s">
        <v>180</v>
      </c>
      <c r="G2962" s="1" t="s">
        <v>1063</v>
      </c>
      <c r="H2962" s="1" t="s">
        <v>7897</v>
      </c>
      <c r="I2962" s="1">
        <f>+Territorio[[#This Row],[id]]</f>
        <v>2952</v>
      </c>
    </row>
    <row r="2963" spans="2:9" hidden="1" x14ac:dyDescent="0.3">
      <c r="B2963">
        <v>2953</v>
      </c>
      <c r="C2963" s="1" t="s">
        <v>7898</v>
      </c>
      <c r="D2963" s="1" t="s">
        <v>7899</v>
      </c>
      <c r="E2963" s="1" t="s">
        <v>1048</v>
      </c>
      <c r="F2963" s="1" t="s">
        <v>180</v>
      </c>
      <c r="G2963" s="1" t="s">
        <v>1063</v>
      </c>
      <c r="H2963" s="1" t="s">
        <v>7900</v>
      </c>
      <c r="I2963" s="1">
        <f>+Territorio[[#This Row],[id]]</f>
        <v>2953</v>
      </c>
    </row>
    <row r="2964" spans="2:9" hidden="1" x14ac:dyDescent="0.3">
      <c r="B2964">
        <v>2954</v>
      </c>
      <c r="C2964" s="1" t="s">
        <v>7901</v>
      </c>
      <c r="D2964" s="1" t="s">
        <v>7902</v>
      </c>
      <c r="E2964" s="1" t="s">
        <v>1048</v>
      </c>
      <c r="F2964" s="1" t="s">
        <v>180</v>
      </c>
      <c r="G2964" s="1" t="s">
        <v>1063</v>
      </c>
      <c r="H2964" s="1" t="s">
        <v>7903</v>
      </c>
      <c r="I2964" s="1">
        <f>+Territorio[[#This Row],[id]]</f>
        <v>2954</v>
      </c>
    </row>
    <row r="2965" spans="2:9" hidden="1" x14ac:dyDescent="0.3">
      <c r="B2965">
        <v>2955</v>
      </c>
      <c r="C2965" s="1" t="s">
        <v>7904</v>
      </c>
      <c r="D2965" s="1" t="s">
        <v>7905</v>
      </c>
      <c r="E2965" s="1" t="s">
        <v>1048</v>
      </c>
      <c r="F2965" s="1" t="s">
        <v>180</v>
      </c>
      <c r="G2965" s="1" t="s">
        <v>1063</v>
      </c>
      <c r="H2965" s="1" t="s">
        <v>7906</v>
      </c>
      <c r="I2965" s="1">
        <f>+Territorio[[#This Row],[id]]</f>
        <v>2955</v>
      </c>
    </row>
    <row r="2966" spans="2:9" hidden="1" x14ac:dyDescent="0.3">
      <c r="B2966">
        <v>2956</v>
      </c>
      <c r="C2966" s="1" t="s">
        <v>7907</v>
      </c>
      <c r="D2966" s="1" t="s">
        <v>7908</v>
      </c>
      <c r="E2966" s="1" t="s">
        <v>1048</v>
      </c>
      <c r="F2966" s="1" t="s">
        <v>180</v>
      </c>
      <c r="G2966" s="1" t="s">
        <v>1063</v>
      </c>
      <c r="H2966" s="1" t="s">
        <v>7909</v>
      </c>
      <c r="I2966" s="1">
        <f>+Territorio[[#This Row],[id]]</f>
        <v>2956</v>
      </c>
    </row>
    <row r="2967" spans="2:9" hidden="1" x14ac:dyDescent="0.3">
      <c r="B2967">
        <v>2957</v>
      </c>
      <c r="C2967" s="1" t="s">
        <v>884</v>
      </c>
      <c r="D2967" s="1" t="s">
        <v>7910</v>
      </c>
      <c r="E2967" s="1" t="s">
        <v>1048</v>
      </c>
      <c r="F2967" s="1" t="s">
        <v>180</v>
      </c>
      <c r="G2967" s="1" t="s">
        <v>1063</v>
      </c>
      <c r="H2967" s="1" t="s">
        <v>7911</v>
      </c>
      <c r="I2967" s="1">
        <f>+Territorio[[#This Row],[id]]</f>
        <v>2957</v>
      </c>
    </row>
    <row r="2968" spans="2:9" hidden="1" x14ac:dyDescent="0.3">
      <c r="B2968">
        <v>2958</v>
      </c>
      <c r="C2968" s="1" t="s">
        <v>7912</v>
      </c>
      <c r="D2968" s="1" t="s">
        <v>7913</v>
      </c>
      <c r="E2968" s="1" t="s">
        <v>1048</v>
      </c>
      <c r="F2968" s="1" t="s">
        <v>180</v>
      </c>
      <c r="G2968" s="1" t="s">
        <v>1063</v>
      </c>
      <c r="H2968" s="1" t="s">
        <v>7914</v>
      </c>
      <c r="I2968" s="1">
        <f>+Territorio[[#This Row],[id]]</f>
        <v>2958</v>
      </c>
    </row>
    <row r="2969" spans="2:9" hidden="1" x14ac:dyDescent="0.3">
      <c r="B2969">
        <v>2959</v>
      </c>
      <c r="C2969" s="1" t="s">
        <v>2261</v>
      </c>
      <c r="D2969" s="1" t="s">
        <v>7915</v>
      </c>
      <c r="E2969" s="1" t="s">
        <v>1048</v>
      </c>
      <c r="F2969" s="1" t="s">
        <v>180</v>
      </c>
      <c r="G2969" s="1" t="s">
        <v>1063</v>
      </c>
      <c r="H2969" s="1" t="s">
        <v>7916</v>
      </c>
      <c r="I2969" s="1">
        <f>+Territorio[[#This Row],[id]]</f>
        <v>2959</v>
      </c>
    </row>
    <row r="2970" spans="2:9" hidden="1" x14ac:dyDescent="0.3">
      <c r="B2970">
        <v>2960</v>
      </c>
      <c r="C2970" s="1" t="s">
        <v>7917</v>
      </c>
      <c r="D2970" s="1" t="s">
        <v>7918</v>
      </c>
      <c r="E2970" s="1" t="s">
        <v>1048</v>
      </c>
      <c r="F2970" s="1" t="s">
        <v>180</v>
      </c>
      <c r="G2970" s="1" t="s">
        <v>1063</v>
      </c>
      <c r="H2970" s="1" t="s">
        <v>7919</v>
      </c>
      <c r="I2970" s="1">
        <f>+Territorio[[#This Row],[id]]</f>
        <v>2960</v>
      </c>
    </row>
    <row r="2971" spans="2:9" hidden="1" x14ac:dyDescent="0.3">
      <c r="B2971">
        <v>2961</v>
      </c>
      <c r="C2971" s="1" t="s">
        <v>7920</v>
      </c>
      <c r="D2971" s="1" t="s">
        <v>7921</v>
      </c>
      <c r="E2971" s="1" t="s">
        <v>1048</v>
      </c>
      <c r="F2971" s="1" t="s">
        <v>180</v>
      </c>
      <c r="G2971" s="1" t="s">
        <v>1063</v>
      </c>
      <c r="H2971" s="1" t="s">
        <v>7922</v>
      </c>
      <c r="I2971" s="1">
        <f>+Territorio[[#This Row],[id]]</f>
        <v>2961</v>
      </c>
    </row>
    <row r="2972" spans="2:9" hidden="1" x14ac:dyDescent="0.3">
      <c r="B2972">
        <v>2962</v>
      </c>
      <c r="C2972" s="1" t="s">
        <v>738</v>
      </c>
      <c r="D2972" s="1" t="s">
        <v>7923</v>
      </c>
      <c r="E2972" s="1" t="s">
        <v>1048</v>
      </c>
      <c r="F2972" s="1" t="s">
        <v>180</v>
      </c>
      <c r="G2972" s="1" t="s">
        <v>1063</v>
      </c>
      <c r="H2972" s="1" t="s">
        <v>7924</v>
      </c>
      <c r="I2972" s="1">
        <f>+Territorio[[#This Row],[id]]</f>
        <v>2962</v>
      </c>
    </row>
    <row r="2973" spans="2:9" hidden="1" x14ac:dyDescent="0.3">
      <c r="B2973">
        <v>2963</v>
      </c>
      <c r="C2973" s="1" t="s">
        <v>7925</v>
      </c>
      <c r="D2973" s="1" t="s">
        <v>7926</v>
      </c>
      <c r="E2973" s="1" t="s">
        <v>1048</v>
      </c>
      <c r="F2973" s="1" t="s">
        <v>180</v>
      </c>
      <c r="G2973" s="1" t="s">
        <v>1063</v>
      </c>
      <c r="H2973" s="1" t="s">
        <v>7927</v>
      </c>
      <c r="I2973" s="1">
        <f>+Territorio[[#This Row],[id]]</f>
        <v>2963</v>
      </c>
    </row>
    <row r="2974" spans="2:9" hidden="1" x14ac:dyDescent="0.3">
      <c r="B2974">
        <v>2964</v>
      </c>
      <c r="C2974" s="1" t="s">
        <v>7928</v>
      </c>
      <c r="D2974" s="1" t="s">
        <v>7929</v>
      </c>
      <c r="E2974" s="1" t="s">
        <v>1048</v>
      </c>
      <c r="F2974" s="1" t="s">
        <v>180</v>
      </c>
      <c r="G2974" s="1" t="s">
        <v>1063</v>
      </c>
      <c r="H2974" s="1" t="s">
        <v>7930</v>
      </c>
      <c r="I2974" s="1">
        <f>+Territorio[[#This Row],[id]]</f>
        <v>2964</v>
      </c>
    </row>
    <row r="2975" spans="2:9" hidden="1" x14ac:dyDescent="0.3">
      <c r="B2975">
        <v>2965</v>
      </c>
      <c r="C2975" s="1" t="s">
        <v>4250</v>
      </c>
      <c r="D2975" s="1" t="s">
        <v>7931</v>
      </c>
      <c r="E2975" s="1" t="s">
        <v>1048</v>
      </c>
      <c r="F2975" s="1" t="s">
        <v>180</v>
      </c>
      <c r="G2975" s="1" t="s">
        <v>1063</v>
      </c>
      <c r="H2975" s="1" t="s">
        <v>7932</v>
      </c>
      <c r="I2975" s="1">
        <f>+Territorio[[#This Row],[id]]</f>
        <v>2965</v>
      </c>
    </row>
    <row r="2976" spans="2:9" hidden="1" x14ac:dyDescent="0.3">
      <c r="B2976">
        <v>2966</v>
      </c>
      <c r="C2976" s="1" t="s">
        <v>7933</v>
      </c>
      <c r="D2976" s="1" t="s">
        <v>7934</v>
      </c>
      <c r="E2976" s="1" t="s">
        <v>1048</v>
      </c>
      <c r="F2976" s="1" t="s">
        <v>180</v>
      </c>
      <c r="G2976" s="1" t="s">
        <v>1063</v>
      </c>
      <c r="H2976" s="1" t="s">
        <v>7935</v>
      </c>
      <c r="I2976" s="1">
        <f>+Territorio[[#This Row],[id]]</f>
        <v>2966</v>
      </c>
    </row>
    <row r="2977" spans="2:9" hidden="1" x14ac:dyDescent="0.3">
      <c r="B2977">
        <v>2967</v>
      </c>
      <c r="C2977" s="1" t="s">
        <v>2428</v>
      </c>
      <c r="D2977" s="1" t="s">
        <v>7936</v>
      </c>
      <c r="E2977" s="1" t="s">
        <v>1048</v>
      </c>
      <c r="F2977" s="1" t="s">
        <v>180</v>
      </c>
      <c r="G2977" s="1" t="s">
        <v>1063</v>
      </c>
      <c r="H2977" s="1" t="s">
        <v>7937</v>
      </c>
      <c r="I2977" s="1">
        <f>+Territorio[[#This Row],[id]]</f>
        <v>2967</v>
      </c>
    </row>
    <row r="2978" spans="2:9" hidden="1" x14ac:dyDescent="0.3">
      <c r="B2978">
        <v>2968</v>
      </c>
      <c r="C2978" s="1" t="s">
        <v>7384</v>
      </c>
      <c r="D2978" s="1" t="s">
        <v>7938</v>
      </c>
      <c r="E2978" s="1" t="s">
        <v>1048</v>
      </c>
      <c r="F2978" s="1" t="s">
        <v>180</v>
      </c>
      <c r="G2978" s="1" t="s">
        <v>1063</v>
      </c>
      <c r="H2978" s="1" t="s">
        <v>7939</v>
      </c>
      <c r="I2978" s="1">
        <f>+Territorio[[#This Row],[id]]</f>
        <v>2968</v>
      </c>
    </row>
    <row r="2979" spans="2:9" hidden="1" x14ac:dyDescent="0.3">
      <c r="B2979">
        <v>2969</v>
      </c>
      <c r="C2979" s="1" t="s">
        <v>1749</v>
      </c>
      <c r="D2979" s="1" t="s">
        <v>7940</v>
      </c>
      <c r="E2979" s="1" t="s">
        <v>1048</v>
      </c>
      <c r="F2979" s="1" t="s">
        <v>180</v>
      </c>
      <c r="G2979" s="1" t="s">
        <v>1063</v>
      </c>
      <c r="H2979" s="1" t="s">
        <v>7941</v>
      </c>
      <c r="I2979" s="1">
        <f>+Territorio[[#This Row],[id]]</f>
        <v>2969</v>
      </c>
    </row>
    <row r="2980" spans="2:9" hidden="1" x14ac:dyDescent="0.3">
      <c r="B2980">
        <v>2970</v>
      </c>
      <c r="C2980" s="1" t="s">
        <v>1811</v>
      </c>
      <c r="D2980" s="1" t="s">
        <v>7942</v>
      </c>
      <c r="E2980" s="1" t="s">
        <v>1048</v>
      </c>
      <c r="F2980" s="1" t="s">
        <v>180</v>
      </c>
      <c r="G2980" s="1" t="s">
        <v>1063</v>
      </c>
      <c r="H2980" s="1" t="s">
        <v>7943</v>
      </c>
      <c r="I2980" s="1">
        <f>+Territorio[[#This Row],[id]]</f>
        <v>2970</v>
      </c>
    </row>
    <row r="2981" spans="2:9" hidden="1" x14ac:dyDescent="0.3">
      <c r="B2981">
        <v>2971</v>
      </c>
      <c r="C2981" s="1" t="s">
        <v>6926</v>
      </c>
      <c r="D2981" s="1" t="s">
        <v>7944</v>
      </c>
      <c r="E2981" s="1" t="s">
        <v>1048</v>
      </c>
      <c r="F2981" s="1" t="s">
        <v>180</v>
      </c>
      <c r="G2981" s="1" t="s">
        <v>1063</v>
      </c>
      <c r="H2981" s="1" t="s">
        <v>7945</v>
      </c>
      <c r="I2981" s="1">
        <f>+Territorio[[#This Row],[id]]</f>
        <v>2971</v>
      </c>
    </row>
    <row r="2982" spans="2:9" hidden="1" x14ac:dyDescent="0.3">
      <c r="B2982">
        <v>2972</v>
      </c>
      <c r="C2982" s="1" t="s">
        <v>1239</v>
      </c>
      <c r="D2982" s="1" t="s">
        <v>7946</v>
      </c>
      <c r="E2982" s="1" t="s">
        <v>1048</v>
      </c>
      <c r="F2982" s="1" t="s">
        <v>180</v>
      </c>
      <c r="G2982" s="1" t="s">
        <v>1063</v>
      </c>
      <c r="H2982" s="1" t="s">
        <v>7947</v>
      </c>
      <c r="I2982" s="1">
        <f>+Territorio[[#This Row],[id]]</f>
        <v>2972</v>
      </c>
    </row>
    <row r="2983" spans="2:9" hidden="1" x14ac:dyDescent="0.3">
      <c r="B2983">
        <v>2973</v>
      </c>
      <c r="C2983" s="1" t="s">
        <v>7948</v>
      </c>
      <c r="D2983" s="1" t="s">
        <v>7949</v>
      </c>
      <c r="E2983" s="1" t="s">
        <v>1048</v>
      </c>
      <c r="F2983" s="1" t="s">
        <v>180</v>
      </c>
      <c r="G2983" s="1" t="s">
        <v>1063</v>
      </c>
      <c r="H2983" s="1" t="s">
        <v>7950</v>
      </c>
      <c r="I2983" s="1">
        <f>+Territorio[[#This Row],[id]]</f>
        <v>2973</v>
      </c>
    </row>
    <row r="2984" spans="2:9" hidden="1" x14ac:dyDescent="0.3">
      <c r="B2984">
        <v>2974</v>
      </c>
      <c r="C2984" s="1" t="s">
        <v>7951</v>
      </c>
      <c r="D2984" s="1" t="s">
        <v>7952</v>
      </c>
      <c r="E2984" s="1" t="s">
        <v>1048</v>
      </c>
      <c r="F2984" s="1" t="s">
        <v>180</v>
      </c>
      <c r="G2984" s="1" t="s">
        <v>1063</v>
      </c>
      <c r="H2984" s="1" t="s">
        <v>7953</v>
      </c>
      <c r="I2984" s="1">
        <f>+Territorio[[#This Row],[id]]</f>
        <v>2974</v>
      </c>
    </row>
    <row r="2985" spans="2:9" hidden="1" x14ac:dyDescent="0.3">
      <c r="B2985">
        <v>2975</v>
      </c>
      <c r="C2985" s="1" t="s">
        <v>2605</v>
      </c>
      <c r="D2985" s="1" t="s">
        <v>7954</v>
      </c>
      <c r="E2985" s="1" t="s">
        <v>1048</v>
      </c>
      <c r="F2985" s="1" t="s">
        <v>180</v>
      </c>
      <c r="G2985" s="1" t="s">
        <v>1063</v>
      </c>
      <c r="H2985" s="1" t="s">
        <v>7955</v>
      </c>
      <c r="I2985" s="1">
        <f>+Territorio[[#This Row],[id]]</f>
        <v>2975</v>
      </c>
    </row>
    <row r="2986" spans="2:9" hidden="1" x14ac:dyDescent="0.3">
      <c r="B2986">
        <v>2976</v>
      </c>
      <c r="C2986" s="1" t="s">
        <v>2269</v>
      </c>
      <c r="D2986" s="1" t="s">
        <v>7956</v>
      </c>
      <c r="E2986" s="1" t="s">
        <v>1048</v>
      </c>
      <c r="F2986" s="1" t="s">
        <v>180</v>
      </c>
      <c r="G2986" s="1" t="s">
        <v>1063</v>
      </c>
      <c r="H2986" s="1" t="s">
        <v>7957</v>
      </c>
      <c r="I2986" s="1">
        <f>+Territorio[[#This Row],[id]]</f>
        <v>2976</v>
      </c>
    </row>
    <row r="2987" spans="2:9" hidden="1" x14ac:dyDescent="0.3">
      <c r="B2987">
        <v>2977</v>
      </c>
      <c r="C2987" s="1" t="s">
        <v>7958</v>
      </c>
      <c r="D2987" s="1" t="s">
        <v>7959</v>
      </c>
      <c r="E2987" s="1" t="s">
        <v>1048</v>
      </c>
      <c r="F2987" s="1" t="s">
        <v>180</v>
      </c>
      <c r="G2987" s="1" t="s">
        <v>1063</v>
      </c>
      <c r="H2987" s="1" t="s">
        <v>7960</v>
      </c>
      <c r="I2987" s="1">
        <f>+Territorio[[#This Row],[id]]</f>
        <v>2977</v>
      </c>
    </row>
    <row r="2988" spans="2:9" hidden="1" x14ac:dyDescent="0.3">
      <c r="B2988">
        <v>2978</v>
      </c>
      <c r="C2988" s="1" t="s">
        <v>7961</v>
      </c>
      <c r="D2988" s="1" t="s">
        <v>7962</v>
      </c>
      <c r="E2988" s="1" t="s">
        <v>1048</v>
      </c>
      <c r="F2988" s="1" t="s">
        <v>180</v>
      </c>
      <c r="G2988" s="1" t="s">
        <v>1063</v>
      </c>
      <c r="H2988" s="1" t="s">
        <v>7963</v>
      </c>
      <c r="I2988" s="1">
        <f>+Territorio[[#This Row],[id]]</f>
        <v>2978</v>
      </c>
    </row>
    <row r="2989" spans="2:9" hidden="1" x14ac:dyDescent="0.3">
      <c r="B2989">
        <v>2979</v>
      </c>
      <c r="C2989" s="1" t="s">
        <v>7964</v>
      </c>
      <c r="D2989" s="1" t="s">
        <v>7965</v>
      </c>
      <c r="E2989" s="1" t="s">
        <v>1048</v>
      </c>
      <c r="F2989" s="1" t="s">
        <v>180</v>
      </c>
      <c r="G2989" s="1" t="s">
        <v>1063</v>
      </c>
      <c r="H2989" s="1" t="s">
        <v>7966</v>
      </c>
      <c r="I2989" s="1">
        <f>+Territorio[[#This Row],[id]]</f>
        <v>2979</v>
      </c>
    </row>
    <row r="2990" spans="2:9" hidden="1" x14ac:dyDescent="0.3">
      <c r="B2990">
        <v>2980</v>
      </c>
      <c r="C2990" s="1" t="s">
        <v>815</v>
      </c>
      <c r="D2990" s="1" t="s">
        <v>7967</v>
      </c>
      <c r="E2990" s="1" t="s">
        <v>1048</v>
      </c>
      <c r="F2990" s="1" t="s">
        <v>180</v>
      </c>
      <c r="G2990" s="1" t="s">
        <v>1063</v>
      </c>
      <c r="H2990" s="1" t="s">
        <v>7968</v>
      </c>
      <c r="I2990" s="1">
        <f>+Territorio[[#This Row],[id]]</f>
        <v>2980</v>
      </c>
    </row>
    <row r="2991" spans="2:9" hidden="1" x14ac:dyDescent="0.3">
      <c r="B2991">
        <v>2981</v>
      </c>
      <c r="C2991" s="1" t="s">
        <v>7969</v>
      </c>
      <c r="D2991" s="1" t="s">
        <v>7970</v>
      </c>
      <c r="E2991" s="1" t="s">
        <v>1048</v>
      </c>
      <c r="F2991" s="1" t="s">
        <v>180</v>
      </c>
      <c r="G2991" s="1" t="s">
        <v>1063</v>
      </c>
      <c r="H2991" s="1" t="s">
        <v>7971</v>
      </c>
      <c r="I2991" s="1">
        <f>+Territorio[[#This Row],[id]]</f>
        <v>2981</v>
      </c>
    </row>
    <row r="2992" spans="2:9" hidden="1" x14ac:dyDescent="0.3">
      <c r="B2992">
        <v>2982</v>
      </c>
      <c r="C2992" s="1" t="s">
        <v>7972</v>
      </c>
      <c r="D2992" s="1" t="s">
        <v>7973</v>
      </c>
      <c r="E2992" s="1" t="s">
        <v>1048</v>
      </c>
      <c r="F2992" s="1" t="s">
        <v>180</v>
      </c>
      <c r="G2992" s="1" t="s">
        <v>1063</v>
      </c>
      <c r="H2992" s="1" t="s">
        <v>7974</v>
      </c>
      <c r="I2992" s="1">
        <f>+Territorio[[#This Row],[id]]</f>
        <v>2982</v>
      </c>
    </row>
    <row r="2993" spans="2:9" hidden="1" x14ac:dyDescent="0.3">
      <c r="B2993">
        <v>2983</v>
      </c>
      <c r="C2993" s="1" t="s">
        <v>7975</v>
      </c>
      <c r="D2993" s="1" t="s">
        <v>7976</v>
      </c>
      <c r="E2993" s="1" t="s">
        <v>1048</v>
      </c>
      <c r="F2993" s="1" t="s">
        <v>180</v>
      </c>
      <c r="G2993" s="1" t="s">
        <v>1063</v>
      </c>
      <c r="H2993" s="1" t="s">
        <v>7977</v>
      </c>
      <c r="I2993" s="1">
        <f>+Territorio[[#This Row],[id]]</f>
        <v>2983</v>
      </c>
    </row>
    <row r="2994" spans="2:9" hidden="1" x14ac:dyDescent="0.3">
      <c r="B2994">
        <v>2984</v>
      </c>
      <c r="C2994" s="1" t="s">
        <v>7978</v>
      </c>
      <c r="D2994" s="1" t="s">
        <v>7979</v>
      </c>
      <c r="E2994" s="1" t="s">
        <v>1048</v>
      </c>
      <c r="F2994" s="1" t="s">
        <v>180</v>
      </c>
      <c r="G2994" s="1" t="s">
        <v>1063</v>
      </c>
      <c r="H2994" s="1" t="s">
        <v>7980</v>
      </c>
      <c r="I2994" s="1">
        <f>+Territorio[[#This Row],[id]]</f>
        <v>2984</v>
      </c>
    </row>
    <row r="2995" spans="2:9" hidden="1" x14ac:dyDescent="0.3">
      <c r="B2995">
        <v>2985</v>
      </c>
      <c r="C2995" s="1" t="s">
        <v>7981</v>
      </c>
      <c r="D2995" s="1" t="s">
        <v>7982</v>
      </c>
      <c r="E2995" s="1" t="s">
        <v>1048</v>
      </c>
      <c r="F2995" s="1" t="s">
        <v>180</v>
      </c>
      <c r="G2995" s="1" t="s">
        <v>1063</v>
      </c>
      <c r="H2995" s="1" t="s">
        <v>7983</v>
      </c>
      <c r="I2995" s="1">
        <f>+Territorio[[#This Row],[id]]</f>
        <v>2985</v>
      </c>
    </row>
    <row r="2996" spans="2:9" hidden="1" x14ac:dyDescent="0.3">
      <c r="B2996">
        <v>2986</v>
      </c>
      <c r="C2996" s="1" t="s">
        <v>7984</v>
      </c>
      <c r="D2996" s="1" t="s">
        <v>7985</v>
      </c>
      <c r="E2996" s="1" t="s">
        <v>1048</v>
      </c>
      <c r="F2996" s="1" t="s">
        <v>180</v>
      </c>
      <c r="G2996" s="1" t="s">
        <v>1063</v>
      </c>
      <c r="H2996" s="1" t="s">
        <v>7986</v>
      </c>
      <c r="I2996" s="1">
        <f>+Territorio[[#This Row],[id]]</f>
        <v>2986</v>
      </c>
    </row>
    <row r="2997" spans="2:9" hidden="1" x14ac:dyDescent="0.3">
      <c r="B2997">
        <v>2987</v>
      </c>
      <c r="C2997" s="1" t="s">
        <v>7987</v>
      </c>
      <c r="D2997" s="1" t="s">
        <v>7988</v>
      </c>
      <c r="E2997" s="1" t="s">
        <v>1048</v>
      </c>
      <c r="F2997" s="1" t="s">
        <v>180</v>
      </c>
      <c r="G2997" s="1" t="s">
        <v>1063</v>
      </c>
      <c r="H2997" s="1" t="s">
        <v>7989</v>
      </c>
      <c r="I2997" s="1">
        <f>+Territorio[[#This Row],[id]]</f>
        <v>2987</v>
      </c>
    </row>
    <row r="2998" spans="2:9" hidden="1" x14ac:dyDescent="0.3">
      <c r="B2998">
        <v>2988</v>
      </c>
      <c r="C2998" s="1" t="s">
        <v>7990</v>
      </c>
      <c r="D2998" s="1" t="s">
        <v>7991</v>
      </c>
      <c r="E2998" s="1" t="s">
        <v>1048</v>
      </c>
      <c r="F2998" s="1" t="s">
        <v>180</v>
      </c>
      <c r="G2998" s="1" t="s">
        <v>1063</v>
      </c>
      <c r="H2998" s="1" t="s">
        <v>7992</v>
      </c>
      <c r="I2998" s="1">
        <f>+Territorio[[#This Row],[id]]</f>
        <v>2988</v>
      </c>
    </row>
    <row r="2999" spans="2:9" hidden="1" x14ac:dyDescent="0.3">
      <c r="B2999">
        <v>2989</v>
      </c>
      <c r="C2999" s="1" t="s">
        <v>7993</v>
      </c>
      <c r="D2999" s="1" t="s">
        <v>7994</v>
      </c>
      <c r="E2999" s="1" t="s">
        <v>1048</v>
      </c>
      <c r="F2999" s="1" t="s">
        <v>180</v>
      </c>
      <c r="G2999" s="1" t="s">
        <v>1063</v>
      </c>
      <c r="H2999" s="1" t="s">
        <v>7995</v>
      </c>
      <c r="I2999" s="1">
        <f>+Territorio[[#This Row],[id]]</f>
        <v>2989</v>
      </c>
    </row>
    <row r="3000" spans="2:9" hidden="1" x14ac:dyDescent="0.3">
      <c r="B3000">
        <v>2990</v>
      </c>
      <c r="C3000" s="1" t="s">
        <v>7996</v>
      </c>
      <c r="D3000" s="1" t="s">
        <v>7997</v>
      </c>
      <c r="E3000" s="1" t="s">
        <v>1048</v>
      </c>
      <c r="F3000" s="1" t="s">
        <v>180</v>
      </c>
      <c r="G3000" s="1" t="s">
        <v>1063</v>
      </c>
      <c r="H3000" s="1" t="s">
        <v>7998</v>
      </c>
      <c r="I3000" s="1">
        <f>+Territorio[[#This Row],[id]]</f>
        <v>2990</v>
      </c>
    </row>
    <row r="3001" spans="2:9" hidden="1" x14ac:dyDescent="0.3">
      <c r="B3001">
        <v>2991</v>
      </c>
      <c r="C3001" s="1" t="s">
        <v>7999</v>
      </c>
      <c r="D3001" s="1" t="s">
        <v>8000</v>
      </c>
      <c r="E3001" s="1" t="s">
        <v>1048</v>
      </c>
      <c r="F3001" s="1" t="s">
        <v>180</v>
      </c>
      <c r="G3001" s="1" t="s">
        <v>1063</v>
      </c>
      <c r="H3001" s="1" t="s">
        <v>8001</v>
      </c>
      <c r="I3001" s="1">
        <f>+Territorio[[#This Row],[id]]</f>
        <v>2991</v>
      </c>
    </row>
    <row r="3002" spans="2:9" hidden="1" x14ac:dyDescent="0.3">
      <c r="B3002">
        <v>2992</v>
      </c>
      <c r="C3002" s="1" t="s">
        <v>8002</v>
      </c>
      <c r="D3002" s="1" t="s">
        <v>8003</v>
      </c>
      <c r="E3002" s="1" t="s">
        <v>1048</v>
      </c>
      <c r="F3002" s="1" t="s">
        <v>180</v>
      </c>
      <c r="G3002" s="1" t="s">
        <v>1063</v>
      </c>
      <c r="H3002" s="1" t="s">
        <v>8004</v>
      </c>
      <c r="I3002" s="1">
        <f>+Territorio[[#This Row],[id]]</f>
        <v>2992</v>
      </c>
    </row>
    <row r="3003" spans="2:9" hidden="1" x14ac:dyDescent="0.3">
      <c r="B3003">
        <v>2993</v>
      </c>
      <c r="C3003" s="1" t="s">
        <v>5216</v>
      </c>
      <c r="D3003" s="1" t="s">
        <v>8005</v>
      </c>
      <c r="E3003" s="1" t="s">
        <v>1048</v>
      </c>
      <c r="F3003" s="1" t="s">
        <v>180</v>
      </c>
      <c r="G3003" s="1" t="s">
        <v>1063</v>
      </c>
      <c r="H3003" s="1" t="s">
        <v>8006</v>
      </c>
      <c r="I3003" s="1">
        <f>+Territorio[[#This Row],[id]]</f>
        <v>2993</v>
      </c>
    </row>
    <row r="3004" spans="2:9" hidden="1" x14ac:dyDescent="0.3">
      <c r="B3004">
        <v>2994</v>
      </c>
      <c r="C3004" s="1" t="s">
        <v>8007</v>
      </c>
      <c r="D3004" s="1" t="s">
        <v>8008</v>
      </c>
      <c r="E3004" s="1" t="s">
        <v>1048</v>
      </c>
      <c r="F3004" s="1" t="s">
        <v>180</v>
      </c>
      <c r="G3004" s="1" t="s">
        <v>1063</v>
      </c>
      <c r="H3004" s="1" t="s">
        <v>8009</v>
      </c>
      <c r="I3004" s="1">
        <f>+Territorio[[#This Row],[id]]</f>
        <v>2994</v>
      </c>
    </row>
    <row r="3005" spans="2:9" hidden="1" x14ac:dyDescent="0.3">
      <c r="B3005">
        <v>2995</v>
      </c>
      <c r="C3005" s="1" t="s">
        <v>8010</v>
      </c>
      <c r="D3005" s="1" t="s">
        <v>8011</v>
      </c>
      <c r="E3005" s="1" t="s">
        <v>1048</v>
      </c>
      <c r="F3005" s="1" t="s">
        <v>180</v>
      </c>
      <c r="G3005" s="1" t="s">
        <v>1063</v>
      </c>
      <c r="H3005" s="1" t="s">
        <v>8012</v>
      </c>
      <c r="I3005" s="1">
        <f>+Territorio[[#This Row],[id]]</f>
        <v>2995</v>
      </c>
    </row>
    <row r="3006" spans="2:9" hidden="1" x14ac:dyDescent="0.3">
      <c r="B3006">
        <v>2996</v>
      </c>
      <c r="C3006" s="1" t="s">
        <v>8013</v>
      </c>
      <c r="D3006" s="1" t="s">
        <v>8014</v>
      </c>
      <c r="E3006" s="1" t="s">
        <v>1048</v>
      </c>
      <c r="F3006" s="1" t="s">
        <v>180</v>
      </c>
      <c r="G3006" s="1" t="s">
        <v>1063</v>
      </c>
      <c r="H3006" s="1" t="s">
        <v>8015</v>
      </c>
      <c r="I3006" s="1">
        <f>+Territorio[[#This Row],[id]]</f>
        <v>2996</v>
      </c>
    </row>
    <row r="3007" spans="2:9" hidden="1" x14ac:dyDescent="0.3">
      <c r="B3007">
        <v>2997</v>
      </c>
      <c r="C3007" s="1" t="s">
        <v>8016</v>
      </c>
      <c r="D3007" s="1" t="s">
        <v>8017</v>
      </c>
      <c r="E3007" s="1" t="s">
        <v>1048</v>
      </c>
      <c r="F3007" s="1" t="s">
        <v>180</v>
      </c>
      <c r="G3007" s="1" t="s">
        <v>1063</v>
      </c>
      <c r="H3007" s="1" t="s">
        <v>8018</v>
      </c>
      <c r="I3007" s="1">
        <f>+Territorio[[#This Row],[id]]</f>
        <v>2997</v>
      </c>
    </row>
    <row r="3008" spans="2:9" hidden="1" x14ac:dyDescent="0.3">
      <c r="B3008">
        <v>2998</v>
      </c>
      <c r="C3008" s="1" t="s">
        <v>1417</v>
      </c>
      <c r="D3008" s="1" t="s">
        <v>8019</v>
      </c>
      <c r="E3008" s="1" t="s">
        <v>1048</v>
      </c>
      <c r="F3008" s="1" t="s">
        <v>180</v>
      </c>
      <c r="G3008" s="1" t="s">
        <v>1063</v>
      </c>
      <c r="H3008" s="1" t="s">
        <v>8020</v>
      </c>
      <c r="I3008" s="1">
        <f>+Territorio[[#This Row],[id]]</f>
        <v>2998</v>
      </c>
    </row>
    <row r="3009" spans="2:9" hidden="1" x14ac:dyDescent="0.3">
      <c r="B3009">
        <v>2999</v>
      </c>
      <c r="C3009" s="1" t="s">
        <v>7242</v>
      </c>
      <c r="D3009" s="1" t="s">
        <v>8021</v>
      </c>
      <c r="E3009" s="1" t="s">
        <v>1048</v>
      </c>
      <c r="F3009" s="1" t="s">
        <v>180</v>
      </c>
      <c r="G3009" s="1" t="s">
        <v>1063</v>
      </c>
      <c r="H3009" s="1" t="s">
        <v>8022</v>
      </c>
      <c r="I3009" s="1">
        <f>+Territorio[[#This Row],[id]]</f>
        <v>2999</v>
      </c>
    </row>
    <row r="3010" spans="2:9" hidden="1" x14ac:dyDescent="0.3">
      <c r="B3010">
        <v>3000</v>
      </c>
      <c r="C3010" s="1" t="s">
        <v>1112</v>
      </c>
      <c r="D3010" s="1" t="s">
        <v>8023</v>
      </c>
      <c r="E3010" s="1" t="s">
        <v>1048</v>
      </c>
      <c r="F3010" s="1" t="s">
        <v>180</v>
      </c>
      <c r="G3010" s="1" t="s">
        <v>1063</v>
      </c>
      <c r="H3010" s="1" t="s">
        <v>8024</v>
      </c>
      <c r="I3010" s="1">
        <f>+Territorio[[#This Row],[id]]</f>
        <v>3000</v>
      </c>
    </row>
    <row r="3011" spans="2:9" hidden="1" x14ac:dyDescent="0.3">
      <c r="B3011">
        <v>3001</v>
      </c>
      <c r="C3011" s="1" t="s">
        <v>2277</v>
      </c>
      <c r="D3011" s="1" t="s">
        <v>8025</v>
      </c>
      <c r="E3011" s="1" t="s">
        <v>1048</v>
      </c>
      <c r="F3011" s="1" t="s">
        <v>180</v>
      </c>
      <c r="G3011" s="1" t="s">
        <v>1063</v>
      </c>
      <c r="H3011" s="1" t="s">
        <v>8026</v>
      </c>
      <c r="I3011" s="1">
        <f>+Territorio[[#This Row],[id]]</f>
        <v>3001</v>
      </c>
    </row>
    <row r="3012" spans="2:9" hidden="1" x14ac:dyDescent="0.3">
      <c r="B3012">
        <v>3002</v>
      </c>
      <c r="C3012" s="1" t="s">
        <v>8027</v>
      </c>
      <c r="D3012" s="1" t="s">
        <v>5006</v>
      </c>
      <c r="E3012" s="1" t="s">
        <v>1048</v>
      </c>
      <c r="F3012" s="1" t="s">
        <v>180</v>
      </c>
      <c r="G3012" s="1" t="s">
        <v>1063</v>
      </c>
      <c r="H3012" s="1" t="s">
        <v>8028</v>
      </c>
      <c r="I3012" s="1">
        <f>+Territorio[[#This Row],[id]]</f>
        <v>3002</v>
      </c>
    </row>
    <row r="3013" spans="2:9" hidden="1" x14ac:dyDescent="0.3">
      <c r="B3013">
        <v>3003</v>
      </c>
      <c r="C3013" s="1" t="s">
        <v>8029</v>
      </c>
      <c r="D3013" s="1" t="s">
        <v>8030</v>
      </c>
      <c r="E3013" s="1" t="s">
        <v>1048</v>
      </c>
      <c r="F3013" s="1" t="s">
        <v>180</v>
      </c>
      <c r="G3013" s="1" t="s">
        <v>1063</v>
      </c>
      <c r="H3013" s="1" t="s">
        <v>8031</v>
      </c>
      <c r="I3013" s="1">
        <f>+Territorio[[#This Row],[id]]</f>
        <v>3003</v>
      </c>
    </row>
    <row r="3014" spans="2:9" hidden="1" x14ac:dyDescent="0.3">
      <c r="B3014">
        <v>3004</v>
      </c>
      <c r="C3014" s="1" t="s">
        <v>8032</v>
      </c>
      <c r="D3014" s="1" t="s">
        <v>8033</v>
      </c>
      <c r="E3014" s="1" t="s">
        <v>1048</v>
      </c>
      <c r="F3014" s="1" t="s">
        <v>180</v>
      </c>
      <c r="G3014" s="1" t="s">
        <v>1063</v>
      </c>
      <c r="H3014" s="1" t="s">
        <v>8034</v>
      </c>
      <c r="I3014" s="1">
        <f>+Territorio[[#This Row],[id]]</f>
        <v>3004</v>
      </c>
    </row>
    <row r="3015" spans="2:9" hidden="1" x14ac:dyDescent="0.3">
      <c r="B3015">
        <v>3005</v>
      </c>
      <c r="C3015" s="1" t="s">
        <v>8035</v>
      </c>
      <c r="D3015" s="1" t="s">
        <v>8036</v>
      </c>
      <c r="E3015" s="1" t="s">
        <v>1048</v>
      </c>
      <c r="F3015" s="1" t="s">
        <v>180</v>
      </c>
      <c r="G3015" s="1" t="s">
        <v>1063</v>
      </c>
      <c r="H3015" s="1" t="s">
        <v>8037</v>
      </c>
      <c r="I3015" s="1">
        <f>+Territorio[[#This Row],[id]]</f>
        <v>3005</v>
      </c>
    </row>
    <row r="3016" spans="2:9" hidden="1" x14ac:dyDescent="0.3">
      <c r="B3016">
        <v>3006</v>
      </c>
      <c r="C3016" s="1" t="s">
        <v>8038</v>
      </c>
      <c r="D3016" s="1" t="s">
        <v>8039</v>
      </c>
      <c r="E3016" s="1" t="s">
        <v>1048</v>
      </c>
      <c r="F3016" s="1" t="s">
        <v>180</v>
      </c>
      <c r="G3016" s="1" t="s">
        <v>1063</v>
      </c>
      <c r="H3016" s="1" t="s">
        <v>8040</v>
      </c>
      <c r="I3016" s="1">
        <f>+Territorio[[#This Row],[id]]</f>
        <v>3006</v>
      </c>
    </row>
    <row r="3017" spans="2:9" hidden="1" x14ac:dyDescent="0.3">
      <c r="B3017">
        <v>3007</v>
      </c>
      <c r="C3017" s="1" t="s">
        <v>8041</v>
      </c>
      <c r="D3017" s="1" t="s">
        <v>8042</v>
      </c>
      <c r="E3017" s="1" t="s">
        <v>1048</v>
      </c>
      <c r="F3017" s="1" t="s">
        <v>180</v>
      </c>
      <c r="G3017" s="1" t="s">
        <v>1063</v>
      </c>
      <c r="H3017" s="1" t="s">
        <v>8043</v>
      </c>
      <c r="I3017" s="1">
        <f>+Territorio[[#This Row],[id]]</f>
        <v>3007</v>
      </c>
    </row>
    <row r="3018" spans="2:9" hidden="1" x14ac:dyDescent="0.3">
      <c r="B3018">
        <v>3008</v>
      </c>
      <c r="C3018" s="1" t="s">
        <v>8044</v>
      </c>
      <c r="D3018" s="1" t="s">
        <v>8045</v>
      </c>
      <c r="E3018" s="1" t="s">
        <v>1048</v>
      </c>
      <c r="F3018" s="1" t="s">
        <v>180</v>
      </c>
      <c r="G3018" s="1" t="s">
        <v>1063</v>
      </c>
      <c r="H3018" s="1" t="s">
        <v>8046</v>
      </c>
      <c r="I3018" s="1">
        <f>+Territorio[[#This Row],[id]]</f>
        <v>3008</v>
      </c>
    </row>
    <row r="3019" spans="2:9" hidden="1" x14ac:dyDescent="0.3">
      <c r="B3019">
        <v>3009</v>
      </c>
      <c r="C3019" s="1" t="s">
        <v>5186</v>
      </c>
      <c r="D3019" s="1" t="s">
        <v>5008</v>
      </c>
      <c r="E3019" s="1" t="s">
        <v>1048</v>
      </c>
      <c r="F3019" s="1" t="s">
        <v>180</v>
      </c>
      <c r="G3019" s="1" t="s">
        <v>1063</v>
      </c>
      <c r="H3019" s="1" t="s">
        <v>8047</v>
      </c>
      <c r="I3019" s="1">
        <f>+Territorio[[#This Row],[id]]</f>
        <v>3009</v>
      </c>
    </row>
    <row r="3020" spans="2:9" hidden="1" x14ac:dyDescent="0.3">
      <c r="B3020">
        <v>3010</v>
      </c>
      <c r="C3020" s="1" t="s">
        <v>8048</v>
      </c>
      <c r="D3020" s="1" t="s">
        <v>5011</v>
      </c>
      <c r="E3020" s="1" t="s">
        <v>1048</v>
      </c>
      <c r="F3020" s="1" t="s">
        <v>180</v>
      </c>
      <c r="G3020" s="1" t="s">
        <v>1063</v>
      </c>
      <c r="H3020" s="1" t="s">
        <v>8049</v>
      </c>
      <c r="I3020" s="1">
        <f>+Territorio[[#This Row],[id]]</f>
        <v>3010</v>
      </c>
    </row>
    <row r="3021" spans="2:9" hidden="1" x14ac:dyDescent="0.3">
      <c r="B3021">
        <v>3011</v>
      </c>
      <c r="C3021" s="1" t="s">
        <v>2228</v>
      </c>
      <c r="D3021" s="1" t="s">
        <v>5014</v>
      </c>
      <c r="E3021" s="1" t="s">
        <v>1048</v>
      </c>
      <c r="F3021" s="1" t="s">
        <v>180</v>
      </c>
      <c r="G3021" s="1" t="s">
        <v>1063</v>
      </c>
      <c r="H3021" s="1" t="s">
        <v>8050</v>
      </c>
      <c r="I3021" s="1">
        <f>+Territorio[[#This Row],[id]]</f>
        <v>3011</v>
      </c>
    </row>
    <row r="3022" spans="2:9" hidden="1" x14ac:dyDescent="0.3">
      <c r="B3022">
        <v>3012</v>
      </c>
      <c r="C3022" s="1" t="s">
        <v>8051</v>
      </c>
      <c r="D3022" s="1" t="s">
        <v>8052</v>
      </c>
      <c r="E3022" s="1" t="s">
        <v>1048</v>
      </c>
      <c r="F3022" s="1" t="s">
        <v>180</v>
      </c>
      <c r="G3022" s="1" t="s">
        <v>1063</v>
      </c>
      <c r="H3022" s="1" t="s">
        <v>8053</v>
      </c>
      <c r="I3022" s="1">
        <f>+Territorio[[#This Row],[id]]</f>
        <v>3012</v>
      </c>
    </row>
    <row r="3023" spans="2:9" hidden="1" x14ac:dyDescent="0.3">
      <c r="B3023">
        <v>3013</v>
      </c>
      <c r="C3023" s="1" t="s">
        <v>8054</v>
      </c>
      <c r="D3023" s="1" t="s">
        <v>8055</v>
      </c>
      <c r="E3023" s="1" t="s">
        <v>1048</v>
      </c>
      <c r="F3023" s="1" t="s">
        <v>180</v>
      </c>
      <c r="G3023" s="1" t="s">
        <v>1063</v>
      </c>
      <c r="H3023" s="1" t="s">
        <v>8056</v>
      </c>
      <c r="I3023" s="1">
        <f>+Territorio[[#This Row],[id]]</f>
        <v>3013</v>
      </c>
    </row>
    <row r="3024" spans="2:9" hidden="1" x14ac:dyDescent="0.3">
      <c r="B3024">
        <v>3014</v>
      </c>
      <c r="C3024" s="1" t="s">
        <v>8057</v>
      </c>
      <c r="D3024" s="1" t="s">
        <v>8058</v>
      </c>
      <c r="E3024" s="1" t="s">
        <v>1048</v>
      </c>
      <c r="F3024" s="1" t="s">
        <v>180</v>
      </c>
      <c r="G3024" s="1" t="s">
        <v>1063</v>
      </c>
      <c r="H3024" s="1" t="s">
        <v>8059</v>
      </c>
      <c r="I3024" s="1">
        <f>+Territorio[[#This Row],[id]]</f>
        <v>3014</v>
      </c>
    </row>
    <row r="3025" spans="2:9" hidden="1" x14ac:dyDescent="0.3">
      <c r="B3025">
        <v>3015</v>
      </c>
      <c r="C3025" s="1" t="s">
        <v>8060</v>
      </c>
      <c r="D3025" s="1" t="s">
        <v>8061</v>
      </c>
      <c r="E3025" s="1" t="s">
        <v>1048</v>
      </c>
      <c r="F3025" s="1" t="s">
        <v>180</v>
      </c>
      <c r="G3025" s="1" t="s">
        <v>1063</v>
      </c>
      <c r="H3025" s="1" t="s">
        <v>8062</v>
      </c>
      <c r="I3025" s="1">
        <f>+Territorio[[#This Row],[id]]</f>
        <v>3015</v>
      </c>
    </row>
    <row r="3026" spans="2:9" hidden="1" x14ac:dyDescent="0.3">
      <c r="B3026">
        <v>3016</v>
      </c>
      <c r="C3026" s="1" t="s">
        <v>8063</v>
      </c>
      <c r="D3026" s="1" t="s">
        <v>8064</v>
      </c>
      <c r="E3026" s="1" t="s">
        <v>1048</v>
      </c>
      <c r="F3026" s="1" t="s">
        <v>180</v>
      </c>
      <c r="G3026" s="1" t="s">
        <v>1063</v>
      </c>
      <c r="H3026" s="1" t="s">
        <v>8065</v>
      </c>
      <c r="I3026" s="1">
        <f>+Territorio[[#This Row],[id]]</f>
        <v>3016</v>
      </c>
    </row>
    <row r="3027" spans="2:9" hidden="1" x14ac:dyDescent="0.3">
      <c r="B3027">
        <v>3017</v>
      </c>
      <c r="C3027" s="1" t="s">
        <v>8060</v>
      </c>
      <c r="D3027" s="1" t="s">
        <v>8066</v>
      </c>
      <c r="E3027" s="1" t="s">
        <v>1048</v>
      </c>
      <c r="F3027" s="1" t="s">
        <v>180</v>
      </c>
      <c r="G3027" s="1" t="s">
        <v>1063</v>
      </c>
      <c r="H3027" s="1" t="s">
        <v>8067</v>
      </c>
      <c r="I3027" s="1">
        <f>+Territorio[[#This Row],[id]]</f>
        <v>3017</v>
      </c>
    </row>
    <row r="3028" spans="2:9" hidden="1" x14ac:dyDescent="0.3">
      <c r="B3028">
        <v>3018</v>
      </c>
      <c r="C3028" s="1" t="s">
        <v>2286</v>
      </c>
      <c r="D3028" s="1" t="s">
        <v>8068</v>
      </c>
      <c r="E3028" s="1" t="s">
        <v>1048</v>
      </c>
      <c r="F3028" s="1" t="s">
        <v>180</v>
      </c>
      <c r="G3028" s="1" t="s">
        <v>1063</v>
      </c>
      <c r="H3028" s="1" t="s">
        <v>8069</v>
      </c>
      <c r="I3028" s="1">
        <f>+Territorio[[#This Row],[id]]</f>
        <v>3018</v>
      </c>
    </row>
    <row r="3029" spans="2:9" hidden="1" x14ac:dyDescent="0.3">
      <c r="B3029">
        <v>3019</v>
      </c>
      <c r="C3029" s="1" t="s">
        <v>8070</v>
      </c>
      <c r="D3029" s="1" t="s">
        <v>8071</v>
      </c>
      <c r="E3029" s="1" t="s">
        <v>1048</v>
      </c>
      <c r="F3029" s="1" t="s">
        <v>180</v>
      </c>
      <c r="G3029" s="1" t="s">
        <v>1063</v>
      </c>
      <c r="H3029" s="1" t="s">
        <v>8072</v>
      </c>
      <c r="I3029" s="1">
        <f>+Territorio[[#This Row],[id]]</f>
        <v>3019</v>
      </c>
    </row>
    <row r="3030" spans="2:9" hidden="1" x14ac:dyDescent="0.3">
      <c r="B3030">
        <v>3020</v>
      </c>
      <c r="C3030" s="1" t="s">
        <v>4193</v>
      </c>
      <c r="D3030" s="1" t="s">
        <v>8073</v>
      </c>
      <c r="E3030" s="1" t="s">
        <v>1048</v>
      </c>
      <c r="F3030" s="1" t="s">
        <v>180</v>
      </c>
      <c r="G3030" s="1" t="s">
        <v>1063</v>
      </c>
      <c r="H3030" s="1" t="s">
        <v>8074</v>
      </c>
      <c r="I3030" s="1">
        <f>+Territorio[[#This Row],[id]]</f>
        <v>3020</v>
      </c>
    </row>
    <row r="3031" spans="2:9" hidden="1" x14ac:dyDescent="0.3">
      <c r="B3031">
        <v>3021</v>
      </c>
      <c r="C3031" s="1" t="s">
        <v>2289</v>
      </c>
      <c r="D3031" s="1" t="s">
        <v>8075</v>
      </c>
      <c r="E3031" s="1" t="s">
        <v>1048</v>
      </c>
      <c r="F3031" s="1" t="s">
        <v>180</v>
      </c>
      <c r="G3031" s="1" t="s">
        <v>1063</v>
      </c>
      <c r="H3031" s="1" t="s">
        <v>8076</v>
      </c>
      <c r="I3031" s="1">
        <f>+Territorio[[#This Row],[id]]</f>
        <v>3021</v>
      </c>
    </row>
    <row r="3032" spans="2:9" hidden="1" x14ac:dyDescent="0.3">
      <c r="B3032">
        <v>3022</v>
      </c>
      <c r="C3032" s="1" t="s">
        <v>8077</v>
      </c>
      <c r="D3032" s="1" t="s">
        <v>8078</v>
      </c>
      <c r="E3032" s="1" t="s">
        <v>1048</v>
      </c>
      <c r="F3032" s="1" t="s">
        <v>180</v>
      </c>
      <c r="G3032" s="1" t="s">
        <v>1063</v>
      </c>
      <c r="H3032" s="1" t="s">
        <v>8079</v>
      </c>
      <c r="I3032" s="1">
        <f>+Territorio[[#This Row],[id]]</f>
        <v>3022</v>
      </c>
    </row>
    <row r="3033" spans="2:9" hidden="1" x14ac:dyDescent="0.3">
      <c r="B3033">
        <v>3023</v>
      </c>
      <c r="C3033" s="1" t="s">
        <v>8080</v>
      </c>
      <c r="D3033" s="1" t="s">
        <v>8081</v>
      </c>
      <c r="E3033" s="1" t="s">
        <v>1048</v>
      </c>
      <c r="F3033" s="1" t="s">
        <v>180</v>
      </c>
      <c r="G3033" s="1" t="s">
        <v>1063</v>
      </c>
      <c r="H3033" s="1" t="s">
        <v>8082</v>
      </c>
      <c r="I3033" s="1">
        <f>+Territorio[[#This Row],[id]]</f>
        <v>3023</v>
      </c>
    </row>
    <row r="3034" spans="2:9" hidden="1" x14ac:dyDescent="0.3">
      <c r="B3034">
        <v>3024</v>
      </c>
      <c r="C3034" s="1" t="s">
        <v>8083</v>
      </c>
      <c r="D3034" s="1" t="s">
        <v>8084</v>
      </c>
      <c r="E3034" s="1" t="s">
        <v>1048</v>
      </c>
      <c r="F3034" s="1" t="s">
        <v>180</v>
      </c>
      <c r="G3034" s="1" t="s">
        <v>1063</v>
      </c>
      <c r="H3034" s="1" t="s">
        <v>8085</v>
      </c>
      <c r="I3034" s="1">
        <f>+Territorio[[#This Row],[id]]</f>
        <v>3024</v>
      </c>
    </row>
    <row r="3035" spans="2:9" hidden="1" x14ac:dyDescent="0.3">
      <c r="B3035">
        <v>3025</v>
      </c>
      <c r="C3035" s="1" t="s">
        <v>8086</v>
      </c>
      <c r="D3035" s="1" t="s">
        <v>8087</v>
      </c>
      <c r="E3035" s="1" t="s">
        <v>1048</v>
      </c>
      <c r="F3035" s="1" t="s">
        <v>180</v>
      </c>
      <c r="G3035" s="1" t="s">
        <v>1063</v>
      </c>
      <c r="H3035" s="1" t="s">
        <v>8088</v>
      </c>
      <c r="I3035" s="1">
        <f>+Territorio[[#This Row],[id]]</f>
        <v>3025</v>
      </c>
    </row>
    <row r="3036" spans="2:9" hidden="1" x14ac:dyDescent="0.3">
      <c r="B3036">
        <v>3026</v>
      </c>
      <c r="C3036" s="1" t="s">
        <v>8089</v>
      </c>
      <c r="D3036" s="1" t="s">
        <v>8090</v>
      </c>
      <c r="E3036" s="1" t="s">
        <v>1048</v>
      </c>
      <c r="F3036" s="1" t="s">
        <v>180</v>
      </c>
      <c r="G3036" s="1" t="s">
        <v>1063</v>
      </c>
      <c r="H3036" s="1" t="s">
        <v>8091</v>
      </c>
      <c r="I3036" s="1">
        <f>+Territorio[[#This Row],[id]]</f>
        <v>3026</v>
      </c>
    </row>
    <row r="3037" spans="2:9" hidden="1" x14ac:dyDescent="0.3">
      <c r="B3037">
        <v>3027</v>
      </c>
      <c r="C3037" s="1" t="s">
        <v>8092</v>
      </c>
      <c r="D3037" s="1" t="s">
        <v>8093</v>
      </c>
      <c r="E3037" s="1" t="s">
        <v>1048</v>
      </c>
      <c r="F3037" s="1" t="s">
        <v>180</v>
      </c>
      <c r="G3037" s="1" t="s">
        <v>1063</v>
      </c>
      <c r="H3037" s="1" t="s">
        <v>8094</v>
      </c>
      <c r="I3037" s="1">
        <f>+Territorio[[#This Row],[id]]</f>
        <v>3027</v>
      </c>
    </row>
    <row r="3038" spans="2:9" hidden="1" x14ac:dyDescent="0.3">
      <c r="B3038">
        <v>3028</v>
      </c>
      <c r="C3038" s="1" t="s">
        <v>8095</v>
      </c>
      <c r="D3038" s="1" t="s">
        <v>8096</v>
      </c>
      <c r="E3038" s="1" t="s">
        <v>1048</v>
      </c>
      <c r="F3038" s="1" t="s">
        <v>180</v>
      </c>
      <c r="G3038" s="1" t="s">
        <v>1063</v>
      </c>
      <c r="H3038" s="1" t="s">
        <v>8097</v>
      </c>
      <c r="I3038" s="1">
        <f>+Territorio[[#This Row],[id]]</f>
        <v>3028</v>
      </c>
    </row>
    <row r="3039" spans="2:9" hidden="1" x14ac:dyDescent="0.3">
      <c r="B3039">
        <v>3029</v>
      </c>
      <c r="C3039" s="1" t="s">
        <v>2295</v>
      </c>
      <c r="D3039" s="1" t="s">
        <v>8098</v>
      </c>
      <c r="E3039" s="1" t="s">
        <v>1048</v>
      </c>
      <c r="F3039" s="1" t="s">
        <v>180</v>
      </c>
      <c r="G3039" s="1" t="s">
        <v>1063</v>
      </c>
      <c r="H3039" s="1" t="s">
        <v>8099</v>
      </c>
      <c r="I3039" s="1">
        <f>+Territorio[[#This Row],[id]]</f>
        <v>3029</v>
      </c>
    </row>
    <row r="3040" spans="2:9" hidden="1" x14ac:dyDescent="0.3">
      <c r="B3040">
        <v>3030</v>
      </c>
      <c r="C3040" s="1" t="s">
        <v>8100</v>
      </c>
      <c r="D3040" s="1" t="s">
        <v>5026</v>
      </c>
      <c r="E3040" s="1" t="s">
        <v>1048</v>
      </c>
      <c r="F3040" s="1" t="s">
        <v>180</v>
      </c>
      <c r="G3040" s="1" t="s">
        <v>1063</v>
      </c>
      <c r="H3040" s="1" t="s">
        <v>8101</v>
      </c>
      <c r="I3040" s="1">
        <f>+Territorio[[#This Row],[id]]</f>
        <v>3030</v>
      </c>
    </row>
    <row r="3041" spans="2:9" hidden="1" x14ac:dyDescent="0.3">
      <c r="B3041">
        <v>3031</v>
      </c>
      <c r="C3041" s="1" t="s">
        <v>8102</v>
      </c>
      <c r="D3041" s="1" t="s">
        <v>5029</v>
      </c>
      <c r="E3041" s="1" t="s">
        <v>1048</v>
      </c>
      <c r="F3041" s="1" t="s">
        <v>180</v>
      </c>
      <c r="G3041" s="1" t="s">
        <v>1063</v>
      </c>
      <c r="H3041" s="1" t="s">
        <v>8103</v>
      </c>
      <c r="I3041" s="1">
        <f>+Territorio[[#This Row],[id]]</f>
        <v>3031</v>
      </c>
    </row>
    <row r="3042" spans="2:9" hidden="1" x14ac:dyDescent="0.3">
      <c r="B3042">
        <v>3032</v>
      </c>
      <c r="C3042" s="1" t="s">
        <v>8104</v>
      </c>
      <c r="D3042" s="1" t="s">
        <v>8105</v>
      </c>
      <c r="E3042" s="1" t="s">
        <v>1048</v>
      </c>
      <c r="F3042" s="1" t="s">
        <v>180</v>
      </c>
      <c r="G3042" s="1" t="s">
        <v>1063</v>
      </c>
      <c r="H3042" s="1" t="s">
        <v>8106</v>
      </c>
      <c r="I3042" s="1">
        <f>+Territorio[[#This Row],[id]]</f>
        <v>3032</v>
      </c>
    </row>
    <row r="3043" spans="2:9" hidden="1" x14ac:dyDescent="0.3">
      <c r="B3043">
        <v>3033</v>
      </c>
      <c r="C3043" s="1" t="s">
        <v>8107</v>
      </c>
      <c r="D3043" s="1" t="s">
        <v>5032</v>
      </c>
      <c r="E3043" s="1" t="s">
        <v>1048</v>
      </c>
      <c r="F3043" s="1" t="s">
        <v>180</v>
      </c>
      <c r="G3043" s="1" t="s">
        <v>1063</v>
      </c>
      <c r="H3043" s="1" t="s">
        <v>8108</v>
      </c>
      <c r="I3043" s="1">
        <f>+Territorio[[#This Row],[id]]</f>
        <v>3033</v>
      </c>
    </row>
    <row r="3044" spans="2:9" hidden="1" x14ac:dyDescent="0.3">
      <c r="B3044">
        <v>3034</v>
      </c>
      <c r="C3044" s="1" t="s">
        <v>8109</v>
      </c>
      <c r="D3044" s="1" t="s">
        <v>8110</v>
      </c>
      <c r="E3044" s="1" t="s">
        <v>1048</v>
      </c>
      <c r="F3044" s="1" t="s">
        <v>180</v>
      </c>
      <c r="G3044" s="1" t="s">
        <v>1063</v>
      </c>
      <c r="H3044" s="1" t="s">
        <v>8111</v>
      </c>
      <c r="I3044" s="1">
        <f>+Territorio[[#This Row],[id]]</f>
        <v>3034</v>
      </c>
    </row>
    <row r="3045" spans="2:9" hidden="1" x14ac:dyDescent="0.3">
      <c r="B3045">
        <v>3035</v>
      </c>
      <c r="C3045" s="1" t="s">
        <v>8112</v>
      </c>
      <c r="D3045" s="1" t="s">
        <v>8113</v>
      </c>
      <c r="E3045" s="1" t="s">
        <v>1048</v>
      </c>
      <c r="F3045" s="1" t="s">
        <v>180</v>
      </c>
      <c r="G3045" s="1" t="s">
        <v>1063</v>
      </c>
      <c r="H3045" s="1" t="s">
        <v>8114</v>
      </c>
      <c r="I3045" s="1">
        <f>+Territorio[[#This Row],[id]]</f>
        <v>3035</v>
      </c>
    </row>
    <row r="3046" spans="2:9" hidden="1" x14ac:dyDescent="0.3">
      <c r="B3046">
        <v>3036</v>
      </c>
      <c r="C3046" s="1" t="s">
        <v>8115</v>
      </c>
      <c r="D3046" s="1" t="s">
        <v>8116</v>
      </c>
      <c r="E3046" s="1" t="s">
        <v>1048</v>
      </c>
      <c r="F3046" s="1" t="s">
        <v>180</v>
      </c>
      <c r="G3046" s="1" t="s">
        <v>1063</v>
      </c>
      <c r="H3046" s="1" t="s">
        <v>8117</v>
      </c>
      <c r="I3046" s="1">
        <f>+Territorio[[#This Row],[id]]</f>
        <v>3036</v>
      </c>
    </row>
    <row r="3047" spans="2:9" hidden="1" x14ac:dyDescent="0.3">
      <c r="B3047">
        <v>3037</v>
      </c>
      <c r="C3047" s="1" t="s">
        <v>8118</v>
      </c>
      <c r="D3047" s="1" t="s">
        <v>8119</v>
      </c>
      <c r="E3047" s="1" t="s">
        <v>1048</v>
      </c>
      <c r="F3047" s="1" t="s">
        <v>180</v>
      </c>
      <c r="G3047" s="1" t="s">
        <v>1063</v>
      </c>
      <c r="H3047" s="1" t="s">
        <v>8120</v>
      </c>
      <c r="I3047" s="1">
        <f>+Territorio[[#This Row],[id]]</f>
        <v>3037</v>
      </c>
    </row>
    <row r="3048" spans="2:9" hidden="1" x14ac:dyDescent="0.3">
      <c r="B3048">
        <v>3038</v>
      </c>
      <c r="C3048" s="1" t="s">
        <v>8121</v>
      </c>
      <c r="D3048" s="1" t="s">
        <v>8122</v>
      </c>
      <c r="E3048" s="1" t="s">
        <v>1048</v>
      </c>
      <c r="F3048" s="1" t="s">
        <v>180</v>
      </c>
      <c r="G3048" s="1" t="s">
        <v>1063</v>
      </c>
      <c r="H3048" s="1" t="s">
        <v>8123</v>
      </c>
      <c r="I3048" s="1">
        <f>+Territorio[[#This Row],[id]]</f>
        <v>3038</v>
      </c>
    </row>
    <row r="3049" spans="2:9" hidden="1" x14ac:dyDescent="0.3">
      <c r="B3049">
        <v>3039</v>
      </c>
      <c r="C3049" s="1" t="s">
        <v>8124</v>
      </c>
      <c r="D3049" s="1" t="s">
        <v>8125</v>
      </c>
      <c r="E3049" s="1" t="s">
        <v>1048</v>
      </c>
      <c r="F3049" s="1" t="s">
        <v>180</v>
      </c>
      <c r="G3049" s="1" t="s">
        <v>1063</v>
      </c>
      <c r="H3049" s="1" t="s">
        <v>8126</v>
      </c>
      <c r="I3049" s="1">
        <f>+Territorio[[#This Row],[id]]</f>
        <v>3039</v>
      </c>
    </row>
    <row r="3050" spans="2:9" hidden="1" x14ac:dyDescent="0.3">
      <c r="B3050">
        <v>3040</v>
      </c>
      <c r="C3050" s="1" t="s">
        <v>8127</v>
      </c>
      <c r="D3050" s="1" t="s">
        <v>8128</v>
      </c>
      <c r="E3050" s="1" t="s">
        <v>1048</v>
      </c>
      <c r="F3050" s="1" t="s">
        <v>180</v>
      </c>
      <c r="G3050" s="1" t="s">
        <v>1063</v>
      </c>
      <c r="H3050" s="1" t="s">
        <v>8129</v>
      </c>
      <c r="I3050" s="1">
        <f>+Territorio[[#This Row],[id]]</f>
        <v>3040</v>
      </c>
    </row>
    <row r="3051" spans="2:9" hidden="1" x14ac:dyDescent="0.3">
      <c r="B3051">
        <v>3041</v>
      </c>
      <c r="C3051" s="1" t="s">
        <v>7912</v>
      </c>
      <c r="D3051" s="1" t="s">
        <v>8130</v>
      </c>
      <c r="E3051" s="1" t="s">
        <v>1048</v>
      </c>
      <c r="F3051" s="1" t="s">
        <v>180</v>
      </c>
      <c r="G3051" s="1" t="s">
        <v>1063</v>
      </c>
      <c r="H3051" s="1" t="s">
        <v>8131</v>
      </c>
      <c r="I3051" s="1">
        <f>+Territorio[[#This Row],[id]]</f>
        <v>3041</v>
      </c>
    </row>
    <row r="3052" spans="2:9" hidden="1" x14ac:dyDescent="0.3">
      <c r="B3052">
        <v>3042</v>
      </c>
      <c r="C3052" s="1" t="s">
        <v>8132</v>
      </c>
      <c r="D3052" s="1" t="s">
        <v>8133</v>
      </c>
      <c r="E3052" s="1" t="s">
        <v>1048</v>
      </c>
      <c r="F3052" s="1" t="s">
        <v>180</v>
      </c>
      <c r="G3052" s="1" t="s">
        <v>1063</v>
      </c>
      <c r="H3052" s="1" t="s">
        <v>8134</v>
      </c>
      <c r="I3052" s="1">
        <f>+Territorio[[#This Row],[id]]</f>
        <v>3042</v>
      </c>
    </row>
    <row r="3053" spans="2:9" hidden="1" x14ac:dyDescent="0.3">
      <c r="B3053">
        <v>3043</v>
      </c>
      <c r="C3053" s="1" t="s">
        <v>2307</v>
      </c>
      <c r="D3053" s="1" t="s">
        <v>8135</v>
      </c>
      <c r="E3053" s="1" t="s">
        <v>1048</v>
      </c>
      <c r="F3053" s="1" t="s">
        <v>180</v>
      </c>
      <c r="G3053" s="1" t="s">
        <v>1063</v>
      </c>
      <c r="H3053" s="1" t="s">
        <v>8136</v>
      </c>
      <c r="I3053" s="1">
        <f>+Territorio[[#This Row],[id]]</f>
        <v>3043</v>
      </c>
    </row>
    <row r="3054" spans="2:9" hidden="1" x14ac:dyDescent="0.3">
      <c r="B3054">
        <v>3044</v>
      </c>
      <c r="C3054" s="1" t="s">
        <v>8137</v>
      </c>
      <c r="D3054" s="1" t="s">
        <v>8138</v>
      </c>
      <c r="E3054" s="1" t="s">
        <v>1048</v>
      </c>
      <c r="F3054" s="1" t="s">
        <v>180</v>
      </c>
      <c r="G3054" s="1" t="s">
        <v>1063</v>
      </c>
      <c r="H3054" s="1" t="s">
        <v>8139</v>
      </c>
      <c r="I3054" s="1">
        <f>+Territorio[[#This Row],[id]]</f>
        <v>3044</v>
      </c>
    </row>
    <row r="3055" spans="2:9" hidden="1" x14ac:dyDescent="0.3">
      <c r="B3055">
        <v>3045</v>
      </c>
      <c r="C3055" s="1" t="s">
        <v>1489</v>
      </c>
      <c r="D3055" s="1" t="s">
        <v>8140</v>
      </c>
      <c r="E3055" s="1" t="s">
        <v>1048</v>
      </c>
      <c r="F3055" s="1" t="s">
        <v>180</v>
      </c>
      <c r="G3055" s="1" t="s">
        <v>1063</v>
      </c>
      <c r="H3055" s="1" t="s">
        <v>8141</v>
      </c>
      <c r="I3055" s="1">
        <f>+Territorio[[#This Row],[id]]</f>
        <v>3045</v>
      </c>
    </row>
    <row r="3056" spans="2:9" hidden="1" x14ac:dyDescent="0.3">
      <c r="B3056">
        <v>3046</v>
      </c>
      <c r="C3056" s="1" t="s">
        <v>8142</v>
      </c>
      <c r="D3056" s="1" t="s">
        <v>8143</v>
      </c>
      <c r="E3056" s="1" t="s">
        <v>1048</v>
      </c>
      <c r="F3056" s="1" t="s">
        <v>180</v>
      </c>
      <c r="G3056" s="1" t="s">
        <v>1063</v>
      </c>
      <c r="H3056" s="1" t="s">
        <v>8144</v>
      </c>
      <c r="I3056" s="1">
        <f>+Territorio[[#This Row],[id]]</f>
        <v>3046</v>
      </c>
    </row>
    <row r="3057" spans="2:9" hidden="1" x14ac:dyDescent="0.3">
      <c r="B3057">
        <v>3047</v>
      </c>
      <c r="C3057" s="1" t="s">
        <v>8145</v>
      </c>
      <c r="D3057" s="1" t="s">
        <v>8146</v>
      </c>
      <c r="E3057" s="1" t="s">
        <v>1048</v>
      </c>
      <c r="F3057" s="1" t="s">
        <v>180</v>
      </c>
      <c r="G3057" s="1" t="s">
        <v>1063</v>
      </c>
      <c r="H3057" s="1" t="s">
        <v>8147</v>
      </c>
      <c r="I3057" s="1">
        <f>+Territorio[[#This Row],[id]]</f>
        <v>3047</v>
      </c>
    </row>
    <row r="3058" spans="2:9" hidden="1" x14ac:dyDescent="0.3">
      <c r="B3058">
        <v>3048</v>
      </c>
      <c r="C3058" s="1" t="s">
        <v>8148</v>
      </c>
      <c r="D3058" s="1" t="s">
        <v>8149</v>
      </c>
      <c r="E3058" s="1" t="s">
        <v>1048</v>
      </c>
      <c r="F3058" s="1" t="s">
        <v>180</v>
      </c>
      <c r="G3058" s="1" t="s">
        <v>1063</v>
      </c>
      <c r="H3058" s="1" t="s">
        <v>8150</v>
      </c>
      <c r="I3058" s="1">
        <f>+Territorio[[#This Row],[id]]</f>
        <v>3048</v>
      </c>
    </row>
    <row r="3059" spans="2:9" hidden="1" x14ac:dyDescent="0.3">
      <c r="B3059">
        <v>3049</v>
      </c>
      <c r="C3059" s="1" t="s">
        <v>8151</v>
      </c>
      <c r="D3059" s="1" t="s">
        <v>8152</v>
      </c>
      <c r="E3059" s="1" t="s">
        <v>1048</v>
      </c>
      <c r="F3059" s="1" t="s">
        <v>180</v>
      </c>
      <c r="G3059" s="1" t="s">
        <v>1063</v>
      </c>
      <c r="H3059" s="1" t="s">
        <v>8153</v>
      </c>
      <c r="I3059" s="1">
        <f>+Territorio[[#This Row],[id]]</f>
        <v>3049</v>
      </c>
    </row>
    <row r="3060" spans="2:9" hidden="1" x14ac:dyDescent="0.3">
      <c r="B3060">
        <v>3050</v>
      </c>
      <c r="C3060" s="1" t="s">
        <v>8154</v>
      </c>
      <c r="D3060" s="1" t="s">
        <v>8155</v>
      </c>
      <c r="E3060" s="1" t="s">
        <v>1048</v>
      </c>
      <c r="F3060" s="1" t="s">
        <v>180</v>
      </c>
      <c r="G3060" s="1" t="s">
        <v>1063</v>
      </c>
      <c r="H3060" s="1" t="s">
        <v>8156</v>
      </c>
      <c r="I3060" s="1">
        <f>+Territorio[[#This Row],[id]]</f>
        <v>3050</v>
      </c>
    </row>
    <row r="3061" spans="2:9" hidden="1" x14ac:dyDescent="0.3">
      <c r="B3061">
        <v>3051</v>
      </c>
      <c r="C3061" s="1" t="s">
        <v>8157</v>
      </c>
      <c r="D3061" s="1" t="s">
        <v>8158</v>
      </c>
      <c r="E3061" s="1" t="s">
        <v>1048</v>
      </c>
      <c r="F3061" s="1" t="s">
        <v>180</v>
      </c>
      <c r="G3061" s="1" t="s">
        <v>1063</v>
      </c>
      <c r="H3061" s="1" t="s">
        <v>8159</v>
      </c>
      <c r="I3061" s="1">
        <f>+Territorio[[#This Row],[id]]</f>
        <v>3051</v>
      </c>
    </row>
    <row r="3062" spans="2:9" hidden="1" x14ac:dyDescent="0.3">
      <c r="B3062">
        <v>3052</v>
      </c>
      <c r="C3062" s="1" t="s">
        <v>8160</v>
      </c>
      <c r="D3062" s="1" t="s">
        <v>8161</v>
      </c>
      <c r="E3062" s="1" t="s">
        <v>1048</v>
      </c>
      <c r="F3062" s="1" t="s">
        <v>180</v>
      </c>
      <c r="G3062" s="1" t="s">
        <v>1063</v>
      </c>
      <c r="H3062" s="1" t="s">
        <v>8162</v>
      </c>
      <c r="I3062" s="1">
        <f>+Territorio[[#This Row],[id]]</f>
        <v>3052</v>
      </c>
    </row>
    <row r="3063" spans="2:9" hidden="1" x14ac:dyDescent="0.3">
      <c r="B3063">
        <v>3053</v>
      </c>
      <c r="C3063" s="1" t="s">
        <v>2313</v>
      </c>
      <c r="D3063" s="1" t="s">
        <v>8163</v>
      </c>
      <c r="E3063" s="1" t="s">
        <v>1048</v>
      </c>
      <c r="F3063" s="1" t="s">
        <v>180</v>
      </c>
      <c r="G3063" s="1" t="s">
        <v>1063</v>
      </c>
      <c r="H3063" s="1" t="s">
        <v>8164</v>
      </c>
      <c r="I3063" s="1">
        <f>+Territorio[[#This Row],[id]]</f>
        <v>3053</v>
      </c>
    </row>
    <row r="3064" spans="2:9" hidden="1" x14ac:dyDescent="0.3">
      <c r="B3064">
        <v>3054</v>
      </c>
      <c r="C3064" s="1" t="s">
        <v>8165</v>
      </c>
      <c r="D3064" s="1" t="s">
        <v>8166</v>
      </c>
      <c r="E3064" s="1" t="s">
        <v>1048</v>
      </c>
      <c r="F3064" s="1" t="s">
        <v>180</v>
      </c>
      <c r="G3064" s="1" t="s">
        <v>1063</v>
      </c>
      <c r="H3064" s="1" t="s">
        <v>8167</v>
      </c>
      <c r="I3064" s="1">
        <f>+Territorio[[#This Row],[id]]</f>
        <v>3054</v>
      </c>
    </row>
    <row r="3065" spans="2:9" hidden="1" x14ac:dyDescent="0.3">
      <c r="B3065">
        <v>3055</v>
      </c>
      <c r="C3065" s="1" t="s">
        <v>8168</v>
      </c>
      <c r="D3065" s="1" t="s">
        <v>8169</v>
      </c>
      <c r="E3065" s="1" t="s">
        <v>1048</v>
      </c>
      <c r="F3065" s="1" t="s">
        <v>180</v>
      </c>
      <c r="G3065" s="1" t="s">
        <v>1063</v>
      </c>
      <c r="H3065" s="1" t="s">
        <v>8170</v>
      </c>
      <c r="I3065" s="1">
        <f>+Territorio[[#This Row],[id]]</f>
        <v>3055</v>
      </c>
    </row>
    <row r="3066" spans="2:9" hidden="1" x14ac:dyDescent="0.3">
      <c r="B3066">
        <v>3056</v>
      </c>
      <c r="C3066" s="1" t="s">
        <v>2316</v>
      </c>
      <c r="D3066" s="1" t="s">
        <v>8171</v>
      </c>
      <c r="E3066" s="1" t="s">
        <v>1048</v>
      </c>
      <c r="F3066" s="1" t="s">
        <v>180</v>
      </c>
      <c r="G3066" s="1" t="s">
        <v>1063</v>
      </c>
      <c r="H3066" s="1" t="s">
        <v>8172</v>
      </c>
      <c r="I3066" s="1">
        <f>+Territorio[[#This Row],[id]]</f>
        <v>3056</v>
      </c>
    </row>
    <row r="3067" spans="2:9" hidden="1" x14ac:dyDescent="0.3">
      <c r="B3067">
        <v>3057</v>
      </c>
      <c r="C3067" s="1" t="s">
        <v>4101</v>
      </c>
      <c r="D3067" s="1" t="s">
        <v>8173</v>
      </c>
      <c r="E3067" s="1" t="s">
        <v>1048</v>
      </c>
      <c r="F3067" s="1" t="s">
        <v>180</v>
      </c>
      <c r="G3067" s="1" t="s">
        <v>1063</v>
      </c>
      <c r="H3067" s="1" t="s">
        <v>8174</v>
      </c>
      <c r="I3067" s="1">
        <f>+Territorio[[#This Row],[id]]</f>
        <v>3057</v>
      </c>
    </row>
    <row r="3068" spans="2:9" hidden="1" x14ac:dyDescent="0.3">
      <c r="B3068">
        <v>3058</v>
      </c>
      <c r="C3068" s="1" t="s">
        <v>8175</v>
      </c>
      <c r="D3068" s="1" t="s">
        <v>8176</v>
      </c>
      <c r="E3068" s="1" t="s">
        <v>1048</v>
      </c>
      <c r="F3068" s="1" t="s">
        <v>180</v>
      </c>
      <c r="G3068" s="1" t="s">
        <v>1063</v>
      </c>
      <c r="H3068" s="1" t="s">
        <v>8177</v>
      </c>
      <c r="I3068" s="1">
        <f>+Territorio[[#This Row],[id]]</f>
        <v>3058</v>
      </c>
    </row>
    <row r="3069" spans="2:9" hidden="1" x14ac:dyDescent="0.3">
      <c r="B3069">
        <v>3059</v>
      </c>
      <c r="C3069" s="1" t="s">
        <v>8178</v>
      </c>
      <c r="D3069" s="1" t="s">
        <v>8179</v>
      </c>
      <c r="E3069" s="1" t="s">
        <v>1048</v>
      </c>
      <c r="F3069" s="1" t="s">
        <v>180</v>
      </c>
      <c r="G3069" s="1" t="s">
        <v>1063</v>
      </c>
      <c r="H3069" s="1" t="s">
        <v>8180</v>
      </c>
      <c r="I3069" s="1">
        <f>+Territorio[[#This Row],[id]]</f>
        <v>3059</v>
      </c>
    </row>
    <row r="3070" spans="2:9" hidden="1" x14ac:dyDescent="0.3">
      <c r="B3070">
        <v>3060</v>
      </c>
      <c r="C3070" s="1" t="s">
        <v>8181</v>
      </c>
      <c r="D3070" s="1" t="s">
        <v>8182</v>
      </c>
      <c r="E3070" s="1" t="s">
        <v>1048</v>
      </c>
      <c r="F3070" s="1" t="s">
        <v>180</v>
      </c>
      <c r="G3070" s="1" t="s">
        <v>1063</v>
      </c>
      <c r="H3070" s="1" t="s">
        <v>8183</v>
      </c>
      <c r="I3070" s="1">
        <f>+Territorio[[#This Row],[id]]</f>
        <v>3060</v>
      </c>
    </row>
    <row r="3071" spans="2:9" hidden="1" x14ac:dyDescent="0.3">
      <c r="B3071">
        <v>3061</v>
      </c>
      <c r="C3071" s="1" t="s">
        <v>818</v>
      </c>
      <c r="D3071" s="1" t="s">
        <v>8184</v>
      </c>
      <c r="E3071" s="1" t="s">
        <v>1048</v>
      </c>
      <c r="F3071" s="1" t="s">
        <v>180</v>
      </c>
      <c r="G3071" s="1" t="s">
        <v>1063</v>
      </c>
      <c r="H3071" s="1" t="s">
        <v>8185</v>
      </c>
      <c r="I3071" s="1">
        <f>+Territorio[[#This Row],[id]]</f>
        <v>3061</v>
      </c>
    </row>
    <row r="3072" spans="2:9" hidden="1" x14ac:dyDescent="0.3">
      <c r="B3072">
        <v>3062</v>
      </c>
      <c r="C3072" s="1" t="s">
        <v>8186</v>
      </c>
      <c r="D3072" s="1" t="s">
        <v>8187</v>
      </c>
      <c r="E3072" s="1" t="s">
        <v>1048</v>
      </c>
      <c r="F3072" s="1" t="s">
        <v>180</v>
      </c>
      <c r="G3072" s="1" t="s">
        <v>1063</v>
      </c>
      <c r="H3072" s="1" t="s">
        <v>8188</v>
      </c>
      <c r="I3072" s="1">
        <f>+Territorio[[#This Row],[id]]</f>
        <v>3062</v>
      </c>
    </row>
    <row r="3073" spans="2:9" hidden="1" x14ac:dyDescent="0.3">
      <c r="B3073">
        <v>3063</v>
      </c>
      <c r="C3073" s="1" t="s">
        <v>8189</v>
      </c>
      <c r="D3073" s="1" t="s">
        <v>8190</v>
      </c>
      <c r="E3073" s="1" t="s">
        <v>1048</v>
      </c>
      <c r="F3073" s="1" t="s">
        <v>180</v>
      </c>
      <c r="G3073" s="1" t="s">
        <v>1063</v>
      </c>
      <c r="H3073" s="1" t="s">
        <v>8191</v>
      </c>
      <c r="I3073" s="1">
        <f>+Territorio[[#This Row],[id]]</f>
        <v>3063</v>
      </c>
    </row>
    <row r="3074" spans="2:9" hidden="1" x14ac:dyDescent="0.3">
      <c r="B3074">
        <v>3064</v>
      </c>
      <c r="C3074" s="1" t="s">
        <v>8192</v>
      </c>
      <c r="D3074" s="1" t="s">
        <v>8193</v>
      </c>
      <c r="E3074" s="1" t="s">
        <v>1048</v>
      </c>
      <c r="F3074" s="1" t="s">
        <v>180</v>
      </c>
      <c r="G3074" s="1" t="s">
        <v>1063</v>
      </c>
      <c r="H3074" s="1" t="s">
        <v>8194</v>
      </c>
      <c r="I3074" s="1">
        <f>+Territorio[[#This Row],[id]]</f>
        <v>3064</v>
      </c>
    </row>
    <row r="3075" spans="2:9" hidden="1" x14ac:dyDescent="0.3">
      <c r="B3075">
        <v>3065</v>
      </c>
      <c r="C3075" s="1" t="s">
        <v>8195</v>
      </c>
      <c r="D3075" s="1"/>
      <c r="E3075" s="1" t="s">
        <v>8196</v>
      </c>
      <c r="F3075" s="1" t="s">
        <v>8197</v>
      </c>
      <c r="G3075" s="1" t="s">
        <v>23</v>
      </c>
      <c r="H3075" s="1" t="s">
        <v>8198</v>
      </c>
      <c r="I3075" s="1">
        <f>+Territorio[[#This Row],[id]]</f>
        <v>3065</v>
      </c>
    </row>
    <row r="3076" spans="2:9" hidden="1" x14ac:dyDescent="0.3">
      <c r="B3076">
        <v>3066</v>
      </c>
      <c r="C3076" s="1" t="s">
        <v>8199</v>
      </c>
      <c r="D3076" s="1"/>
      <c r="E3076" s="1" t="s">
        <v>8196</v>
      </c>
      <c r="F3076" s="1" t="s">
        <v>8200</v>
      </c>
      <c r="G3076" s="1" t="s">
        <v>23</v>
      </c>
      <c r="H3076" s="1" t="s">
        <v>8201</v>
      </c>
      <c r="I3076" s="1">
        <f>+Territorio[[#This Row],[id]]</f>
        <v>3066</v>
      </c>
    </row>
    <row r="3077" spans="2:9" hidden="1" x14ac:dyDescent="0.3">
      <c r="B3077">
        <v>3067</v>
      </c>
      <c r="C3077" s="1" t="s">
        <v>8202</v>
      </c>
      <c r="D3077" s="1"/>
      <c r="E3077" s="1" t="s">
        <v>8196</v>
      </c>
      <c r="F3077" s="1" t="s">
        <v>8203</v>
      </c>
      <c r="G3077" s="1" t="s">
        <v>23</v>
      </c>
      <c r="H3077" s="1" t="s">
        <v>8204</v>
      </c>
      <c r="I3077" s="1">
        <f>+Territorio[[#This Row],[id]]</f>
        <v>3067</v>
      </c>
    </row>
    <row r="3078" spans="2:9" hidden="1" x14ac:dyDescent="0.3">
      <c r="B3078">
        <v>3068</v>
      </c>
      <c r="C3078" s="1" t="s">
        <v>8205</v>
      </c>
      <c r="D3078" s="1"/>
      <c r="E3078" s="1" t="s">
        <v>8196</v>
      </c>
      <c r="F3078" s="1" t="s">
        <v>8206</v>
      </c>
      <c r="G3078" s="1" t="s">
        <v>23</v>
      </c>
      <c r="H3078" s="1" t="s">
        <v>8207</v>
      </c>
      <c r="I3078" s="1">
        <f>+Territorio[[#This Row],[id]]</f>
        <v>3068</v>
      </c>
    </row>
    <row r="3079" spans="2:9" hidden="1" x14ac:dyDescent="0.3">
      <c r="B3079">
        <v>3069</v>
      </c>
      <c r="C3079" s="1" t="s">
        <v>8208</v>
      </c>
      <c r="D3079" s="1"/>
      <c r="E3079" s="1" t="s">
        <v>8196</v>
      </c>
      <c r="F3079" s="1" t="s">
        <v>8209</v>
      </c>
      <c r="G3079" s="1" t="s">
        <v>23</v>
      </c>
      <c r="H3079" s="1" t="s">
        <v>8210</v>
      </c>
      <c r="I3079" s="1">
        <f>+Territorio[[#This Row],[id]]</f>
        <v>3069</v>
      </c>
    </row>
    <row r="3080" spans="2:9" hidden="1" x14ac:dyDescent="0.3">
      <c r="B3080">
        <v>3070</v>
      </c>
      <c r="C3080" s="1" t="s">
        <v>8211</v>
      </c>
      <c r="D3080" s="1"/>
      <c r="E3080" s="1" t="s">
        <v>8196</v>
      </c>
      <c r="F3080" s="1" t="s">
        <v>23</v>
      </c>
      <c r="G3080" s="1" t="s">
        <v>23</v>
      </c>
      <c r="H3080" s="1" t="s">
        <v>8212</v>
      </c>
      <c r="I3080" s="1">
        <f>+Territorio[[#This Row],[id]]</f>
        <v>3070</v>
      </c>
    </row>
    <row r="3081" spans="2:9" hidden="1" x14ac:dyDescent="0.3">
      <c r="B3081">
        <v>3071</v>
      </c>
      <c r="C3081" s="1" t="s">
        <v>8213</v>
      </c>
      <c r="D3081" s="1"/>
      <c r="E3081" s="1" t="s">
        <v>8196</v>
      </c>
      <c r="F3081" s="1" t="s">
        <v>8214</v>
      </c>
      <c r="G3081" s="1" t="s">
        <v>23</v>
      </c>
      <c r="H3081" s="1" t="s">
        <v>8215</v>
      </c>
      <c r="I3081" s="1">
        <f>+Territorio[[#This Row],[id]]</f>
        <v>3071</v>
      </c>
    </row>
    <row r="3082" spans="2:9" hidden="1" x14ac:dyDescent="0.3">
      <c r="B3082">
        <v>3072</v>
      </c>
      <c r="C3082" s="1" t="s">
        <v>8216</v>
      </c>
      <c r="D3082" s="1"/>
      <c r="E3082" s="1" t="s">
        <v>8196</v>
      </c>
      <c r="F3082" s="1" t="s">
        <v>8217</v>
      </c>
      <c r="G3082" s="1" t="s">
        <v>23</v>
      </c>
      <c r="H3082" s="1" t="s">
        <v>8218</v>
      </c>
      <c r="I3082" s="1">
        <f>+Territorio[[#This Row],[id]]</f>
        <v>3072</v>
      </c>
    </row>
    <row r="3083" spans="2:9" hidden="1" x14ac:dyDescent="0.3">
      <c r="B3083">
        <v>3073</v>
      </c>
      <c r="C3083" s="1" t="s">
        <v>8219</v>
      </c>
      <c r="D3083" s="1" t="s">
        <v>8220</v>
      </c>
      <c r="E3083" s="1" t="s">
        <v>8221</v>
      </c>
      <c r="F3083" s="1" t="s">
        <v>96</v>
      </c>
      <c r="G3083" s="1" t="s">
        <v>8222</v>
      </c>
      <c r="H3083" s="1" t="s">
        <v>8223</v>
      </c>
      <c r="I3083" s="1">
        <f>+Territorio[[#This Row],[id]]</f>
        <v>3073</v>
      </c>
    </row>
    <row r="3084" spans="2:9" hidden="1" x14ac:dyDescent="0.3">
      <c r="B3084">
        <v>3074</v>
      </c>
      <c r="C3084" s="1" t="s">
        <v>1094</v>
      </c>
      <c r="D3084" s="1" t="s">
        <v>8224</v>
      </c>
      <c r="E3084" s="1" t="s">
        <v>8221</v>
      </c>
      <c r="F3084" s="1" t="s">
        <v>153</v>
      </c>
      <c r="G3084" s="1" t="s">
        <v>8222</v>
      </c>
      <c r="H3084" s="1" t="s">
        <v>8225</v>
      </c>
      <c r="I3084" s="1">
        <f>+Territorio[[#This Row],[id]]</f>
        <v>3074</v>
      </c>
    </row>
    <row r="3085" spans="2:9" hidden="1" x14ac:dyDescent="0.3">
      <c r="B3085">
        <v>3075</v>
      </c>
      <c r="C3085" s="1" t="s">
        <v>1200</v>
      </c>
      <c r="D3085" s="1" t="s">
        <v>8226</v>
      </c>
      <c r="E3085" s="1" t="s">
        <v>8221</v>
      </c>
      <c r="F3085" s="1" t="s">
        <v>153</v>
      </c>
      <c r="G3085" s="1" t="s">
        <v>8222</v>
      </c>
      <c r="H3085" s="1" t="s">
        <v>8227</v>
      </c>
      <c r="I3085" s="1">
        <f>+Territorio[[#This Row],[id]]</f>
        <v>3075</v>
      </c>
    </row>
    <row r="3086" spans="2:9" hidden="1" x14ac:dyDescent="0.3">
      <c r="B3086">
        <v>3076</v>
      </c>
      <c r="C3086" s="1" t="s">
        <v>1794</v>
      </c>
      <c r="D3086" s="1" t="s">
        <v>8228</v>
      </c>
      <c r="E3086" s="1" t="s">
        <v>8221</v>
      </c>
      <c r="F3086" s="1" t="s">
        <v>153</v>
      </c>
      <c r="G3086" s="1" t="s">
        <v>8222</v>
      </c>
      <c r="H3086" s="1" t="s">
        <v>8229</v>
      </c>
      <c r="I3086" s="1">
        <f>+Territorio[[#This Row],[id]]</f>
        <v>3076</v>
      </c>
    </row>
    <row r="3087" spans="2:9" hidden="1" x14ac:dyDescent="0.3">
      <c r="B3087">
        <v>3077</v>
      </c>
      <c r="C3087" s="1" t="s">
        <v>893</v>
      </c>
      <c r="D3087" s="1" t="s">
        <v>8230</v>
      </c>
      <c r="E3087" s="1" t="s">
        <v>8221</v>
      </c>
      <c r="F3087" s="1" t="s">
        <v>153</v>
      </c>
      <c r="G3087" s="1" t="s">
        <v>8222</v>
      </c>
      <c r="H3087" s="1" t="s">
        <v>8231</v>
      </c>
      <c r="I3087" s="1">
        <f>+Territorio[[#This Row],[id]]</f>
        <v>3077</v>
      </c>
    </row>
    <row r="3088" spans="2:9" hidden="1" x14ac:dyDescent="0.3">
      <c r="B3088">
        <v>3078</v>
      </c>
      <c r="C3088" s="1" t="s">
        <v>799</v>
      </c>
      <c r="D3088" s="1" t="s">
        <v>8232</v>
      </c>
      <c r="E3088" s="1" t="s">
        <v>8221</v>
      </c>
      <c r="F3088" s="1" t="s">
        <v>153</v>
      </c>
      <c r="G3088" s="1" t="s">
        <v>8222</v>
      </c>
      <c r="H3088" s="1" t="s">
        <v>8233</v>
      </c>
      <c r="I3088" s="1">
        <f>+Territorio[[#This Row],[id]]</f>
        <v>3078</v>
      </c>
    </row>
    <row r="3089" spans="2:9" hidden="1" x14ac:dyDescent="0.3">
      <c r="B3089">
        <v>3079</v>
      </c>
      <c r="C3089" s="1" t="s">
        <v>2088</v>
      </c>
      <c r="D3089" s="1" t="s">
        <v>8234</v>
      </c>
      <c r="E3089" s="1" t="s">
        <v>8221</v>
      </c>
      <c r="F3089" s="1" t="s">
        <v>180</v>
      </c>
      <c r="G3089" s="1" t="s">
        <v>8222</v>
      </c>
      <c r="H3089" s="1" t="s">
        <v>8235</v>
      </c>
      <c r="I3089" s="1">
        <f>+Territorio[[#This Row],[id]]</f>
        <v>3079</v>
      </c>
    </row>
    <row r="3090" spans="2:9" hidden="1" x14ac:dyDescent="0.3">
      <c r="B3090">
        <v>3080</v>
      </c>
      <c r="C3090" s="1" t="s">
        <v>2182</v>
      </c>
      <c r="D3090" s="1" t="s">
        <v>8236</v>
      </c>
      <c r="E3090" s="1" t="s">
        <v>8221</v>
      </c>
      <c r="F3090" s="1" t="s">
        <v>180</v>
      </c>
      <c r="G3090" s="1" t="s">
        <v>8222</v>
      </c>
      <c r="H3090" s="1" t="s">
        <v>8237</v>
      </c>
      <c r="I3090" s="1">
        <f>+Territorio[[#This Row],[id]]</f>
        <v>3080</v>
      </c>
    </row>
    <row r="3091" spans="2:9" hidden="1" x14ac:dyDescent="0.3">
      <c r="B3091">
        <v>3081</v>
      </c>
      <c r="C3091" s="1" t="s">
        <v>8238</v>
      </c>
      <c r="D3091" s="1" t="s">
        <v>8239</v>
      </c>
      <c r="E3091" s="1" t="s">
        <v>8221</v>
      </c>
      <c r="F3091" s="1" t="s">
        <v>486</v>
      </c>
      <c r="G3091" s="1" t="s">
        <v>8222</v>
      </c>
      <c r="H3091" s="1" t="s">
        <v>8240</v>
      </c>
      <c r="I3091" s="1">
        <f>+Territorio[[#This Row],[id]]</f>
        <v>3081</v>
      </c>
    </row>
    <row r="3092" spans="2:9" hidden="1" x14ac:dyDescent="0.3">
      <c r="B3092">
        <v>3082</v>
      </c>
      <c r="C3092" s="1" t="s">
        <v>872</v>
      </c>
      <c r="D3092" s="1" t="s">
        <v>8241</v>
      </c>
      <c r="E3092" s="1" t="s">
        <v>8221</v>
      </c>
      <c r="F3092" s="1" t="s">
        <v>486</v>
      </c>
      <c r="G3092" s="1" t="s">
        <v>8222</v>
      </c>
      <c r="H3092" s="1" t="s">
        <v>8242</v>
      </c>
      <c r="I3092" s="1">
        <f>+Territorio[[#This Row],[id]]</f>
        <v>3082</v>
      </c>
    </row>
    <row r="3093" spans="2:9" hidden="1" x14ac:dyDescent="0.3">
      <c r="B3093">
        <v>3083</v>
      </c>
      <c r="C3093" s="1" t="s">
        <v>8243</v>
      </c>
      <c r="D3093" s="1" t="s">
        <v>8244</v>
      </c>
      <c r="E3093" s="1" t="s">
        <v>8221</v>
      </c>
      <c r="F3093" s="1" t="s">
        <v>486</v>
      </c>
      <c r="G3093" s="1" t="s">
        <v>8222</v>
      </c>
      <c r="H3093" s="1" t="s">
        <v>8245</v>
      </c>
      <c r="I3093" s="1">
        <f>+Territorio[[#This Row],[id]]</f>
        <v>3083</v>
      </c>
    </row>
    <row r="3094" spans="2:9" hidden="1" x14ac:dyDescent="0.3">
      <c r="B3094">
        <v>3084</v>
      </c>
      <c r="C3094" s="1" t="s">
        <v>1260</v>
      </c>
      <c r="D3094" s="1" t="s">
        <v>8246</v>
      </c>
      <c r="E3094" s="1" t="s">
        <v>8221</v>
      </c>
      <c r="F3094" s="1" t="s">
        <v>486</v>
      </c>
      <c r="G3094" s="1" t="s">
        <v>8222</v>
      </c>
      <c r="H3094" s="1" t="s">
        <v>8247</v>
      </c>
      <c r="I3094" s="1">
        <f>+Territorio[[#This Row],[id]]</f>
        <v>3084</v>
      </c>
    </row>
    <row r="3095" spans="2:9" hidden="1" x14ac:dyDescent="0.3">
      <c r="B3095">
        <v>3085</v>
      </c>
      <c r="C3095" s="1" t="s">
        <v>1033</v>
      </c>
      <c r="D3095" s="1" t="s">
        <v>8248</v>
      </c>
      <c r="E3095" s="1" t="s">
        <v>8221</v>
      </c>
      <c r="F3095" s="1" t="s">
        <v>201</v>
      </c>
      <c r="G3095" s="1" t="s">
        <v>8222</v>
      </c>
      <c r="H3095" s="1" t="s">
        <v>8249</v>
      </c>
      <c r="I3095" s="1">
        <f>+Territorio[[#This Row],[id]]</f>
        <v>3085</v>
      </c>
    </row>
    <row r="3096" spans="2:9" hidden="1" x14ac:dyDescent="0.3">
      <c r="B3096">
        <v>3086</v>
      </c>
      <c r="C3096" s="1" t="s">
        <v>8250</v>
      </c>
      <c r="D3096" s="1" t="s">
        <v>8251</v>
      </c>
      <c r="E3096" s="1" t="s">
        <v>8221</v>
      </c>
      <c r="F3096" s="1" t="s">
        <v>258</v>
      </c>
      <c r="G3096" s="1" t="s">
        <v>8222</v>
      </c>
      <c r="H3096" s="1" t="s">
        <v>8252</v>
      </c>
      <c r="I3096" s="1">
        <f>+Territorio[[#This Row],[id]]</f>
        <v>3086</v>
      </c>
    </row>
    <row r="3097" spans="2:9" hidden="1" x14ac:dyDescent="0.3">
      <c r="B3097">
        <v>3087</v>
      </c>
      <c r="C3097" s="1" t="s">
        <v>4113</v>
      </c>
      <c r="D3097" s="1" t="s">
        <v>8253</v>
      </c>
      <c r="E3097" s="1" t="s">
        <v>8221</v>
      </c>
      <c r="F3097" s="1" t="s">
        <v>276</v>
      </c>
      <c r="G3097" s="1" t="s">
        <v>8222</v>
      </c>
      <c r="H3097" s="1" t="s">
        <v>8254</v>
      </c>
      <c r="I3097" s="1">
        <f>+Territorio[[#This Row],[id]]</f>
        <v>3087</v>
      </c>
    </row>
    <row r="3098" spans="2:9" hidden="1" x14ac:dyDescent="0.3">
      <c r="B3098">
        <v>3088</v>
      </c>
      <c r="C3098" s="1" t="s">
        <v>3998</v>
      </c>
      <c r="D3098" s="1" t="s">
        <v>8255</v>
      </c>
      <c r="E3098" s="1" t="s">
        <v>8221</v>
      </c>
      <c r="F3098" s="1" t="s">
        <v>276</v>
      </c>
      <c r="G3098" s="1" t="s">
        <v>8222</v>
      </c>
      <c r="H3098" s="1" t="s">
        <v>8256</v>
      </c>
      <c r="I3098" s="1">
        <f>+Territorio[[#This Row],[id]]</f>
        <v>3088</v>
      </c>
    </row>
    <row r="3099" spans="2:9" hidden="1" x14ac:dyDescent="0.3">
      <c r="B3099">
        <v>3089</v>
      </c>
      <c r="C3099" s="1" t="s">
        <v>3800</v>
      </c>
      <c r="D3099" s="1" t="s">
        <v>8257</v>
      </c>
      <c r="E3099" s="1" t="s">
        <v>8221</v>
      </c>
      <c r="F3099" s="1" t="s">
        <v>276</v>
      </c>
      <c r="G3099" s="1" t="s">
        <v>8222</v>
      </c>
      <c r="H3099" s="1" t="s">
        <v>8258</v>
      </c>
      <c r="I3099" s="1">
        <f>+Territorio[[#This Row],[id]]</f>
        <v>3089</v>
      </c>
    </row>
    <row r="3100" spans="2:9" hidden="1" x14ac:dyDescent="0.3">
      <c r="B3100">
        <v>3090</v>
      </c>
      <c r="C3100" s="1" t="s">
        <v>738</v>
      </c>
      <c r="D3100" s="1" t="s">
        <v>8259</v>
      </c>
      <c r="E3100" s="1" t="s">
        <v>8221</v>
      </c>
      <c r="F3100" s="1" t="s">
        <v>276</v>
      </c>
      <c r="G3100" s="1" t="s">
        <v>8222</v>
      </c>
      <c r="H3100" s="1" t="s">
        <v>8260</v>
      </c>
      <c r="I3100" s="1">
        <f>+Territorio[[#This Row],[id]]</f>
        <v>3090</v>
      </c>
    </row>
    <row r="3101" spans="2:9" hidden="1" x14ac:dyDescent="0.3">
      <c r="B3101">
        <v>3091</v>
      </c>
      <c r="C3101" s="1" t="s">
        <v>8261</v>
      </c>
      <c r="D3101" s="1" t="s">
        <v>8262</v>
      </c>
      <c r="E3101" s="1" t="s">
        <v>8221</v>
      </c>
      <c r="F3101" s="1" t="s">
        <v>276</v>
      </c>
      <c r="G3101" s="1" t="s">
        <v>8222</v>
      </c>
      <c r="H3101" s="1" t="s">
        <v>8263</v>
      </c>
      <c r="I3101" s="1">
        <f>+Territorio[[#This Row],[id]]</f>
        <v>3091</v>
      </c>
    </row>
    <row r="3102" spans="2:9" hidden="1" x14ac:dyDescent="0.3">
      <c r="B3102">
        <v>3092</v>
      </c>
      <c r="C3102" s="1" t="s">
        <v>4004</v>
      </c>
      <c r="D3102" s="1" t="s">
        <v>8264</v>
      </c>
      <c r="E3102" s="1" t="s">
        <v>8221</v>
      </c>
      <c r="F3102" s="1" t="s">
        <v>276</v>
      </c>
      <c r="G3102" s="1" t="s">
        <v>8222</v>
      </c>
      <c r="H3102" s="1" t="s">
        <v>8265</v>
      </c>
      <c r="I3102" s="1">
        <f>+Territorio[[#This Row],[id]]</f>
        <v>3092</v>
      </c>
    </row>
    <row r="3103" spans="2:9" hidden="1" x14ac:dyDescent="0.3">
      <c r="B3103">
        <v>3093</v>
      </c>
      <c r="C3103" s="1" t="s">
        <v>949</v>
      </c>
      <c r="D3103" s="1" t="s">
        <v>8266</v>
      </c>
      <c r="E3103" s="1" t="s">
        <v>8221</v>
      </c>
      <c r="F3103" s="1" t="s">
        <v>426</v>
      </c>
      <c r="G3103" s="1" t="s">
        <v>8222</v>
      </c>
      <c r="H3103" s="1" t="s">
        <v>8267</v>
      </c>
      <c r="I3103" s="1">
        <f>+Territorio[[#This Row],[id]]</f>
        <v>3093</v>
      </c>
    </row>
    <row r="3104" spans="2:9" hidden="1" x14ac:dyDescent="0.3">
      <c r="B3104">
        <v>3094</v>
      </c>
      <c r="C3104" s="1" t="s">
        <v>8268</v>
      </c>
      <c r="D3104" s="1" t="s">
        <v>8269</v>
      </c>
      <c r="E3104" s="1" t="s">
        <v>8221</v>
      </c>
      <c r="F3104" s="1" t="s">
        <v>456</v>
      </c>
      <c r="G3104" s="1" t="s">
        <v>8222</v>
      </c>
      <c r="H3104" s="1" t="s">
        <v>8270</v>
      </c>
      <c r="I3104" s="1">
        <f>+Territorio[[#This Row],[id]]</f>
        <v>3094</v>
      </c>
    </row>
    <row r="3105" spans="2:9" hidden="1" x14ac:dyDescent="0.3">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4.4" x14ac:dyDescent="0.3"/>
  <cols>
    <col min="1" max="2" width="6" bestFit="1" customWidth="1"/>
    <col min="3" max="3" width="5" bestFit="1" customWidth="1"/>
    <col min="4" max="4" width="18.33203125" bestFit="1" customWidth="1"/>
  </cols>
  <sheetData>
    <row r="1" spans="1:4" x14ac:dyDescent="0.3">
      <c r="A1" t="s">
        <v>27</v>
      </c>
      <c r="B1" t="s">
        <v>10667</v>
      </c>
      <c r="C1" t="s">
        <v>0</v>
      </c>
      <c r="D1" t="s">
        <v>28</v>
      </c>
    </row>
    <row r="2" spans="1:4" x14ac:dyDescent="0.3">
      <c r="A2">
        <v>0</v>
      </c>
      <c r="B2">
        <v>0</v>
      </c>
      <c r="C2">
        <v>0</v>
      </c>
      <c r="D2" s="1" t="s">
        <v>29</v>
      </c>
    </row>
    <row r="3" spans="1:4" x14ac:dyDescent="0.3">
      <c r="A3" t="s">
        <v>30</v>
      </c>
      <c r="B3" t="s">
        <v>10668</v>
      </c>
      <c r="C3">
        <v>1</v>
      </c>
      <c r="D3" s="1" t="s">
        <v>31</v>
      </c>
    </row>
    <row r="4" spans="1:4" x14ac:dyDescent="0.3">
      <c r="A4" t="s">
        <v>32</v>
      </c>
      <c r="B4" t="s">
        <v>10669</v>
      </c>
      <c r="C4">
        <v>3</v>
      </c>
      <c r="D4" s="1" t="s">
        <v>33</v>
      </c>
    </row>
    <row r="5" spans="1:4" x14ac:dyDescent="0.3">
      <c r="A5" t="s">
        <v>34</v>
      </c>
      <c r="B5" t="s">
        <v>10670</v>
      </c>
      <c r="C5">
        <v>4</v>
      </c>
      <c r="D5" s="1" t="s">
        <v>35</v>
      </c>
    </row>
  </sheetData>
  <phoneticPr fontId="9"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4" activePane="bottomLeft" state="frozen"/>
      <selection pane="bottomLeft" activeCell="E79" sqref="E79"/>
    </sheetView>
  </sheetViews>
  <sheetFormatPr baseColWidth="10" defaultRowHeight="14.4" x14ac:dyDescent="0.3"/>
  <cols>
    <col min="1" max="1" width="4.77734375" bestFit="1" customWidth="1"/>
    <col min="2" max="2" width="27.109375" bestFit="1" customWidth="1"/>
    <col min="3" max="3" width="27.77734375" bestFit="1" customWidth="1"/>
    <col min="4" max="4" width="11.5546875" bestFit="1" customWidth="1"/>
    <col min="5" max="5" width="80.88671875" bestFit="1" customWidth="1"/>
    <col min="6" max="6" width="11.77734375" bestFit="1" customWidth="1"/>
  </cols>
  <sheetData>
    <row r="9" spans="1:6" ht="20.399999999999999" customHeight="1" x14ac:dyDescent="0.3"/>
    <row r="10" spans="1:6" x14ac:dyDescent="0.3">
      <c r="A10" t="s">
        <v>0</v>
      </c>
      <c r="B10" t="s">
        <v>1</v>
      </c>
      <c r="C10" t="s">
        <v>2</v>
      </c>
      <c r="D10" t="s">
        <v>3</v>
      </c>
      <c r="E10" t="s">
        <v>4</v>
      </c>
      <c r="F10" t="s">
        <v>10458</v>
      </c>
    </row>
    <row r="11" spans="1:6" x14ac:dyDescent="0.3">
      <c r="A11">
        <v>1</v>
      </c>
      <c r="B11" s="1" t="s">
        <v>10501</v>
      </c>
      <c r="C11" s="1" t="s">
        <v>10502</v>
      </c>
      <c r="D11" s="1" t="s">
        <v>10503</v>
      </c>
      <c r="E11" s="1" t="s">
        <v>10504</v>
      </c>
      <c r="F11" s="1">
        <f>+unidad_medida[[#This Row],[id]]</f>
        <v>1</v>
      </c>
    </row>
    <row r="12" spans="1:6" x14ac:dyDescent="0.3">
      <c r="A12">
        <v>2</v>
      </c>
      <c r="B12" s="1" t="s">
        <v>10505</v>
      </c>
      <c r="C12" s="1" t="s">
        <v>10506</v>
      </c>
      <c r="D12" s="1" t="s">
        <v>10503</v>
      </c>
      <c r="E12" s="1" t="s">
        <v>10507</v>
      </c>
      <c r="F12" s="1">
        <f>+unidad_medida[[#This Row],[id]]</f>
        <v>2</v>
      </c>
    </row>
    <row r="13" spans="1:6" x14ac:dyDescent="0.3">
      <c r="A13">
        <v>3</v>
      </c>
      <c r="B13" s="1" t="s">
        <v>10508</v>
      </c>
      <c r="C13" s="1" t="s">
        <v>10509</v>
      </c>
      <c r="D13" s="1" t="s">
        <v>10503</v>
      </c>
      <c r="E13" s="1" t="s">
        <v>10510</v>
      </c>
      <c r="F13" s="1">
        <f>+unidad_medida[[#This Row],[id]]</f>
        <v>3</v>
      </c>
    </row>
    <row r="14" spans="1:6" x14ac:dyDescent="0.3">
      <c r="A14">
        <v>4</v>
      </c>
      <c r="B14" s="1" t="s">
        <v>10511</v>
      </c>
      <c r="C14" s="1" t="s">
        <v>9</v>
      </c>
      <c r="D14" s="1" t="s">
        <v>10503</v>
      </c>
      <c r="E14" s="1" t="s">
        <v>10512</v>
      </c>
      <c r="F14" s="1">
        <f>+unidad_medida[[#This Row],[id]]</f>
        <v>4</v>
      </c>
    </row>
    <row r="15" spans="1:6" x14ac:dyDescent="0.3">
      <c r="A15">
        <v>5</v>
      </c>
      <c r="B15" s="1" t="s">
        <v>10513</v>
      </c>
      <c r="C15" s="1" t="s">
        <v>10514</v>
      </c>
      <c r="D15" s="1" t="s">
        <v>8</v>
      </c>
      <c r="E15" s="1" t="s">
        <v>10515</v>
      </c>
      <c r="F15" s="1">
        <f>+unidad_medida[[#This Row],[id]]</f>
        <v>5</v>
      </c>
    </row>
    <row r="16" spans="1:6" x14ac:dyDescent="0.3">
      <c r="A16">
        <v>6</v>
      </c>
      <c r="B16" s="1" t="s">
        <v>10516</v>
      </c>
      <c r="C16" s="1" t="s">
        <v>10517</v>
      </c>
      <c r="D16" s="1" t="s">
        <v>8</v>
      </c>
      <c r="E16" s="1" t="s">
        <v>10518</v>
      </c>
      <c r="F16" s="1">
        <f>+unidad_medida[[#This Row],[id]]</f>
        <v>6</v>
      </c>
    </row>
    <row r="17" spans="1:6" x14ac:dyDescent="0.3">
      <c r="A17">
        <v>7</v>
      </c>
      <c r="B17" s="1" t="s">
        <v>10519</v>
      </c>
      <c r="C17" s="1" t="s">
        <v>10520</v>
      </c>
      <c r="D17" s="1" t="s">
        <v>8</v>
      </c>
      <c r="E17" s="1" t="s">
        <v>10521</v>
      </c>
      <c r="F17" s="1">
        <f>+unidad_medida[[#This Row],[id]]</f>
        <v>7</v>
      </c>
    </row>
    <row r="18" spans="1:6" x14ac:dyDescent="0.3">
      <c r="A18">
        <v>8</v>
      </c>
      <c r="B18" s="1" t="s">
        <v>6</v>
      </c>
      <c r="C18" s="1" t="s">
        <v>7</v>
      </c>
      <c r="D18" s="1" t="s">
        <v>8</v>
      </c>
      <c r="E18" s="1" t="s">
        <v>10522</v>
      </c>
      <c r="F18" s="1">
        <f>+unidad_medida[[#This Row],[id]]</f>
        <v>8</v>
      </c>
    </row>
    <row r="19" spans="1:6" x14ac:dyDescent="0.3">
      <c r="A19">
        <v>9</v>
      </c>
      <c r="B19" s="1" t="s">
        <v>10523</v>
      </c>
      <c r="C19" s="1" t="s">
        <v>10524</v>
      </c>
      <c r="D19" s="1" t="s">
        <v>8</v>
      </c>
      <c r="E19" s="1" t="s">
        <v>10525</v>
      </c>
      <c r="F19" s="1">
        <f>+unidad_medida[[#This Row],[id]]</f>
        <v>9</v>
      </c>
    </row>
    <row r="20" spans="1:6" x14ac:dyDescent="0.3">
      <c r="A20">
        <v>10</v>
      </c>
      <c r="B20" s="1" t="s">
        <v>10526</v>
      </c>
      <c r="C20" s="1" t="s">
        <v>10527</v>
      </c>
      <c r="D20" s="1" t="s">
        <v>9332</v>
      </c>
      <c r="E20" s="1" t="s">
        <v>10528</v>
      </c>
      <c r="F20" s="1">
        <f>+unidad_medida[[#This Row],[id]]</f>
        <v>10</v>
      </c>
    </row>
    <row r="21" spans="1:6" x14ac:dyDescent="0.3">
      <c r="A21">
        <v>11</v>
      </c>
      <c r="B21" s="1" t="s">
        <v>10529</v>
      </c>
      <c r="C21" s="1" t="s">
        <v>10530</v>
      </c>
      <c r="D21" s="1" t="s">
        <v>9332</v>
      </c>
      <c r="E21" s="1" t="s">
        <v>10531</v>
      </c>
      <c r="F21" s="1">
        <f>+unidad_medida[[#This Row],[id]]</f>
        <v>11</v>
      </c>
    </row>
    <row r="22" spans="1:6" x14ac:dyDescent="0.3">
      <c r="A22">
        <v>12</v>
      </c>
      <c r="B22" s="1" t="s">
        <v>10532</v>
      </c>
      <c r="C22" s="1" t="s">
        <v>10533</v>
      </c>
      <c r="D22" s="1" t="s">
        <v>9332</v>
      </c>
      <c r="E22" s="1" t="s">
        <v>10534</v>
      </c>
      <c r="F22" s="1">
        <f>+unidad_medida[[#This Row],[id]]</f>
        <v>12</v>
      </c>
    </row>
    <row r="23" spans="1:6" x14ac:dyDescent="0.3">
      <c r="A23">
        <v>13</v>
      </c>
      <c r="B23" s="1" t="s">
        <v>10535</v>
      </c>
      <c r="C23" s="1" t="s">
        <v>10536</v>
      </c>
      <c r="D23" s="1" t="s">
        <v>9332</v>
      </c>
      <c r="E23" s="1" t="s">
        <v>10537</v>
      </c>
      <c r="F23" s="1">
        <f>+unidad_medida[[#This Row],[id]]</f>
        <v>13</v>
      </c>
    </row>
    <row r="24" spans="1:6" x14ac:dyDescent="0.3">
      <c r="A24">
        <v>14</v>
      </c>
      <c r="B24" s="1" t="s">
        <v>10538</v>
      </c>
      <c r="C24" s="1" t="s">
        <v>10539</v>
      </c>
      <c r="D24" s="1" t="s">
        <v>10072</v>
      </c>
      <c r="E24" s="1" t="s">
        <v>10540</v>
      </c>
      <c r="F24" s="1">
        <f>+unidad_medida[[#This Row],[id]]</f>
        <v>14</v>
      </c>
    </row>
    <row r="25" spans="1:6" x14ac:dyDescent="0.3">
      <c r="A25">
        <v>15</v>
      </c>
      <c r="B25" s="1" t="s">
        <v>10541</v>
      </c>
      <c r="C25" s="1" t="s">
        <v>10542</v>
      </c>
      <c r="D25" s="1" t="s">
        <v>10072</v>
      </c>
      <c r="E25" s="1" t="s">
        <v>10543</v>
      </c>
      <c r="F25" s="1">
        <f>+unidad_medida[[#This Row],[id]]</f>
        <v>15</v>
      </c>
    </row>
    <row r="26" spans="1:6" x14ac:dyDescent="0.3">
      <c r="A26">
        <v>16</v>
      </c>
      <c r="B26" s="1" t="s">
        <v>10544</v>
      </c>
      <c r="C26" s="1" t="s">
        <v>10545</v>
      </c>
      <c r="D26" s="1" t="s">
        <v>10072</v>
      </c>
      <c r="E26" s="1" t="s">
        <v>10546</v>
      </c>
      <c r="F26" s="1">
        <f>+unidad_medida[[#This Row],[id]]</f>
        <v>16</v>
      </c>
    </row>
    <row r="27" spans="1:6" x14ac:dyDescent="0.3">
      <c r="A27">
        <v>17</v>
      </c>
      <c r="B27" s="1" t="s">
        <v>10547</v>
      </c>
      <c r="C27" s="1" t="s">
        <v>10548</v>
      </c>
      <c r="D27" s="1" t="s">
        <v>10549</v>
      </c>
      <c r="E27" s="1" t="s">
        <v>10550</v>
      </c>
      <c r="F27" s="1">
        <f>+unidad_medida[[#This Row],[id]]</f>
        <v>17</v>
      </c>
    </row>
    <row r="28" spans="1:6" x14ac:dyDescent="0.3">
      <c r="A28">
        <v>18</v>
      </c>
      <c r="B28" s="1" t="s">
        <v>10551</v>
      </c>
      <c r="C28" s="1" t="s">
        <v>10552</v>
      </c>
      <c r="D28" s="1" t="s">
        <v>10549</v>
      </c>
      <c r="E28" s="1" t="s">
        <v>10553</v>
      </c>
      <c r="F28" s="1">
        <f>+unidad_medida[[#This Row],[id]]</f>
        <v>18</v>
      </c>
    </row>
    <row r="29" spans="1:6" x14ac:dyDescent="0.3">
      <c r="A29">
        <v>19</v>
      </c>
      <c r="B29" s="1" t="s">
        <v>10554</v>
      </c>
      <c r="C29" s="1" t="s">
        <v>10555</v>
      </c>
      <c r="D29" s="1" t="s">
        <v>10549</v>
      </c>
      <c r="E29" s="1" t="s">
        <v>10556</v>
      </c>
      <c r="F29" s="1">
        <f>+unidad_medida[[#This Row],[id]]</f>
        <v>19</v>
      </c>
    </row>
    <row r="30" spans="1:6" x14ac:dyDescent="0.3">
      <c r="A30">
        <v>20</v>
      </c>
      <c r="B30" s="1" t="s">
        <v>10075</v>
      </c>
      <c r="C30" s="1" t="s">
        <v>10</v>
      </c>
      <c r="D30" s="1" t="s">
        <v>10549</v>
      </c>
      <c r="E30" s="1" t="s">
        <v>10557</v>
      </c>
      <c r="F30" s="1">
        <f>+unidad_medida[[#This Row],[id]]</f>
        <v>20</v>
      </c>
    </row>
    <row r="31" spans="1:6" x14ac:dyDescent="0.3">
      <c r="A31">
        <v>21</v>
      </c>
      <c r="B31" s="1" t="s">
        <v>10558</v>
      </c>
      <c r="C31" s="1" t="s">
        <v>10559</v>
      </c>
      <c r="D31" s="1" t="s">
        <v>10549</v>
      </c>
      <c r="E31" s="1" t="s">
        <v>10560</v>
      </c>
      <c r="F31" s="1">
        <f>+unidad_medida[[#This Row],[id]]</f>
        <v>21</v>
      </c>
    </row>
    <row r="32" spans="1:6" x14ac:dyDescent="0.3">
      <c r="A32">
        <v>22</v>
      </c>
      <c r="B32" s="1" t="s">
        <v>10561</v>
      </c>
      <c r="C32" s="1" t="s">
        <v>10500</v>
      </c>
      <c r="D32" s="1" t="s">
        <v>10562</v>
      </c>
      <c r="E32" s="1" t="s">
        <v>10563</v>
      </c>
      <c r="F32" s="1">
        <f>+unidad_medida[[#This Row],[id]]</f>
        <v>22</v>
      </c>
    </row>
    <row r="33" spans="1:6" x14ac:dyDescent="0.3">
      <c r="A33">
        <v>23</v>
      </c>
      <c r="B33" s="1" t="s">
        <v>10564</v>
      </c>
      <c r="C33" s="1" t="s">
        <v>10565</v>
      </c>
      <c r="D33" s="1" t="s">
        <v>10562</v>
      </c>
      <c r="E33" s="1" t="s">
        <v>10566</v>
      </c>
      <c r="F33" s="1">
        <f>+unidad_medida[[#This Row],[id]]</f>
        <v>23</v>
      </c>
    </row>
    <row r="34" spans="1:6" x14ac:dyDescent="0.3">
      <c r="A34">
        <v>24</v>
      </c>
      <c r="B34" s="1" t="s">
        <v>10567</v>
      </c>
      <c r="C34" s="1" t="s">
        <v>10568</v>
      </c>
      <c r="D34" s="1" t="s">
        <v>10562</v>
      </c>
      <c r="E34" s="1" t="s">
        <v>10569</v>
      </c>
      <c r="F34" s="1">
        <f>+unidad_medida[[#This Row],[id]]</f>
        <v>24</v>
      </c>
    </row>
    <row r="35" spans="1:6" x14ac:dyDescent="0.3">
      <c r="A35">
        <v>25</v>
      </c>
      <c r="B35" s="1" t="s">
        <v>10570</v>
      </c>
      <c r="C35" s="1" t="s">
        <v>10571</v>
      </c>
      <c r="D35" s="1" t="s">
        <v>10562</v>
      </c>
      <c r="E35" s="1" t="s">
        <v>10572</v>
      </c>
      <c r="F35" s="1">
        <f>+unidad_medida[[#This Row],[id]]</f>
        <v>25</v>
      </c>
    </row>
    <row r="36" spans="1:6" x14ac:dyDescent="0.3">
      <c r="A36">
        <v>26</v>
      </c>
      <c r="B36" s="1" t="s">
        <v>10573</v>
      </c>
      <c r="C36" s="1" t="s">
        <v>10574</v>
      </c>
      <c r="D36" s="1" t="s">
        <v>10562</v>
      </c>
      <c r="E36" s="1" t="s">
        <v>10575</v>
      </c>
      <c r="F36" s="1">
        <f>+unidad_medida[[#This Row],[id]]</f>
        <v>26</v>
      </c>
    </row>
    <row r="37" spans="1:6" x14ac:dyDescent="0.3">
      <c r="A37">
        <v>27</v>
      </c>
      <c r="B37" s="1" t="s">
        <v>10576</v>
      </c>
      <c r="C37" s="1" t="s">
        <v>10577</v>
      </c>
      <c r="D37" s="1" t="s">
        <v>9395</v>
      </c>
      <c r="E37" s="1" t="s">
        <v>10578</v>
      </c>
      <c r="F37" s="1">
        <f>+unidad_medida[[#This Row],[id]]</f>
        <v>27</v>
      </c>
    </row>
    <row r="38" spans="1:6" x14ac:dyDescent="0.3">
      <c r="A38">
        <v>28</v>
      </c>
      <c r="B38" s="1" t="s">
        <v>10579</v>
      </c>
      <c r="C38" s="1" t="s">
        <v>11</v>
      </c>
      <c r="D38" s="1" t="s">
        <v>9395</v>
      </c>
      <c r="E38" s="1" t="s">
        <v>10580</v>
      </c>
      <c r="F38" s="1">
        <f>+unidad_medida[[#This Row],[id]]</f>
        <v>28</v>
      </c>
    </row>
    <row r="39" spans="1:6" x14ac:dyDescent="0.3">
      <c r="A39">
        <v>29</v>
      </c>
      <c r="B39" s="1" t="s">
        <v>10581</v>
      </c>
      <c r="C39" s="1" t="s">
        <v>10582</v>
      </c>
      <c r="D39" s="1" t="s">
        <v>9395</v>
      </c>
      <c r="E39" s="1" t="s">
        <v>10583</v>
      </c>
      <c r="F39" s="1">
        <f>+unidad_medida[[#This Row],[id]]</f>
        <v>29</v>
      </c>
    </row>
    <row r="40" spans="1:6" x14ac:dyDescent="0.3">
      <c r="A40">
        <v>30</v>
      </c>
      <c r="B40" s="1" t="s">
        <v>25</v>
      </c>
      <c r="C40" s="1" t="s">
        <v>26</v>
      </c>
      <c r="D40" s="1" t="s">
        <v>9395</v>
      </c>
      <c r="E40" s="1" t="s">
        <v>10584</v>
      </c>
      <c r="F40" s="1">
        <f>+unidad_medida[[#This Row],[id]]</f>
        <v>30</v>
      </c>
    </row>
    <row r="41" spans="1:6" x14ac:dyDescent="0.3">
      <c r="A41">
        <v>31</v>
      </c>
      <c r="B41" s="1" t="s">
        <v>10585</v>
      </c>
      <c r="C41" s="1" t="s">
        <v>10586</v>
      </c>
      <c r="D41" s="1" t="s">
        <v>13</v>
      </c>
      <c r="E41" s="1" t="s">
        <v>10587</v>
      </c>
      <c r="F41" s="1">
        <f>+unidad_medida[[#This Row],[id]]</f>
        <v>31</v>
      </c>
    </row>
    <row r="42" spans="1:6" x14ac:dyDescent="0.3">
      <c r="A42">
        <v>32</v>
      </c>
      <c r="B42" s="1" t="s">
        <v>10588</v>
      </c>
      <c r="C42" s="1" t="s">
        <v>10589</v>
      </c>
      <c r="D42" s="1" t="s">
        <v>13</v>
      </c>
      <c r="E42" s="1" t="s">
        <v>10590</v>
      </c>
      <c r="F42" s="1">
        <f>+unidad_medida[[#This Row],[id]]</f>
        <v>32</v>
      </c>
    </row>
    <row r="43" spans="1:6" x14ac:dyDescent="0.3">
      <c r="A43">
        <v>33</v>
      </c>
      <c r="B43" s="1" t="s">
        <v>10591</v>
      </c>
      <c r="C43" s="1" t="s">
        <v>12</v>
      </c>
      <c r="D43" s="1" t="s">
        <v>13</v>
      </c>
      <c r="E43" s="1" t="s">
        <v>10592</v>
      </c>
      <c r="F43" s="1">
        <f>+unidad_medida[[#This Row],[id]]</f>
        <v>33</v>
      </c>
    </row>
    <row r="44" spans="1:6" x14ac:dyDescent="0.3">
      <c r="A44">
        <v>34</v>
      </c>
      <c r="B44" s="1" t="s">
        <v>10593</v>
      </c>
      <c r="C44" s="1" t="s">
        <v>10594</v>
      </c>
      <c r="D44" s="1" t="s">
        <v>9421</v>
      </c>
      <c r="E44" s="1" t="s">
        <v>10595</v>
      </c>
      <c r="F44" s="1">
        <f>+unidad_medida[[#This Row],[id]]</f>
        <v>34</v>
      </c>
    </row>
    <row r="45" spans="1:6" x14ac:dyDescent="0.3">
      <c r="A45">
        <v>35</v>
      </c>
      <c r="B45" s="1" t="s">
        <v>10596</v>
      </c>
      <c r="C45" s="1" t="s">
        <v>10597</v>
      </c>
      <c r="D45" s="1" t="s">
        <v>9421</v>
      </c>
      <c r="E45" s="1" t="s">
        <v>10598</v>
      </c>
      <c r="F45" s="1">
        <f>+unidad_medida[[#This Row],[id]]</f>
        <v>35</v>
      </c>
    </row>
    <row r="46" spans="1:6" x14ac:dyDescent="0.3">
      <c r="A46">
        <v>36</v>
      </c>
      <c r="B46" s="1" t="s">
        <v>10599</v>
      </c>
      <c r="C46" s="1" t="s">
        <v>10600</v>
      </c>
      <c r="D46" s="1" t="s">
        <v>9421</v>
      </c>
      <c r="E46" s="1" t="s">
        <v>10601</v>
      </c>
      <c r="F46" s="1">
        <f>+unidad_medida[[#This Row],[id]]</f>
        <v>36</v>
      </c>
    </row>
    <row r="47" spans="1:6" x14ac:dyDescent="0.3">
      <c r="A47">
        <v>37</v>
      </c>
      <c r="B47" s="1" t="s">
        <v>10602</v>
      </c>
      <c r="C47" s="1" t="s">
        <v>5</v>
      </c>
      <c r="D47" s="1" t="s">
        <v>9421</v>
      </c>
      <c r="E47" s="1" t="s">
        <v>10603</v>
      </c>
      <c r="F47" s="1">
        <f>+unidad_medida[[#This Row],[id]]</f>
        <v>37</v>
      </c>
    </row>
    <row r="48" spans="1:6" x14ac:dyDescent="0.3">
      <c r="A48">
        <v>38</v>
      </c>
      <c r="B48" s="1" t="s">
        <v>10604</v>
      </c>
      <c r="C48" s="1" t="s">
        <v>10605</v>
      </c>
      <c r="D48" s="1" t="s">
        <v>9421</v>
      </c>
      <c r="E48" s="1" t="s">
        <v>10606</v>
      </c>
      <c r="F48" s="1">
        <f>+unidad_medida[[#This Row],[id]]</f>
        <v>38</v>
      </c>
    </row>
    <row r="49" spans="1:6" x14ac:dyDescent="0.3">
      <c r="A49">
        <v>39</v>
      </c>
      <c r="B49" s="1" t="s">
        <v>10607</v>
      </c>
      <c r="C49" s="1" t="s">
        <v>10608</v>
      </c>
      <c r="D49" s="1" t="s">
        <v>10387</v>
      </c>
      <c r="E49" s="1" t="s">
        <v>10609</v>
      </c>
      <c r="F49" s="1">
        <f>+unidad_medida[[#This Row],[id]]</f>
        <v>39</v>
      </c>
    </row>
    <row r="50" spans="1:6" x14ac:dyDescent="0.3">
      <c r="A50">
        <v>40</v>
      </c>
      <c r="B50" s="1" t="s">
        <v>10610</v>
      </c>
      <c r="C50" s="1" t="s">
        <v>10611</v>
      </c>
      <c r="D50" s="1" t="s">
        <v>10387</v>
      </c>
      <c r="E50" s="1" t="s">
        <v>10612</v>
      </c>
      <c r="F50" s="1">
        <f>+unidad_medida[[#This Row],[id]]</f>
        <v>40</v>
      </c>
    </row>
    <row r="51" spans="1:6" x14ac:dyDescent="0.3">
      <c r="A51">
        <v>41</v>
      </c>
      <c r="B51" s="1" t="s">
        <v>8279</v>
      </c>
      <c r="C51" s="1" t="s">
        <v>8279</v>
      </c>
      <c r="D51" s="1" t="s">
        <v>10613</v>
      </c>
      <c r="E51" s="1" t="s">
        <v>10614</v>
      </c>
      <c r="F51" s="1">
        <f>+unidad_medida[[#This Row],[id]]</f>
        <v>41</v>
      </c>
    </row>
    <row r="52" spans="1:6" x14ac:dyDescent="0.3">
      <c r="A52">
        <v>42</v>
      </c>
      <c r="B52" s="1" t="s">
        <v>8920</v>
      </c>
      <c r="C52" s="1" t="s">
        <v>8920</v>
      </c>
      <c r="D52" s="1" t="s">
        <v>10613</v>
      </c>
      <c r="E52" s="1" t="s">
        <v>10615</v>
      </c>
      <c r="F52" s="1">
        <f>+unidad_medida[[#This Row],[id]]</f>
        <v>42</v>
      </c>
    </row>
    <row r="53" spans="1:6" x14ac:dyDescent="0.3">
      <c r="A53">
        <v>43</v>
      </c>
      <c r="B53" s="1" t="s">
        <v>8899</v>
      </c>
      <c r="C53" s="1" t="s">
        <v>8899</v>
      </c>
      <c r="D53" s="1" t="s">
        <v>10613</v>
      </c>
      <c r="E53" s="1" t="s">
        <v>10616</v>
      </c>
      <c r="F53" s="1">
        <f>+unidad_medida[[#This Row],[id]]</f>
        <v>43</v>
      </c>
    </row>
    <row r="54" spans="1:6" x14ac:dyDescent="0.3">
      <c r="A54">
        <v>44</v>
      </c>
      <c r="B54" s="1" t="s">
        <v>10617</v>
      </c>
      <c r="C54" s="1" t="s">
        <v>10617</v>
      </c>
      <c r="D54" s="1" t="s">
        <v>10613</v>
      </c>
      <c r="E54" s="1" t="s">
        <v>10618</v>
      </c>
      <c r="F54" s="1">
        <f>+unidad_medida[[#This Row],[id]]</f>
        <v>44</v>
      </c>
    </row>
    <row r="55" spans="1:6" x14ac:dyDescent="0.3">
      <c r="A55">
        <v>45</v>
      </c>
      <c r="B55" s="1" t="s">
        <v>10619</v>
      </c>
      <c r="C55" s="1" t="s">
        <v>10620</v>
      </c>
      <c r="D55" s="1" t="s">
        <v>10613</v>
      </c>
      <c r="E55" s="1" t="s">
        <v>10621</v>
      </c>
      <c r="F55" s="1">
        <f>+unidad_medida[[#This Row],[id]]</f>
        <v>45</v>
      </c>
    </row>
    <row r="56" spans="1:6" x14ac:dyDescent="0.3">
      <c r="A56">
        <v>46</v>
      </c>
      <c r="B56" s="1" t="s">
        <v>10622</v>
      </c>
      <c r="C56" s="1" t="s">
        <v>10622</v>
      </c>
      <c r="D56" s="1" t="s">
        <v>10613</v>
      </c>
      <c r="E56" s="1" t="s">
        <v>10623</v>
      </c>
      <c r="F56" s="1">
        <f>+unidad_medida[[#This Row],[id]]</f>
        <v>46</v>
      </c>
    </row>
    <row r="57" spans="1:6" x14ac:dyDescent="0.3">
      <c r="A57">
        <v>47</v>
      </c>
      <c r="B57" s="1" t="s">
        <v>8341</v>
      </c>
      <c r="C57" s="1" t="s">
        <v>8341</v>
      </c>
      <c r="D57" s="1" t="s">
        <v>10613</v>
      </c>
      <c r="E57" s="1" t="s">
        <v>10624</v>
      </c>
      <c r="F57" s="1">
        <f>+unidad_medida[[#This Row],[id]]</f>
        <v>47</v>
      </c>
    </row>
    <row r="58" spans="1:6" x14ac:dyDescent="0.3">
      <c r="A58">
        <v>48</v>
      </c>
      <c r="B58" s="1" t="s">
        <v>10625</v>
      </c>
      <c r="C58" s="1" t="s">
        <v>10626</v>
      </c>
      <c r="D58" s="1" t="s">
        <v>10613</v>
      </c>
      <c r="E58" s="1" t="s">
        <v>10627</v>
      </c>
      <c r="F58" s="1">
        <f>+unidad_medida[[#This Row],[id]]</f>
        <v>48</v>
      </c>
    </row>
    <row r="59" spans="1:6" x14ac:dyDescent="0.3">
      <c r="A59">
        <v>49</v>
      </c>
      <c r="B59" s="1" t="s">
        <v>10628</v>
      </c>
      <c r="C59" s="1" t="s">
        <v>10628</v>
      </c>
      <c r="D59" s="1" t="s">
        <v>10613</v>
      </c>
      <c r="E59" s="1" t="s">
        <v>10629</v>
      </c>
      <c r="F59" s="1">
        <f>+unidad_medida[[#This Row],[id]]</f>
        <v>49</v>
      </c>
    </row>
    <row r="60" spans="1:6" x14ac:dyDescent="0.3">
      <c r="A60">
        <v>50</v>
      </c>
      <c r="B60" s="1" t="s">
        <v>10630</v>
      </c>
      <c r="C60" s="1" t="s">
        <v>14</v>
      </c>
      <c r="D60" s="1" t="s">
        <v>10613</v>
      </c>
      <c r="E60" s="1" t="s">
        <v>10631</v>
      </c>
      <c r="F60" s="1">
        <f>+unidad_medida[[#This Row],[id]]</f>
        <v>50</v>
      </c>
    </row>
    <row r="61" spans="1:6" x14ac:dyDescent="0.3">
      <c r="A61">
        <v>51</v>
      </c>
      <c r="B61" s="1" t="s">
        <v>10632</v>
      </c>
      <c r="C61" s="1" t="s">
        <v>10632</v>
      </c>
      <c r="D61" s="1" t="s">
        <v>10613</v>
      </c>
      <c r="E61" s="1" t="s">
        <v>10633</v>
      </c>
      <c r="F61" s="1">
        <f>+unidad_medida[[#This Row],[id]]</f>
        <v>51</v>
      </c>
    </row>
    <row r="62" spans="1:6" x14ac:dyDescent="0.3">
      <c r="A62">
        <v>52</v>
      </c>
      <c r="B62" s="1" t="s">
        <v>8345</v>
      </c>
      <c r="C62" s="1" t="s">
        <v>8345</v>
      </c>
      <c r="D62" s="1" t="s">
        <v>10613</v>
      </c>
      <c r="E62" s="1" t="s">
        <v>10634</v>
      </c>
      <c r="F62" s="1">
        <f>+unidad_medida[[#This Row],[id]]</f>
        <v>52</v>
      </c>
    </row>
    <row r="63" spans="1:6" x14ac:dyDescent="0.3">
      <c r="A63">
        <v>53</v>
      </c>
      <c r="B63" s="1" t="s">
        <v>10635</v>
      </c>
      <c r="C63" s="1" t="s">
        <v>10635</v>
      </c>
      <c r="D63" s="1" t="s">
        <v>10613</v>
      </c>
      <c r="E63" s="1" t="s">
        <v>10636</v>
      </c>
      <c r="F63" s="1">
        <f>+unidad_medida[[#This Row],[id]]</f>
        <v>53</v>
      </c>
    </row>
    <row r="64" spans="1:6" x14ac:dyDescent="0.3">
      <c r="A64">
        <v>54</v>
      </c>
      <c r="B64" s="1" t="s">
        <v>8469</v>
      </c>
      <c r="C64" s="1" t="s">
        <v>8469</v>
      </c>
      <c r="D64" s="1" t="s">
        <v>10613</v>
      </c>
      <c r="E64" s="1" t="s">
        <v>10637</v>
      </c>
      <c r="F64" s="1">
        <f>+unidad_medida[[#This Row],[id]]</f>
        <v>54</v>
      </c>
    </row>
    <row r="65" spans="1:6" x14ac:dyDescent="0.3">
      <c r="A65">
        <v>55</v>
      </c>
      <c r="B65" s="1" t="s">
        <v>10638</v>
      </c>
      <c r="C65" s="1" t="s">
        <v>10639</v>
      </c>
      <c r="D65" s="1" t="s">
        <v>17</v>
      </c>
      <c r="E65" s="1" t="s">
        <v>10640</v>
      </c>
      <c r="F65" s="1">
        <f>+unidad_medida[[#This Row],[id]]</f>
        <v>55</v>
      </c>
    </row>
    <row r="66" spans="1:6" x14ac:dyDescent="0.3">
      <c r="A66">
        <v>56</v>
      </c>
      <c r="B66" s="1" t="s">
        <v>10641</v>
      </c>
      <c r="C66" s="1" t="s">
        <v>10642</v>
      </c>
      <c r="D66" s="1" t="s">
        <v>17</v>
      </c>
      <c r="E66" s="1" t="s">
        <v>10643</v>
      </c>
      <c r="F66" s="1">
        <f>+unidad_medida[[#This Row],[id]]</f>
        <v>56</v>
      </c>
    </row>
    <row r="67" spans="1:6" x14ac:dyDescent="0.3">
      <c r="A67">
        <v>57</v>
      </c>
      <c r="B67" s="1" t="s">
        <v>15</v>
      </c>
      <c r="C67" s="1" t="s">
        <v>16</v>
      </c>
      <c r="D67" s="1" t="s">
        <v>17</v>
      </c>
      <c r="E67" s="1" t="s">
        <v>10644</v>
      </c>
      <c r="F67" s="1">
        <f>+unidad_medida[[#This Row],[id]]</f>
        <v>57</v>
      </c>
    </row>
    <row r="68" spans="1:6" x14ac:dyDescent="0.3">
      <c r="A68">
        <v>58</v>
      </c>
      <c r="B68" s="1" t="s">
        <v>10645</v>
      </c>
      <c r="C68" s="1" t="s">
        <v>10646</v>
      </c>
      <c r="D68" s="1" t="s">
        <v>20</v>
      </c>
      <c r="E68" s="1" t="s">
        <v>10647</v>
      </c>
      <c r="F68" s="1">
        <f>+unidad_medida[[#This Row],[id]]</f>
        <v>58</v>
      </c>
    </row>
    <row r="69" spans="1:6" x14ac:dyDescent="0.3">
      <c r="A69">
        <v>59</v>
      </c>
      <c r="B69" s="1" t="s">
        <v>10648</v>
      </c>
      <c r="C69" s="1" t="s">
        <v>10649</v>
      </c>
      <c r="D69" s="1" t="s">
        <v>20</v>
      </c>
      <c r="E69" s="1" t="s">
        <v>10650</v>
      </c>
      <c r="F69" s="1">
        <f>+unidad_medida[[#This Row],[id]]</f>
        <v>59</v>
      </c>
    </row>
    <row r="70" spans="1:6" x14ac:dyDescent="0.3">
      <c r="A70">
        <v>60</v>
      </c>
      <c r="B70" s="1" t="s">
        <v>18</v>
      </c>
      <c r="C70" s="1" t="s">
        <v>19</v>
      </c>
      <c r="D70" s="1" t="s">
        <v>20</v>
      </c>
      <c r="E70" s="1" t="s">
        <v>10651</v>
      </c>
      <c r="F70" s="1">
        <f>+unidad_medida[[#This Row],[id]]</f>
        <v>60</v>
      </c>
    </row>
    <row r="71" spans="1:6" x14ac:dyDescent="0.3">
      <c r="A71">
        <v>61</v>
      </c>
      <c r="B71" s="1" t="s">
        <v>10652</v>
      </c>
      <c r="C71" s="1" t="s">
        <v>10653</v>
      </c>
      <c r="D71" s="1" t="s">
        <v>20</v>
      </c>
      <c r="E71" s="1" t="s">
        <v>10654</v>
      </c>
      <c r="F71" s="1">
        <f>+unidad_medida[[#This Row],[id]]</f>
        <v>61</v>
      </c>
    </row>
    <row r="72" spans="1:6" x14ac:dyDescent="0.3">
      <c r="A72">
        <v>62</v>
      </c>
      <c r="B72" s="1" t="s">
        <v>10655</v>
      </c>
      <c r="C72" s="1" t="s">
        <v>10655</v>
      </c>
      <c r="D72" s="1" t="s">
        <v>10499</v>
      </c>
      <c r="E72" s="1" t="s">
        <v>10656</v>
      </c>
      <c r="F72" s="1">
        <f>+unidad_medida[[#This Row],[id]]</f>
        <v>62</v>
      </c>
    </row>
    <row r="73" spans="1:6" x14ac:dyDescent="0.3">
      <c r="A73">
        <v>63</v>
      </c>
      <c r="B73" s="1" t="s">
        <v>10657</v>
      </c>
      <c r="C73" s="1" t="s">
        <v>10657</v>
      </c>
      <c r="D73" s="1" t="s">
        <v>10499</v>
      </c>
      <c r="E73" s="1" t="s">
        <v>10658</v>
      </c>
      <c r="F73" s="1">
        <f>+unidad_medida[[#This Row],[id]]</f>
        <v>63</v>
      </c>
    </row>
    <row r="74" spans="1:6" x14ac:dyDescent="0.3">
      <c r="A74">
        <v>64</v>
      </c>
      <c r="B74" s="1" t="s">
        <v>10659</v>
      </c>
      <c r="C74" s="1" t="s">
        <v>10659</v>
      </c>
      <c r="D74" s="1" t="s">
        <v>10499</v>
      </c>
      <c r="E74" s="1" t="s">
        <v>10660</v>
      </c>
      <c r="F74" s="1">
        <f>+unidad_medida[[#This Row],[id]]</f>
        <v>64</v>
      </c>
    </row>
    <row r="75" spans="1:6" x14ac:dyDescent="0.3">
      <c r="A75">
        <v>65</v>
      </c>
      <c r="B75" s="1" t="s">
        <v>10661</v>
      </c>
      <c r="C75" s="1" t="s">
        <v>10661</v>
      </c>
      <c r="D75" s="1" t="s">
        <v>10499</v>
      </c>
      <c r="E75" s="1" t="s">
        <v>10662</v>
      </c>
      <c r="F75" s="1">
        <f>+unidad_medida[[#This Row],[id]]</f>
        <v>65</v>
      </c>
    </row>
    <row r="76" spans="1:6" x14ac:dyDescent="0.3">
      <c r="A76">
        <v>66</v>
      </c>
      <c r="B76" s="1" t="s">
        <v>10663</v>
      </c>
      <c r="C76" s="1" t="s">
        <v>10663</v>
      </c>
      <c r="D76" s="1" t="s">
        <v>10499</v>
      </c>
      <c r="E76" s="1" t="s">
        <v>10664</v>
      </c>
      <c r="F76" s="1">
        <f>+unidad_medida[[#This Row],[id]]</f>
        <v>66</v>
      </c>
    </row>
    <row r="77" spans="1:6" x14ac:dyDescent="0.3">
      <c r="A77">
        <v>67</v>
      </c>
      <c r="B77" s="1" t="s">
        <v>10665</v>
      </c>
      <c r="C77" s="1" t="s">
        <v>10665</v>
      </c>
      <c r="D77" s="1" t="s">
        <v>10499</v>
      </c>
      <c r="E77" s="1" t="s">
        <v>10666</v>
      </c>
      <c r="F77" s="1">
        <f>+unidad_medida[[#This Row],[id]]</f>
        <v>67</v>
      </c>
    </row>
    <row r="78" spans="1:6" x14ac:dyDescent="0.3">
      <c r="A78">
        <v>68</v>
      </c>
      <c r="B78" s="1" t="s">
        <v>10698</v>
      </c>
      <c r="C78" s="1" t="s">
        <v>10699</v>
      </c>
      <c r="D78" s="1" t="s">
        <v>10499</v>
      </c>
      <c r="E78" s="1" t="s">
        <v>10700</v>
      </c>
      <c r="F78" s="1">
        <f>+unidad_medida[[#This Row],[id]]</f>
        <v>68</v>
      </c>
    </row>
    <row r="79" spans="1:6" x14ac:dyDescent="0.3">
      <c r="A79">
        <v>69</v>
      </c>
      <c r="B79" s="1" t="s">
        <v>10714</v>
      </c>
      <c r="C79" s="1" t="s">
        <v>10714</v>
      </c>
      <c r="D79" s="1" t="s">
        <v>10499</v>
      </c>
      <c r="E79" s="1" t="s">
        <v>10715</v>
      </c>
      <c r="F79" s="1">
        <f>+unidad_medida[[#This Row],[id]]</f>
        <v>69</v>
      </c>
    </row>
    <row r="80" spans="1:6" x14ac:dyDescent="0.3">
      <c r="A80">
        <v>70</v>
      </c>
      <c r="B80" s="1" t="s">
        <v>10716</v>
      </c>
      <c r="C80" s="1" t="s">
        <v>10717</v>
      </c>
      <c r="D80" s="1" t="s">
        <v>10713</v>
      </c>
      <c r="E80" s="1" t="s">
        <v>10718</v>
      </c>
      <c r="F80" s="1">
        <f>+unidad_medida[[#This Row],[id]]</f>
        <v>70</v>
      </c>
    </row>
    <row r="81" spans="1:6" x14ac:dyDescent="0.3">
      <c r="A81">
        <v>71</v>
      </c>
      <c r="B81" s="1" t="s">
        <v>10719</v>
      </c>
      <c r="C81" s="1" t="s">
        <v>10536</v>
      </c>
      <c r="D81" s="1" t="s">
        <v>10713</v>
      </c>
      <c r="E81" s="1" t="s">
        <v>10720</v>
      </c>
      <c r="F81" s="1">
        <f>+unidad_medida[[#This Row],[id]]</f>
        <v>71</v>
      </c>
    </row>
    <row r="82" spans="1:6" x14ac:dyDescent="0.3">
      <c r="A82">
        <v>72</v>
      </c>
      <c r="B82" s="1" t="s">
        <v>17200</v>
      </c>
      <c r="C82" s="1" t="s">
        <v>17201</v>
      </c>
      <c r="D82" s="1" t="s">
        <v>9332</v>
      </c>
      <c r="E82" s="1" t="s">
        <v>17202</v>
      </c>
      <c r="F82" s="1">
        <f>+unidad_medida[[#This Row],[id]]</f>
        <v>72</v>
      </c>
    </row>
    <row r="83" spans="1:6" x14ac:dyDescent="0.3">
      <c r="A83">
        <v>73</v>
      </c>
      <c r="B83" s="1" t="s">
        <v>17203</v>
      </c>
      <c r="C83" s="1" t="s">
        <v>17203</v>
      </c>
      <c r="D83" s="1" t="s">
        <v>10499</v>
      </c>
      <c r="E83" s="1" t="s">
        <v>17206</v>
      </c>
      <c r="F83" s="1">
        <f>+unidad_medida[[#This Row],[id]]</f>
        <v>73</v>
      </c>
    </row>
    <row r="84" spans="1:6" x14ac:dyDescent="0.3">
      <c r="A84">
        <v>74</v>
      </c>
      <c r="B84" s="1" t="s">
        <v>17207</v>
      </c>
      <c r="C84" s="1" t="s">
        <v>17207</v>
      </c>
      <c r="D84" s="1" t="s">
        <v>10499</v>
      </c>
      <c r="E84" s="1" t="s">
        <v>17208</v>
      </c>
      <c r="F84" s="1">
        <f>+unidad_medida[[#This Row],[id]]</f>
        <v>74</v>
      </c>
    </row>
    <row r="85" spans="1:6" x14ac:dyDescent="0.3">
      <c r="A85">
        <v>75</v>
      </c>
      <c r="B85" s="1" t="s">
        <v>17590</v>
      </c>
      <c r="C85" s="1" t="s">
        <v>17590</v>
      </c>
      <c r="D85" s="1" t="s">
        <v>10499</v>
      </c>
      <c r="E85" s="1" t="s">
        <v>17591</v>
      </c>
      <c r="F85" s="1">
        <f>+unidad_medida[[#This Row],[id]]</f>
        <v>75</v>
      </c>
    </row>
    <row r="86" spans="1:6" x14ac:dyDescent="0.3">
      <c r="A86">
        <v>76</v>
      </c>
      <c r="B86" s="1" t="s">
        <v>17589</v>
      </c>
      <c r="C86" s="1" t="s">
        <v>17592</v>
      </c>
      <c r="D86" s="1" t="s">
        <v>17593</v>
      </c>
      <c r="E86" s="1" t="s">
        <v>17594</v>
      </c>
      <c r="F86" s="1">
        <f>+unidad_medida[[#This Row],[id]]</f>
        <v>76</v>
      </c>
    </row>
    <row r="87" spans="1:6" x14ac:dyDescent="0.3">
      <c r="A87">
        <v>77</v>
      </c>
      <c r="B87" s="1" t="s">
        <v>17595</v>
      </c>
      <c r="C87" s="1" t="s">
        <v>17596</v>
      </c>
      <c r="D87" s="1" t="s">
        <v>17593</v>
      </c>
      <c r="E87" s="1" t="s">
        <v>17597</v>
      </c>
      <c r="F87" s="1">
        <f>+unidad_medida[[#This Row],[id]]</f>
        <v>77</v>
      </c>
    </row>
    <row r="88" spans="1:6" x14ac:dyDescent="0.3">
      <c r="A88">
        <v>78</v>
      </c>
      <c r="B88" s="1" t="s">
        <v>17598</v>
      </c>
      <c r="C88" s="1" t="s">
        <v>17599</v>
      </c>
      <c r="D88" s="1" t="s">
        <v>17593</v>
      </c>
      <c r="E88" s="1" t="s">
        <v>17600</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69"/>
  <sheetViews>
    <sheetView showGridLines="0" workbookViewId="0">
      <pane ySplit="12" topLeftCell="A13" activePane="bottomLeft" state="frozen"/>
      <selection pane="bottomLeft" activeCell="F19" sqref="F19"/>
    </sheetView>
  </sheetViews>
  <sheetFormatPr baseColWidth="10" defaultRowHeight="14.4" x14ac:dyDescent="0.3"/>
  <cols>
    <col min="1" max="1" width="13.21875" bestFit="1" customWidth="1"/>
    <col min="2" max="2" width="20" bestFit="1" customWidth="1"/>
    <col min="3" max="3" width="11" bestFit="1" customWidth="1"/>
    <col min="4" max="4" width="9.77734375" bestFit="1" customWidth="1"/>
    <col min="5" max="5" width="13.6640625" bestFit="1" customWidth="1"/>
    <col min="6" max="6" width="48.44140625" bestFit="1" customWidth="1"/>
    <col min="7" max="7" width="13.6640625" bestFit="1" customWidth="1"/>
    <col min="8" max="8" width="6.77734375" bestFit="1" customWidth="1"/>
    <col min="9" max="9" width="60.88671875" bestFit="1" customWidth="1"/>
    <col min="10" max="10" width="70.77734375" bestFit="1" customWidth="1"/>
    <col min="11" max="11" width="80.88671875" bestFit="1" customWidth="1"/>
    <col min="12" max="12" width="75.33203125" bestFit="1" customWidth="1"/>
    <col min="13" max="13" width="80.88671875" bestFit="1" customWidth="1"/>
  </cols>
  <sheetData>
    <row r="12" spans="1:13" x14ac:dyDescent="0.3">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3">
      <c r="A13">
        <v>10</v>
      </c>
      <c r="B13" s="1" t="s">
        <v>9450</v>
      </c>
      <c r="C13">
        <v>1001</v>
      </c>
      <c r="D13" s="1" t="s">
        <v>9451</v>
      </c>
      <c r="E13">
        <v>100101</v>
      </c>
      <c r="F13" s="1" t="s">
        <v>9452</v>
      </c>
      <c r="G13">
        <v>100101001</v>
      </c>
      <c r="H13">
        <v>1</v>
      </c>
      <c r="I13" s="1" t="s">
        <v>10298</v>
      </c>
      <c r="J13" s="1" t="s">
        <v>10299</v>
      </c>
      <c r="K13" s="1" t="s">
        <v>10300</v>
      </c>
      <c r="L13" s="1" t="s">
        <v>10301</v>
      </c>
      <c r="M13" s="1" t="s">
        <v>10302</v>
      </c>
    </row>
    <row r="14" spans="1:13" hidden="1" x14ac:dyDescent="0.3">
      <c r="A14">
        <v>10</v>
      </c>
      <c r="B14" s="1" t="s">
        <v>9450</v>
      </c>
      <c r="C14">
        <v>1001</v>
      </c>
      <c r="D14" s="1" t="s">
        <v>9451</v>
      </c>
      <c r="E14">
        <v>100101</v>
      </c>
      <c r="F14" s="1" t="s">
        <v>9452</v>
      </c>
      <c r="G14">
        <v>100101002</v>
      </c>
      <c r="H14">
        <v>2</v>
      </c>
      <c r="I14" s="1" t="s">
        <v>10217</v>
      </c>
      <c r="J14" s="1" t="s">
        <v>10218</v>
      </c>
      <c r="K14" s="1" t="s">
        <v>10219</v>
      </c>
      <c r="L14" s="1" t="s">
        <v>10220</v>
      </c>
      <c r="M14" s="1" t="s">
        <v>10221</v>
      </c>
    </row>
    <row r="15" spans="1:13" hidden="1" x14ac:dyDescent="0.3">
      <c r="A15">
        <v>10</v>
      </c>
      <c r="B15" s="1" t="s">
        <v>9450</v>
      </c>
      <c r="C15">
        <v>1001</v>
      </c>
      <c r="D15" s="1" t="s">
        <v>9451</v>
      </c>
      <c r="E15">
        <v>100101</v>
      </c>
      <c r="F15" s="1" t="s">
        <v>9452</v>
      </c>
      <c r="G15">
        <v>100101003</v>
      </c>
      <c r="H15">
        <v>3</v>
      </c>
      <c r="I15" s="1" t="s">
        <v>10142</v>
      </c>
      <c r="J15" s="1" t="s">
        <v>10143</v>
      </c>
      <c r="K15" s="1" t="s">
        <v>10144</v>
      </c>
      <c r="L15" s="1" t="s">
        <v>10145</v>
      </c>
      <c r="M15" s="1" t="s">
        <v>10146</v>
      </c>
    </row>
    <row r="16" spans="1:13" hidden="1" x14ac:dyDescent="0.3">
      <c r="A16">
        <v>10</v>
      </c>
      <c r="B16" s="1" t="s">
        <v>9450</v>
      </c>
      <c r="C16">
        <v>1001</v>
      </c>
      <c r="D16" s="1" t="s">
        <v>9451</v>
      </c>
      <c r="E16">
        <v>100101</v>
      </c>
      <c r="F16" s="1" t="s">
        <v>9452</v>
      </c>
      <c r="G16">
        <v>100101004</v>
      </c>
      <c r="H16">
        <v>4</v>
      </c>
      <c r="I16" s="1" t="s">
        <v>10077</v>
      </c>
      <c r="J16" s="1" t="s">
        <v>10078</v>
      </c>
      <c r="K16" s="1" t="s">
        <v>10079</v>
      </c>
      <c r="L16" s="1" t="s">
        <v>10080</v>
      </c>
      <c r="M16" s="1" t="s">
        <v>10081</v>
      </c>
    </row>
    <row r="17" spans="1:13" hidden="1" x14ac:dyDescent="0.3">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3">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3">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3">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3">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3">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3">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3">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3">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3">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3">
      <c r="A27">
        <v>10</v>
      </c>
      <c r="B27" s="1" t="s">
        <v>9450</v>
      </c>
      <c r="C27">
        <v>1001</v>
      </c>
      <c r="D27" s="1" t="s">
        <v>9451</v>
      </c>
      <c r="E27">
        <v>100101</v>
      </c>
      <c r="F27" s="1" t="s">
        <v>9452</v>
      </c>
      <c r="G27">
        <v>100101015</v>
      </c>
      <c r="H27">
        <v>15</v>
      </c>
      <c r="I27" s="1" t="s">
        <v>17253</v>
      </c>
      <c r="J27" s="1" t="s">
        <v>17254</v>
      </c>
      <c r="K27" s="1" t="s">
        <v>17255</v>
      </c>
      <c r="L27" s="1" t="s">
        <v>17256</v>
      </c>
      <c r="M27" s="1" t="s">
        <v>17257</v>
      </c>
    </row>
    <row r="28" spans="1:13" hidden="1" x14ac:dyDescent="0.3">
      <c r="A28">
        <v>10</v>
      </c>
      <c r="B28" s="1" t="s">
        <v>9450</v>
      </c>
      <c r="C28">
        <v>1001</v>
      </c>
      <c r="D28" s="1" t="s">
        <v>9451</v>
      </c>
      <c r="E28">
        <v>100101</v>
      </c>
      <c r="F28" s="1" t="s">
        <v>9452</v>
      </c>
      <c r="G28">
        <v>100101016</v>
      </c>
      <c r="H28">
        <v>16</v>
      </c>
      <c r="I28" s="1" t="s">
        <v>17258</v>
      </c>
      <c r="J28" s="1" t="s">
        <v>17259</v>
      </c>
      <c r="K28" s="1" t="s">
        <v>17260</v>
      </c>
      <c r="L28" s="1" t="s">
        <v>17261</v>
      </c>
      <c r="M28" s="1" t="s">
        <v>17262</v>
      </c>
    </row>
    <row r="29" spans="1:13" hidden="1" x14ac:dyDescent="0.3">
      <c r="A29">
        <v>10</v>
      </c>
      <c r="B29" s="1" t="s">
        <v>9450</v>
      </c>
      <c r="C29">
        <v>1001</v>
      </c>
      <c r="D29" s="1" t="s">
        <v>9451</v>
      </c>
      <c r="E29">
        <v>100102</v>
      </c>
      <c r="F29" s="1" t="s">
        <v>9502</v>
      </c>
      <c r="G29">
        <v>100102001</v>
      </c>
      <c r="H29">
        <v>1</v>
      </c>
      <c r="I29" s="1" t="s">
        <v>10303</v>
      </c>
      <c r="J29" s="1" t="s">
        <v>10304</v>
      </c>
      <c r="K29" s="1" t="s">
        <v>10305</v>
      </c>
      <c r="L29" s="1" t="s">
        <v>10306</v>
      </c>
      <c r="M29" s="1" t="s">
        <v>10307</v>
      </c>
    </row>
    <row r="30" spans="1:13" hidden="1" x14ac:dyDescent="0.3">
      <c r="A30">
        <v>10</v>
      </c>
      <c r="B30" s="1" t="s">
        <v>9450</v>
      </c>
      <c r="C30">
        <v>1001</v>
      </c>
      <c r="D30" s="1" t="s">
        <v>9451</v>
      </c>
      <c r="E30">
        <v>100102</v>
      </c>
      <c r="F30" s="1" t="s">
        <v>9502</v>
      </c>
      <c r="G30">
        <v>100102002</v>
      </c>
      <c r="H30">
        <v>2</v>
      </c>
      <c r="I30" s="1" t="s">
        <v>10222</v>
      </c>
      <c r="J30" s="1" t="s">
        <v>10223</v>
      </c>
      <c r="K30" s="1" t="s">
        <v>10224</v>
      </c>
      <c r="L30" s="1" t="s">
        <v>10225</v>
      </c>
      <c r="M30" s="1" t="s">
        <v>10226</v>
      </c>
    </row>
    <row r="31" spans="1:13" hidden="1" x14ac:dyDescent="0.3">
      <c r="A31">
        <v>10</v>
      </c>
      <c r="B31" s="1" t="s">
        <v>9450</v>
      </c>
      <c r="C31">
        <v>1001</v>
      </c>
      <c r="D31" s="1" t="s">
        <v>9451</v>
      </c>
      <c r="E31">
        <v>100102</v>
      </c>
      <c r="F31" s="1" t="s">
        <v>9502</v>
      </c>
      <c r="G31">
        <v>100102003</v>
      </c>
      <c r="H31">
        <v>3</v>
      </c>
      <c r="I31" s="1" t="s">
        <v>818</v>
      </c>
      <c r="J31" s="1" t="s">
        <v>10147</v>
      </c>
      <c r="K31" s="1" t="s">
        <v>10148</v>
      </c>
      <c r="L31" s="1" t="s">
        <v>10149</v>
      </c>
      <c r="M31" s="1" t="s">
        <v>10150</v>
      </c>
    </row>
    <row r="32" spans="1:13" hidden="1" x14ac:dyDescent="0.3">
      <c r="A32">
        <v>10</v>
      </c>
      <c r="B32" s="1" t="s">
        <v>9450</v>
      </c>
      <c r="C32">
        <v>1001</v>
      </c>
      <c r="D32" s="1" t="s">
        <v>9451</v>
      </c>
      <c r="E32">
        <v>100102</v>
      </c>
      <c r="F32" s="1" t="s">
        <v>9502</v>
      </c>
      <c r="G32">
        <v>100102004</v>
      </c>
      <c r="H32">
        <v>4</v>
      </c>
      <c r="I32" s="1" t="s">
        <v>10082</v>
      </c>
      <c r="J32" s="1" t="s">
        <v>10083</v>
      </c>
      <c r="K32" s="1" t="s">
        <v>10084</v>
      </c>
      <c r="L32" s="1" t="s">
        <v>10085</v>
      </c>
      <c r="M32" s="1" t="s">
        <v>10086</v>
      </c>
    </row>
    <row r="33" spans="1:13" hidden="1" x14ac:dyDescent="0.3">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3">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3">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3">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3">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3">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3">
      <c r="A39">
        <v>10</v>
      </c>
      <c r="B39" s="1" t="s">
        <v>9450</v>
      </c>
      <c r="C39">
        <v>1001</v>
      </c>
      <c r="D39" s="1" t="s">
        <v>9451</v>
      </c>
      <c r="E39">
        <v>100103</v>
      </c>
      <c r="F39" s="1" t="s">
        <v>9533</v>
      </c>
      <c r="G39">
        <v>100103001</v>
      </c>
      <c r="H39">
        <v>1</v>
      </c>
      <c r="I39" s="1" t="s">
        <v>10308</v>
      </c>
      <c r="J39" s="1" t="s">
        <v>10309</v>
      </c>
      <c r="K39" s="1" t="s">
        <v>10310</v>
      </c>
      <c r="L39" s="1" t="s">
        <v>10311</v>
      </c>
      <c r="M39" s="1" t="s">
        <v>10312</v>
      </c>
    </row>
    <row r="40" spans="1:13" hidden="1" x14ac:dyDescent="0.3">
      <c r="A40">
        <v>10</v>
      </c>
      <c r="B40" s="1" t="s">
        <v>9450</v>
      </c>
      <c r="C40">
        <v>1001</v>
      </c>
      <c r="D40" s="1" t="s">
        <v>9451</v>
      </c>
      <c r="E40">
        <v>100103</v>
      </c>
      <c r="F40" s="1" t="s">
        <v>9533</v>
      </c>
      <c r="G40">
        <v>100103002</v>
      </c>
      <c r="H40">
        <v>2</v>
      </c>
      <c r="I40" s="1" t="s">
        <v>10227</v>
      </c>
      <c r="J40" s="1" t="s">
        <v>10228</v>
      </c>
      <c r="K40" s="1" t="s">
        <v>10229</v>
      </c>
      <c r="L40" s="1" t="s">
        <v>10230</v>
      </c>
      <c r="M40" s="1" t="s">
        <v>10231</v>
      </c>
    </row>
    <row r="41" spans="1:13" hidden="1" x14ac:dyDescent="0.3">
      <c r="A41">
        <v>10</v>
      </c>
      <c r="B41" s="1" t="s">
        <v>9450</v>
      </c>
      <c r="C41">
        <v>1001</v>
      </c>
      <c r="D41" s="1" t="s">
        <v>9451</v>
      </c>
      <c r="E41">
        <v>100103</v>
      </c>
      <c r="F41" s="1" t="s">
        <v>9533</v>
      </c>
      <c r="G41">
        <v>100103003</v>
      </c>
      <c r="H41">
        <v>3</v>
      </c>
      <c r="I41" s="1" t="s">
        <v>10151</v>
      </c>
      <c r="J41" s="1" t="s">
        <v>10152</v>
      </c>
      <c r="K41" s="1" t="s">
        <v>10153</v>
      </c>
      <c r="L41" s="1" t="s">
        <v>10154</v>
      </c>
      <c r="M41" s="1" t="s">
        <v>10155</v>
      </c>
    </row>
    <row r="42" spans="1:13" hidden="1" x14ac:dyDescent="0.3">
      <c r="A42">
        <v>10</v>
      </c>
      <c r="B42" s="1" t="s">
        <v>9450</v>
      </c>
      <c r="C42">
        <v>1001</v>
      </c>
      <c r="D42" s="1" t="s">
        <v>9451</v>
      </c>
      <c r="E42">
        <v>100103</v>
      </c>
      <c r="F42" s="1" t="s">
        <v>9533</v>
      </c>
      <c r="G42">
        <v>100103004</v>
      </c>
      <c r="H42">
        <v>4</v>
      </c>
      <c r="I42" s="1" t="s">
        <v>10087</v>
      </c>
      <c r="J42" s="1" t="s">
        <v>10088</v>
      </c>
      <c r="K42" s="1" t="s">
        <v>10089</v>
      </c>
      <c r="L42" s="1" t="s">
        <v>10090</v>
      </c>
      <c r="M42" s="1" t="s">
        <v>10091</v>
      </c>
    </row>
    <row r="43" spans="1:13" hidden="1" x14ac:dyDescent="0.3">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3">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3">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3">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3">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3">
      <c r="A48">
        <v>10</v>
      </c>
      <c r="B48" s="1" t="s">
        <v>9450</v>
      </c>
      <c r="C48">
        <v>1001</v>
      </c>
      <c r="D48" s="1" t="s">
        <v>9451</v>
      </c>
      <c r="E48">
        <v>100103</v>
      </c>
      <c r="F48" s="1" t="s">
        <v>9533</v>
      </c>
      <c r="G48">
        <v>100103010</v>
      </c>
      <c r="H48">
        <v>10</v>
      </c>
      <c r="I48" s="1" t="s">
        <v>17263</v>
      </c>
      <c r="J48" s="1" t="s">
        <v>17264</v>
      </c>
      <c r="K48" s="1" t="s">
        <v>17265</v>
      </c>
      <c r="L48" s="1" t="s">
        <v>17266</v>
      </c>
      <c r="M48" s="1" t="s">
        <v>17267</v>
      </c>
    </row>
    <row r="49" spans="1:13" hidden="1" x14ac:dyDescent="0.3">
      <c r="A49">
        <v>10</v>
      </c>
      <c r="B49" s="1" t="s">
        <v>9450</v>
      </c>
      <c r="C49">
        <v>1001</v>
      </c>
      <c r="D49" s="1" t="s">
        <v>9451</v>
      </c>
      <c r="E49">
        <v>100103</v>
      </c>
      <c r="F49" s="1" t="s">
        <v>9533</v>
      </c>
      <c r="G49">
        <v>100103011</v>
      </c>
      <c r="H49">
        <v>11</v>
      </c>
      <c r="I49" s="1" t="s">
        <v>17268</v>
      </c>
      <c r="J49" s="1" t="s">
        <v>17269</v>
      </c>
      <c r="K49" s="1" t="s">
        <v>17270</v>
      </c>
      <c r="L49" s="1" t="s">
        <v>17271</v>
      </c>
      <c r="M49" s="1" t="s">
        <v>17272</v>
      </c>
    </row>
    <row r="50" spans="1:13" hidden="1" x14ac:dyDescent="0.3">
      <c r="A50">
        <v>10</v>
      </c>
      <c r="B50" s="1" t="s">
        <v>9450</v>
      </c>
      <c r="C50">
        <v>1001</v>
      </c>
      <c r="D50" s="1" t="s">
        <v>9451</v>
      </c>
      <c r="E50">
        <v>100103</v>
      </c>
      <c r="F50" s="1" t="s">
        <v>9533</v>
      </c>
      <c r="G50">
        <v>100103012</v>
      </c>
      <c r="H50">
        <v>12</v>
      </c>
      <c r="I50" s="1" t="s">
        <v>17273</v>
      </c>
      <c r="J50" s="1" t="s">
        <v>17274</v>
      </c>
      <c r="K50" s="1" t="s">
        <v>17275</v>
      </c>
      <c r="L50" s="1" t="s">
        <v>17276</v>
      </c>
      <c r="M50" s="1" t="s">
        <v>17277</v>
      </c>
    </row>
    <row r="51" spans="1:13" hidden="1" x14ac:dyDescent="0.3">
      <c r="A51">
        <v>10</v>
      </c>
      <c r="B51" s="1" t="s">
        <v>9450</v>
      </c>
      <c r="C51">
        <v>1001</v>
      </c>
      <c r="D51" s="1" t="s">
        <v>9451</v>
      </c>
      <c r="E51">
        <v>100103</v>
      </c>
      <c r="F51" s="1" t="s">
        <v>9533</v>
      </c>
      <c r="G51">
        <v>100103013</v>
      </c>
      <c r="H51">
        <v>13</v>
      </c>
      <c r="I51" s="1" t="s">
        <v>17278</v>
      </c>
      <c r="J51" s="1" t="s">
        <v>17279</v>
      </c>
      <c r="K51" s="1" t="s">
        <v>17280</v>
      </c>
      <c r="L51" s="1" t="s">
        <v>17281</v>
      </c>
      <c r="M51" s="1" t="s">
        <v>17282</v>
      </c>
    </row>
    <row r="52" spans="1:13" hidden="1" x14ac:dyDescent="0.3">
      <c r="A52">
        <v>10</v>
      </c>
      <c r="B52" s="1" t="s">
        <v>9450</v>
      </c>
      <c r="C52">
        <v>1001</v>
      </c>
      <c r="D52" s="1" t="s">
        <v>9451</v>
      </c>
      <c r="E52">
        <v>100103</v>
      </c>
      <c r="F52" s="1" t="s">
        <v>9533</v>
      </c>
      <c r="G52">
        <v>100103014</v>
      </c>
      <c r="H52">
        <v>14</v>
      </c>
      <c r="I52" s="1" t="s">
        <v>17283</v>
      </c>
      <c r="J52" s="1" t="s">
        <v>17284</v>
      </c>
      <c r="K52" s="1" t="s">
        <v>17285</v>
      </c>
      <c r="L52" s="1" t="s">
        <v>17286</v>
      </c>
      <c r="M52" s="1" t="s">
        <v>17287</v>
      </c>
    </row>
    <row r="53" spans="1:13" hidden="1" x14ac:dyDescent="0.3">
      <c r="A53">
        <v>10</v>
      </c>
      <c r="B53" s="1" t="s">
        <v>9450</v>
      </c>
      <c r="C53">
        <v>1001</v>
      </c>
      <c r="D53" s="1" t="s">
        <v>9451</v>
      </c>
      <c r="E53">
        <v>100104</v>
      </c>
      <c r="F53" s="1" t="s">
        <v>9558</v>
      </c>
      <c r="G53">
        <v>100104001</v>
      </c>
      <c r="H53">
        <v>1</v>
      </c>
      <c r="I53" s="1" t="s">
        <v>251</v>
      </c>
      <c r="J53" s="1" t="s">
        <v>10313</v>
      </c>
      <c r="K53" s="1" t="s">
        <v>10314</v>
      </c>
      <c r="L53" s="1" t="s">
        <v>10315</v>
      </c>
      <c r="M53" s="1" t="s">
        <v>10316</v>
      </c>
    </row>
    <row r="54" spans="1:13" hidden="1" x14ac:dyDescent="0.3">
      <c r="A54">
        <v>10</v>
      </c>
      <c r="B54" s="1" t="s">
        <v>9450</v>
      </c>
      <c r="C54">
        <v>1001</v>
      </c>
      <c r="D54" s="1" t="s">
        <v>9451</v>
      </c>
      <c r="E54">
        <v>100104</v>
      </c>
      <c r="F54" s="1" t="s">
        <v>9558</v>
      </c>
      <c r="G54">
        <v>100104002</v>
      </c>
      <c r="H54">
        <v>2</v>
      </c>
      <c r="I54" s="1" t="s">
        <v>10232</v>
      </c>
      <c r="J54" s="1" t="s">
        <v>10233</v>
      </c>
      <c r="K54" s="1" t="s">
        <v>10234</v>
      </c>
      <c r="L54" s="1" t="s">
        <v>10235</v>
      </c>
      <c r="M54" s="1" t="s">
        <v>10236</v>
      </c>
    </row>
    <row r="55" spans="1:13" hidden="1" x14ac:dyDescent="0.3">
      <c r="A55">
        <v>10</v>
      </c>
      <c r="B55" s="1" t="s">
        <v>9450</v>
      </c>
      <c r="C55">
        <v>1001</v>
      </c>
      <c r="D55" s="1" t="s">
        <v>9451</v>
      </c>
      <c r="E55">
        <v>100104</v>
      </c>
      <c r="F55" s="1" t="s">
        <v>9558</v>
      </c>
      <c r="G55">
        <v>100104003</v>
      </c>
      <c r="H55">
        <v>3</v>
      </c>
      <c r="I55" s="1" t="s">
        <v>10156</v>
      </c>
      <c r="J55" s="1" t="s">
        <v>10157</v>
      </c>
      <c r="K55" s="1" t="s">
        <v>10158</v>
      </c>
      <c r="L55" s="1" t="s">
        <v>10159</v>
      </c>
      <c r="M55" s="1" t="s">
        <v>10160</v>
      </c>
    </row>
    <row r="56" spans="1:13" hidden="1" x14ac:dyDescent="0.3">
      <c r="A56">
        <v>10</v>
      </c>
      <c r="B56" s="1" t="s">
        <v>9450</v>
      </c>
      <c r="C56">
        <v>1001</v>
      </c>
      <c r="D56" s="1" t="s">
        <v>9451</v>
      </c>
      <c r="E56">
        <v>100104</v>
      </c>
      <c r="F56" s="1" t="s">
        <v>9558</v>
      </c>
      <c r="G56">
        <v>100104004</v>
      </c>
      <c r="H56">
        <v>4</v>
      </c>
      <c r="I56" s="1" t="s">
        <v>10092</v>
      </c>
      <c r="J56" s="1" t="s">
        <v>10093</v>
      </c>
      <c r="K56" s="1" t="s">
        <v>10094</v>
      </c>
      <c r="L56" s="1" t="s">
        <v>10095</v>
      </c>
      <c r="M56" s="1" t="s">
        <v>10096</v>
      </c>
    </row>
    <row r="57" spans="1:13" hidden="1" x14ac:dyDescent="0.3">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3">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3">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3">
      <c r="A60">
        <v>10</v>
      </c>
      <c r="B60" s="1" t="s">
        <v>9450</v>
      </c>
      <c r="C60">
        <v>1001</v>
      </c>
      <c r="D60" s="1" t="s">
        <v>9451</v>
      </c>
      <c r="E60">
        <v>100105</v>
      </c>
      <c r="F60" s="1" t="s">
        <v>9573</v>
      </c>
      <c r="G60">
        <v>100105001</v>
      </c>
      <c r="H60">
        <v>1</v>
      </c>
      <c r="I60" s="1" t="s">
        <v>10317</v>
      </c>
      <c r="J60" s="1" t="s">
        <v>10318</v>
      </c>
      <c r="K60" s="1" t="s">
        <v>10319</v>
      </c>
      <c r="L60" s="1" t="s">
        <v>10320</v>
      </c>
      <c r="M60" s="1" t="s">
        <v>10321</v>
      </c>
    </row>
    <row r="61" spans="1:13" hidden="1" x14ac:dyDescent="0.3">
      <c r="A61">
        <v>10</v>
      </c>
      <c r="B61" s="1" t="s">
        <v>9450</v>
      </c>
      <c r="C61">
        <v>1001</v>
      </c>
      <c r="D61" s="1" t="s">
        <v>9451</v>
      </c>
      <c r="E61">
        <v>100105</v>
      </c>
      <c r="F61" s="1" t="s">
        <v>9573</v>
      </c>
      <c r="G61">
        <v>100105002</v>
      </c>
      <c r="H61">
        <v>2</v>
      </c>
      <c r="I61" s="1" t="s">
        <v>10237</v>
      </c>
      <c r="J61" s="1" t="s">
        <v>10238</v>
      </c>
      <c r="K61" s="1" t="s">
        <v>10239</v>
      </c>
      <c r="L61" s="1" t="s">
        <v>10240</v>
      </c>
      <c r="M61" s="1" t="s">
        <v>10241</v>
      </c>
    </row>
    <row r="62" spans="1:13" hidden="1" x14ac:dyDescent="0.3">
      <c r="A62">
        <v>10</v>
      </c>
      <c r="B62" s="1" t="s">
        <v>9450</v>
      </c>
      <c r="C62">
        <v>1001</v>
      </c>
      <c r="D62" s="1" t="s">
        <v>9451</v>
      </c>
      <c r="E62">
        <v>100105</v>
      </c>
      <c r="F62" s="1" t="s">
        <v>9573</v>
      </c>
      <c r="G62">
        <v>100105003</v>
      </c>
      <c r="H62">
        <v>3</v>
      </c>
      <c r="I62" s="1" t="s">
        <v>10161</v>
      </c>
      <c r="J62" s="1" t="s">
        <v>10162</v>
      </c>
      <c r="K62" s="1" t="s">
        <v>10163</v>
      </c>
      <c r="L62" s="1" t="s">
        <v>10164</v>
      </c>
      <c r="M62" s="1" t="s">
        <v>10165</v>
      </c>
    </row>
    <row r="63" spans="1:13" hidden="1" x14ac:dyDescent="0.3">
      <c r="A63">
        <v>10</v>
      </c>
      <c r="B63" s="1" t="s">
        <v>9450</v>
      </c>
      <c r="C63">
        <v>1001</v>
      </c>
      <c r="D63" s="1" t="s">
        <v>9451</v>
      </c>
      <c r="E63">
        <v>100105</v>
      </c>
      <c r="F63" s="1" t="s">
        <v>9573</v>
      </c>
      <c r="G63">
        <v>100105004</v>
      </c>
      <c r="H63">
        <v>4</v>
      </c>
      <c r="I63" s="1" t="s">
        <v>10097</v>
      </c>
      <c r="J63" s="1" t="s">
        <v>10098</v>
      </c>
      <c r="K63" s="1" t="s">
        <v>10099</v>
      </c>
      <c r="L63" s="1" t="s">
        <v>10100</v>
      </c>
      <c r="M63" s="1" t="s">
        <v>10101</v>
      </c>
    </row>
    <row r="64" spans="1:13" hidden="1" x14ac:dyDescent="0.3">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3">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3">
      <c r="A66">
        <v>10</v>
      </c>
      <c r="B66" s="1" t="s">
        <v>9450</v>
      </c>
      <c r="C66">
        <v>1001</v>
      </c>
      <c r="D66" s="1" t="s">
        <v>9451</v>
      </c>
      <c r="E66">
        <v>100105</v>
      </c>
      <c r="F66" s="1" t="s">
        <v>9573</v>
      </c>
      <c r="G66">
        <v>100105007</v>
      </c>
      <c r="H66">
        <v>7</v>
      </c>
      <c r="I66" s="1" t="s">
        <v>10674</v>
      </c>
      <c r="J66" s="1" t="s">
        <v>10675</v>
      </c>
      <c r="K66" s="1" t="s">
        <v>10676</v>
      </c>
      <c r="L66" s="1" t="s">
        <v>10677</v>
      </c>
      <c r="M66" s="1" t="s">
        <v>10678</v>
      </c>
    </row>
    <row r="67" spans="1:13" hidden="1" x14ac:dyDescent="0.3">
      <c r="A67">
        <v>10</v>
      </c>
      <c r="B67" s="1" t="s">
        <v>9450</v>
      </c>
      <c r="C67">
        <v>1001</v>
      </c>
      <c r="D67" s="1" t="s">
        <v>9451</v>
      </c>
      <c r="E67">
        <v>100106</v>
      </c>
      <c r="F67" s="1" t="s">
        <v>10166</v>
      </c>
      <c r="G67">
        <v>100106001</v>
      </c>
      <c r="H67">
        <v>1</v>
      </c>
      <c r="I67" s="1" t="s">
        <v>10322</v>
      </c>
      <c r="J67" s="1" t="s">
        <v>10323</v>
      </c>
      <c r="K67" s="1" t="s">
        <v>10324</v>
      </c>
      <c r="L67" s="1" t="s">
        <v>10325</v>
      </c>
      <c r="M67" s="1" t="s">
        <v>10326</v>
      </c>
    </row>
    <row r="68" spans="1:13" hidden="1" x14ac:dyDescent="0.3">
      <c r="A68">
        <v>10</v>
      </c>
      <c r="B68" s="1" t="s">
        <v>9450</v>
      </c>
      <c r="C68">
        <v>1001</v>
      </c>
      <c r="D68" s="1" t="s">
        <v>9451</v>
      </c>
      <c r="E68">
        <v>100106</v>
      </c>
      <c r="F68" s="1" t="s">
        <v>10166</v>
      </c>
      <c r="G68">
        <v>100106002</v>
      </c>
      <c r="H68">
        <v>2</v>
      </c>
      <c r="I68" s="1" t="s">
        <v>10242</v>
      </c>
      <c r="J68" s="1" t="s">
        <v>10243</v>
      </c>
      <c r="K68" s="1" t="s">
        <v>10244</v>
      </c>
      <c r="L68" s="1" t="s">
        <v>10245</v>
      </c>
      <c r="M68" s="1" t="s">
        <v>10246</v>
      </c>
    </row>
    <row r="69" spans="1:13" hidden="1" x14ac:dyDescent="0.3">
      <c r="A69">
        <v>10</v>
      </c>
      <c r="B69" s="1" t="s">
        <v>9450</v>
      </c>
      <c r="C69">
        <v>1001</v>
      </c>
      <c r="D69" s="1" t="s">
        <v>9451</v>
      </c>
      <c r="E69">
        <v>100106</v>
      </c>
      <c r="F69" s="1" t="s">
        <v>10166</v>
      </c>
      <c r="G69">
        <v>100106003</v>
      </c>
      <c r="H69">
        <v>3</v>
      </c>
      <c r="I69" s="1" t="s">
        <v>10166</v>
      </c>
      <c r="J69" s="1" t="s">
        <v>10167</v>
      </c>
      <c r="K69" s="1" t="s">
        <v>10168</v>
      </c>
      <c r="L69" s="1" t="s">
        <v>10169</v>
      </c>
      <c r="M69" s="1" t="s">
        <v>10170</v>
      </c>
    </row>
    <row r="70" spans="1:13" hidden="1" x14ac:dyDescent="0.3">
      <c r="A70">
        <v>10</v>
      </c>
      <c r="B70" s="1" t="s">
        <v>9450</v>
      </c>
      <c r="C70">
        <v>1001</v>
      </c>
      <c r="D70" s="1" t="s">
        <v>9451</v>
      </c>
      <c r="E70">
        <v>100107</v>
      </c>
      <c r="F70" s="1" t="s">
        <v>9379</v>
      </c>
      <c r="G70">
        <v>100107001</v>
      </c>
      <c r="H70">
        <v>1</v>
      </c>
      <c r="I70" s="1" t="s">
        <v>10327</v>
      </c>
      <c r="J70" s="1" t="s">
        <v>10328</v>
      </c>
      <c r="K70" s="1" t="s">
        <v>10329</v>
      </c>
      <c r="L70" s="1" t="s">
        <v>10330</v>
      </c>
      <c r="M70" s="1" t="s">
        <v>10331</v>
      </c>
    </row>
    <row r="71" spans="1:13" hidden="1" x14ac:dyDescent="0.3">
      <c r="A71">
        <v>10</v>
      </c>
      <c r="B71" s="1" t="s">
        <v>9450</v>
      </c>
      <c r="C71">
        <v>1001</v>
      </c>
      <c r="D71" s="1" t="s">
        <v>9451</v>
      </c>
      <c r="E71">
        <v>100107</v>
      </c>
      <c r="F71" s="1" t="s">
        <v>9379</v>
      </c>
      <c r="G71">
        <v>100107002</v>
      </c>
      <c r="H71">
        <v>2</v>
      </c>
      <c r="I71" s="1" t="s">
        <v>10247</v>
      </c>
      <c r="J71" s="1" t="s">
        <v>10248</v>
      </c>
      <c r="K71" s="1" t="s">
        <v>10249</v>
      </c>
      <c r="L71" s="1" t="s">
        <v>10250</v>
      </c>
      <c r="M71" s="1" t="s">
        <v>10251</v>
      </c>
    </row>
    <row r="72" spans="1:13" hidden="1" x14ac:dyDescent="0.3">
      <c r="A72">
        <v>10</v>
      </c>
      <c r="B72" s="1" t="s">
        <v>9450</v>
      </c>
      <c r="C72">
        <v>1001</v>
      </c>
      <c r="D72" s="1" t="s">
        <v>9451</v>
      </c>
      <c r="E72">
        <v>100107</v>
      </c>
      <c r="F72" s="1" t="s">
        <v>9379</v>
      </c>
      <c r="G72">
        <v>100107003</v>
      </c>
      <c r="H72">
        <v>3</v>
      </c>
      <c r="I72" s="1" t="s">
        <v>10171</v>
      </c>
      <c r="J72" s="1" t="s">
        <v>10172</v>
      </c>
      <c r="K72" s="1" t="s">
        <v>10173</v>
      </c>
      <c r="L72" s="1" t="s">
        <v>10174</v>
      </c>
      <c r="M72" s="1" t="s">
        <v>10175</v>
      </c>
    </row>
    <row r="73" spans="1:13" hidden="1" x14ac:dyDescent="0.3">
      <c r="A73">
        <v>10</v>
      </c>
      <c r="B73" s="1" t="s">
        <v>9450</v>
      </c>
      <c r="C73">
        <v>1001</v>
      </c>
      <c r="D73" s="1" t="s">
        <v>9451</v>
      </c>
      <c r="E73">
        <v>100107</v>
      </c>
      <c r="F73" s="1" t="s">
        <v>9379</v>
      </c>
      <c r="G73">
        <v>100107004</v>
      </c>
      <c r="H73">
        <v>4</v>
      </c>
      <c r="I73" s="1" t="s">
        <v>10102</v>
      </c>
      <c r="J73" s="1" t="s">
        <v>10103</v>
      </c>
      <c r="K73" s="1" t="s">
        <v>10104</v>
      </c>
      <c r="L73" s="1" t="s">
        <v>10105</v>
      </c>
      <c r="M73" s="1" t="s">
        <v>10106</v>
      </c>
    </row>
    <row r="74" spans="1:13" hidden="1" x14ac:dyDescent="0.3">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3">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3">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3">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3">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3">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3">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3">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3">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3">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3">
      <c r="A84">
        <v>10</v>
      </c>
      <c r="B84" s="1" t="s">
        <v>9450</v>
      </c>
      <c r="C84">
        <v>1001</v>
      </c>
      <c r="D84" s="1" t="s">
        <v>9451</v>
      </c>
      <c r="E84">
        <v>100107</v>
      </c>
      <c r="F84" s="1" t="s">
        <v>9379</v>
      </c>
      <c r="G84">
        <v>100107015</v>
      </c>
      <c r="H84">
        <v>15</v>
      </c>
      <c r="I84" s="1" t="s">
        <v>9379</v>
      </c>
      <c r="J84" s="1" t="s">
        <v>17288</v>
      </c>
      <c r="K84" s="1" t="s">
        <v>17289</v>
      </c>
      <c r="L84" s="1" t="s">
        <v>17290</v>
      </c>
      <c r="M84" s="1" t="s">
        <v>17291</v>
      </c>
    </row>
    <row r="85" spans="1:13" hidden="1" x14ac:dyDescent="0.3">
      <c r="A85">
        <v>10</v>
      </c>
      <c r="B85" s="1" t="s">
        <v>9450</v>
      </c>
      <c r="C85">
        <v>1001</v>
      </c>
      <c r="D85" s="1" t="s">
        <v>9451</v>
      </c>
      <c r="E85">
        <v>100108</v>
      </c>
      <c r="F85" s="1" t="s">
        <v>9634</v>
      </c>
      <c r="G85">
        <v>100108001</v>
      </c>
      <c r="H85">
        <v>1</v>
      </c>
      <c r="I85" s="1" t="s">
        <v>10332</v>
      </c>
      <c r="J85" s="1" t="s">
        <v>10333</v>
      </c>
      <c r="K85" s="1" t="s">
        <v>10334</v>
      </c>
      <c r="L85" s="1" t="s">
        <v>10335</v>
      </c>
      <c r="M85" s="1" t="s">
        <v>10336</v>
      </c>
    </row>
    <row r="86" spans="1:13" hidden="1" x14ac:dyDescent="0.3">
      <c r="A86">
        <v>10</v>
      </c>
      <c r="B86" s="1" t="s">
        <v>9450</v>
      </c>
      <c r="C86">
        <v>1001</v>
      </c>
      <c r="D86" s="1" t="s">
        <v>9451</v>
      </c>
      <c r="E86">
        <v>100108</v>
      </c>
      <c r="F86" s="1" t="s">
        <v>9634</v>
      </c>
      <c r="G86">
        <v>100108002</v>
      </c>
      <c r="H86">
        <v>2</v>
      </c>
      <c r="I86" s="1" t="s">
        <v>10252</v>
      </c>
      <c r="J86" s="1" t="s">
        <v>10253</v>
      </c>
      <c r="K86" s="1" t="s">
        <v>10254</v>
      </c>
      <c r="L86" s="1" t="s">
        <v>10255</v>
      </c>
      <c r="M86" s="1" t="s">
        <v>10256</v>
      </c>
    </row>
    <row r="87" spans="1:13" hidden="1" x14ac:dyDescent="0.3">
      <c r="A87">
        <v>10</v>
      </c>
      <c r="B87" s="1" t="s">
        <v>9450</v>
      </c>
      <c r="C87">
        <v>1001</v>
      </c>
      <c r="D87" s="1" t="s">
        <v>9451</v>
      </c>
      <c r="E87">
        <v>100108</v>
      </c>
      <c r="F87" s="1" t="s">
        <v>9634</v>
      </c>
      <c r="G87">
        <v>100108003</v>
      </c>
      <c r="H87">
        <v>3</v>
      </c>
      <c r="I87" s="1" t="s">
        <v>10176</v>
      </c>
      <c r="J87" s="1" t="s">
        <v>10177</v>
      </c>
      <c r="K87" s="1" t="s">
        <v>10178</v>
      </c>
      <c r="L87" s="1" t="s">
        <v>10179</v>
      </c>
      <c r="M87" s="1" t="s">
        <v>10180</v>
      </c>
    </row>
    <row r="88" spans="1:13" hidden="1" x14ac:dyDescent="0.3">
      <c r="A88">
        <v>10</v>
      </c>
      <c r="B88" s="1" t="s">
        <v>9450</v>
      </c>
      <c r="C88">
        <v>1001</v>
      </c>
      <c r="D88" s="1" t="s">
        <v>9451</v>
      </c>
      <c r="E88">
        <v>100108</v>
      </c>
      <c r="F88" s="1" t="s">
        <v>9634</v>
      </c>
      <c r="G88">
        <v>100108004</v>
      </c>
      <c r="H88">
        <v>4</v>
      </c>
      <c r="I88" s="1" t="s">
        <v>10107</v>
      </c>
      <c r="J88" s="1" t="s">
        <v>10108</v>
      </c>
      <c r="K88" s="1" t="s">
        <v>10109</v>
      </c>
      <c r="L88" s="1" t="s">
        <v>10110</v>
      </c>
      <c r="M88" s="1" t="s">
        <v>10111</v>
      </c>
    </row>
    <row r="89" spans="1:13" hidden="1" x14ac:dyDescent="0.3">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3">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3">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3">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3">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3">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3">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3">
      <c r="A96">
        <v>10</v>
      </c>
      <c r="B96" s="1" t="s">
        <v>9450</v>
      </c>
      <c r="C96">
        <v>1001</v>
      </c>
      <c r="D96" s="1" t="s">
        <v>9451</v>
      </c>
      <c r="E96">
        <v>100109</v>
      </c>
      <c r="F96" s="1" t="s">
        <v>10337</v>
      </c>
      <c r="G96">
        <v>100109001</v>
      </c>
      <c r="H96">
        <v>1</v>
      </c>
      <c r="I96" s="1" t="s">
        <v>10337</v>
      </c>
      <c r="J96" s="1" t="s">
        <v>10338</v>
      </c>
      <c r="K96" s="1" t="s">
        <v>10339</v>
      </c>
      <c r="L96" s="1" t="s">
        <v>10340</v>
      </c>
      <c r="M96" s="1" t="s">
        <v>10341</v>
      </c>
    </row>
    <row r="97" spans="1:13" hidden="1" x14ac:dyDescent="0.3">
      <c r="A97">
        <v>10</v>
      </c>
      <c r="B97" s="1" t="s">
        <v>9450</v>
      </c>
      <c r="C97">
        <v>1001</v>
      </c>
      <c r="D97" s="1" t="s">
        <v>9451</v>
      </c>
      <c r="E97">
        <v>100110</v>
      </c>
      <c r="F97" s="1" t="s">
        <v>9669</v>
      </c>
      <c r="G97">
        <v>100110001</v>
      </c>
      <c r="H97">
        <v>1</v>
      </c>
      <c r="I97" s="1" t="s">
        <v>10342</v>
      </c>
      <c r="J97" s="1" t="s">
        <v>10343</v>
      </c>
      <c r="K97" s="1" t="s">
        <v>10344</v>
      </c>
      <c r="L97" s="1" t="s">
        <v>10345</v>
      </c>
      <c r="M97" s="1" t="s">
        <v>10346</v>
      </c>
    </row>
    <row r="98" spans="1:13" hidden="1" x14ac:dyDescent="0.3">
      <c r="A98">
        <v>10</v>
      </c>
      <c r="B98" s="1" t="s">
        <v>9450</v>
      </c>
      <c r="C98">
        <v>1001</v>
      </c>
      <c r="D98" s="1" t="s">
        <v>9451</v>
      </c>
      <c r="E98">
        <v>100110</v>
      </c>
      <c r="F98" s="1" t="s">
        <v>9669</v>
      </c>
      <c r="G98">
        <v>100110002</v>
      </c>
      <c r="H98">
        <v>2</v>
      </c>
      <c r="I98" s="1" t="s">
        <v>10257</v>
      </c>
      <c r="J98" s="1" t="s">
        <v>10258</v>
      </c>
      <c r="K98" s="1" t="s">
        <v>10259</v>
      </c>
      <c r="L98" s="1" t="s">
        <v>10260</v>
      </c>
      <c r="M98" s="1" t="s">
        <v>10261</v>
      </c>
    </row>
    <row r="99" spans="1:13" hidden="1" x14ac:dyDescent="0.3">
      <c r="A99">
        <v>10</v>
      </c>
      <c r="B99" s="1" t="s">
        <v>9450</v>
      </c>
      <c r="C99">
        <v>1001</v>
      </c>
      <c r="D99" s="1" t="s">
        <v>9451</v>
      </c>
      <c r="E99">
        <v>100110</v>
      </c>
      <c r="F99" s="1" t="s">
        <v>9669</v>
      </c>
      <c r="G99">
        <v>100110003</v>
      </c>
      <c r="H99">
        <v>3</v>
      </c>
      <c r="I99" s="1" t="s">
        <v>10181</v>
      </c>
      <c r="J99" s="1" t="s">
        <v>10182</v>
      </c>
      <c r="K99" s="1" t="s">
        <v>10183</v>
      </c>
      <c r="L99" s="1" t="s">
        <v>10184</v>
      </c>
      <c r="M99" s="1" t="s">
        <v>10185</v>
      </c>
    </row>
    <row r="100" spans="1:13" hidden="1" x14ac:dyDescent="0.3">
      <c r="A100">
        <v>10</v>
      </c>
      <c r="B100" s="1" t="s">
        <v>9450</v>
      </c>
      <c r="C100">
        <v>1001</v>
      </c>
      <c r="D100" s="1" t="s">
        <v>9451</v>
      </c>
      <c r="E100">
        <v>100110</v>
      </c>
      <c r="F100" s="1" t="s">
        <v>9669</v>
      </c>
      <c r="G100">
        <v>100110004</v>
      </c>
      <c r="H100">
        <v>4</v>
      </c>
      <c r="I100" s="1" t="s">
        <v>10112</v>
      </c>
      <c r="J100" s="1" t="s">
        <v>10113</v>
      </c>
      <c r="K100" s="1" t="s">
        <v>10114</v>
      </c>
      <c r="L100" s="1" t="s">
        <v>10115</v>
      </c>
      <c r="M100" s="1" t="s">
        <v>10116</v>
      </c>
    </row>
    <row r="101" spans="1:13" hidden="1" x14ac:dyDescent="0.3">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3">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3">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3">
      <c r="A104">
        <v>10</v>
      </c>
      <c r="B104" s="1" t="s">
        <v>9450</v>
      </c>
      <c r="C104">
        <v>1001</v>
      </c>
      <c r="D104" s="1" t="s">
        <v>9451</v>
      </c>
      <c r="E104">
        <v>100111</v>
      </c>
      <c r="F104" s="1" t="s">
        <v>9685</v>
      </c>
      <c r="G104">
        <v>100111001</v>
      </c>
      <c r="H104">
        <v>1</v>
      </c>
      <c r="I104" s="1" t="s">
        <v>10347</v>
      </c>
      <c r="J104" s="1" t="s">
        <v>10348</v>
      </c>
      <c r="K104" s="1" t="s">
        <v>10349</v>
      </c>
      <c r="L104" s="1" t="s">
        <v>10350</v>
      </c>
      <c r="M104" s="1" t="s">
        <v>10351</v>
      </c>
    </row>
    <row r="105" spans="1:13" hidden="1" x14ac:dyDescent="0.3">
      <c r="A105">
        <v>10</v>
      </c>
      <c r="B105" s="1" t="s">
        <v>9450</v>
      </c>
      <c r="C105">
        <v>1001</v>
      </c>
      <c r="D105" s="1" t="s">
        <v>9451</v>
      </c>
      <c r="E105">
        <v>100111</v>
      </c>
      <c r="F105" s="1" t="s">
        <v>9685</v>
      </c>
      <c r="G105">
        <v>100111002</v>
      </c>
      <c r="H105">
        <v>2</v>
      </c>
      <c r="I105" s="1" t="s">
        <v>10262</v>
      </c>
      <c r="J105" s="1" t="s">
        <v>10263</v>
      </c>
      <c r="K105" s="1" t="s">
        <v>10264</v>
      </c>
      <c r="L105" s="1" t="s">
        <v>10265</v>
      </c>
      <c r="M105" s="1" t="s">
        <v>10266</v>
      </c>
    </row>
    <row r="106" spans="1:13" hidden="1" x14ac:dyDescent="0.3">
      <c r="A106">
        <v>10</v>
      </c>
      <c r="B106" s="1" t="s">
        <v>9450</v>
      </c>
      <c r="C106">
        <v>1001</v>
      </c>
      <c r="D106" s="1" t="s">
        <v>9451</v>
      </c>
      <c r="E106">
        <v>100111</v>
      </c>
      <c r="F106" s="1" t="s">
        <v>9685</v>
      </c>
      <c r="G106">
        <v>100111003</v>
      </c>
      <c r="H106">
        <v>3</v>
      </c>
      <c r="I106" s="1" t="s">
        <v>10186</v>
      </c>
      <c r="J106" s="1" t="s">
        <v>10187</v>
      </c>
      <c r="K106" s="1" t="s">
        <v>10188</v>
      </c>
      <c r="L106" s="1" t="s">
        <v>10189</v>
      </c>
      <c r="M106" s="1" t="s">
        <v>10190</v>
      </c>
    </row>
    <row r="107" spans="1:13" hidden="1" x14ac:dyDescent="0.3">
      <c r="A107">
        <v>10</v>
      </c>
      <c r="B107" s="1" t="s">
        <v>9450</v>
      </c>
      <c r="C107">
        <v>1001</v>
      </c>
      <c r="D107" s="1" t="s">
        <v>9451</v>
      </c>
      <c r="E107">
        <v>100111</v>
      </c>
      <c r="F107" s="1" t="s">
        <v>9685</v>
      </c>
      <c r="G107">
        <v>100111004</v>
      </c>
      <c r="H107">
        <v>4</v>
      </c>
      <c r="I107" s="1" t="s">
        <v>10117</v>
      </c>
      <c r="J107" s="1" t="s">
        <v>10118</v>
      </c>
      <c r="K107" s="1" t="s">
        <v>10119</v>
      </c>
      <c r="L107" s="1" t="s">
        <v>10120</v>
      </c>
      <c r="M107" s="1" t="s">
        <v>10121</v>
      </c>
    </row>
    <row r="108" spans="1:13" hidden="1" x14ac:dyDescent="0.3">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3">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3">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3">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3">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3">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3">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3">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3">
      <c r="A116">
        <v>10</v>
      </c>
      <c r="B116" s="1" t="s">
        <v>9450</v>
      </c>
      <c r="C116">
        <v>1001</v>
      </c>
      <c r="D116" s="1" t="s">
        <v>9451</v>
      </c>
      <c r="E116">
        <v>100112</v>
      </c>
      <c r="F116" s="1" t="s">
        <v>9726</v>
      </c>
      <c r="G116">
        <v>100112001</v>
      </c>
      <c r="H116">
        <v>1</v>
      </c>
      <c r="I116" s="1" t="s">
        <v>10352</v>
      </c>
      <c r="J116" s="1" t="s">
        <v>10353</v>
      </c>
      <c r="K116" s="1" t="s">
        <v>10354</v>
      </c>
      <c r="L116" s="1" t="s">
        <v>10355</v>
      </c>
      <c r="M116" s="1" t="s">
        <v>10356</v>
      </c>
    </row>
    <row r="117" spans="1:13" hidden="1" x14ac:dyDescent="0.3">
      <c r="A117">
        <v>10</v>
      </c>
      <c r="B117" s="1" t="s">
        <v>9450</v>
      </c>
      <c r="C117">
        <v>1001</v>
      </c>
      <c r="D117" s="1" t="s">
        <v>9451</v>
      </c>
      <c r="E117">
        <v>100112</v>
      </c>
      <c r="F117" s="1" t="s">
        <v>9726</v>
      </c>
      <c r="G117">
        <v>100112002</v>
      </c>
      <c r="H117">
        <v>2</v>
      </c>
      <c r="I117" s="1" t="s">
        <v>10267</v>
      </c>
      <c r="J117" s="1" t="s">
        <v>10268</v>
      </c>
      <c r="K117" s="1" t="s">
        <v>10269</v>
      </c>
      <c r="L117" s="1" t="s">
        <v>10270</v>
      </c>
      <c r="M117" s="1" t="s">
        <v>10271</v>
      </c>
    </row>
    <row r="118" spans="1:13" hidden="1" x14ac:dyDescent="0.3">
      <c r="A118">
        <v>10</v>
      </c>
      <c r="B118" s="1" t="s">
        <v>9450</v>
      </c>
      <c r="C118">
        <v>1001</v>
      </c>
      <c r="D118" s="1" t="s">
        <v>9451</v>
      </c>
      <c r="E118">
        <v>100112</v>
      </c>
      <c r="F118" s="1" t="s">
        <v>9726</v>
      </c>
      <c r="G118">
        <v>100112003</v>
      </c>
      <c r="H118">
        <v>3</v>
      </c>
      <c r="I118" s="1" t="s">
        <v>10191</v>
      </c>
      <c r="J118" s="1" t="s">
        <v>10192</v>
      </c>
      <c r="K118" s="1" t="s">
        <v>10193</v>
      </c>
      <c r="L118" s="1" t="s">
        <v>10194</v>
      </c>
      <c r="M118" s="1" t="s">
        <v>10195</v>
      </c>
    </row>
    <row r="119" spans="1:13" hidden="1" x14ac:dyDescent="0.3">
      <c r="A119">
        <v>10</v>
      </c>
      <c r="B119" s="1" t="s">
        <v>9450</v>
      </c>
      <c r="C119">
        <v>1001</v>
      </c>
      <c r="D119" s="1" t="s">
        <v>9451</v>
      </c>
      <c r="E119">
        <v>100112</v>
      </c>
      <c r="F119" s="1" t="s">
        <v>9726</v>
      </c>
      <c r="G119">
        <v>100112004</v>
      </c>
      <c r="H119">
        <v>4</v>
      </c>
      <c r="I119" s="1" t="s">
        <v>10122</v>
      </c>
      <c r="J119" s="1" t="s">
        <v>10123</v>
      </c>
      <c r="K119" s="1" t="s">
        <v>10124</v>
      </c>
      <c r="L119" s="1" t="s">
        <v>10125</v>
      </c>
      <c r="M119" s="1" t="s">
        <v>10126</v>
      </c>
    </row>
    <row r="120" spans="1:13" hidden="1" x14ac:dyDescent="0.3">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3">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3">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3">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3">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3">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3">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3">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3">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3">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3">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3">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3">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3">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3">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3">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3">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3">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3">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3">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3">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3">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3">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3">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3">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3">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3">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3">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3">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3">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3">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3">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3">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3">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3">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3">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3">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3">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3">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3">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3">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3">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3">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3">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3">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3">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3">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3">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3">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3">
      <c r="A169">
        <v>10</v>
      </c>
      <c r="B169" s="1" t="s">
        <v>9450</v>
      </c>
      <c r="C169">
        <v>1001</v>
      </c>
      <c r="D169" s="1" t="s">
        <v>9451</v>
      </c>
      <c r="E169">
        <v>100112</v>
      </c>
      <c r="F169" s="1" t="s">
        <v>9726</v>
      </c>
      <c r="G169">
        <v>100112054</v>
      </c>
      <c r="H169">
        <v>54</v>
      </c>
      <c r="I169" s="1" t="s">
        <v>10679</v>
      </c>
      <c r="J169" s="1" t="s">
        <v>10680</v>
      </c>
      <c r="K169" s="1" t="s">
        <v>10681</v>
      </c>
      <c r="L169" s="1" t="s">
        <v>10682</v>
      </c>
      <c r="M169" s="1" t="s">
        <v>10683</v>
      </c>
    </row>
    <row r="170" spans="1:13" hidden="1" x14ac:dyDescent="0.3">
      <c r="A170">
        <v>10</v>
      </c>
      <c r="B170" s="1" t="s">
        <v>9450</v>
      </c>
      <c r="C170">
        <v>1001</v>
      </c>
      <c r="D170" s="1" t="s">
        <v>9451</v>
      </c>
      <c r="E170">
        <v>100112</v>
      </c>
      <c r="F170" s="1" t="s">
        <v>9726</v>
      </c>
      <c r="G170">
        <v>100112055</v>
      </c>
      <c r="H170">
        <v>55</v>
      </c>
      <c r="I170" s="1" t="s">
        <v>17292</v>
      </c>
      <c r="J170" s="1" t="s">
        <v>17293</v>
      </c>
      <c r="K170" s="1" t="s">
        <v>17294</v>
      </c>
      <c r="L170" s="1" t="s">
        <v>17295</v>
      </c>
      <c r="M170" s="1" t="s">
        <v>17296</v>
      </c>
    </row>
    <row r="171" spans="1:13" hidden="1" x14ac:dyDescent="0.3">
      <c r="A171">
        <v>10</v>
      </c>
      <c r="B171" s="1" t="s">
        <v>9450</v>
      </c>
      <c r="C171">
        <v>1001</v>
      </c>
      <c r="D171" s="1" t="s">
        <v>9451</v>
      </c>
      <c r="E171">
        <v>100112</v>
      </c>
      <c r="F171" s="1" t="s">
        <v>9726</v>
      </c>
      <c r="G171">
        <v>100112056</v>
      </c>
      <c r="H171">
        <v>56</v>
      </c>
      <c r="I171" s="1" t="s">
        <v>17297</v>
      </c>
      <c r="J171" s="1" t="s">
        <v>17298</v>
      </c>
      <c r="K171" s="1" t="s">
        <v>17299</v>
      </c>
      <c r="L171" s="1" t="s">
        <v>17300</v>
      </c>
      <c r="M171" s="1" t="s">
        <v>17301</v>
      </c>
    </row>
    <row r="172" spans="1:13" hidden="1" x14ac:dyDescent="0.3">
      <c r="A172">
        <v>10</v>
      </c>
      <c r="B172" s="1" t="s">
        <v>9450</v>
      </c>
      <c r="C172">
        <v>1001</v>
      </c>
      <c r="D172" s="1" t="s">
        <v>9451</v>
      </c>
      <c r="E172">
        <v>100112</v>
      </c>
      <c r="F172" s="1" t="s">
        <v>9726</v>
      </c>
      <c r="G172">
        <v>100112057</v>
      </c>
      <c r="H172">
        <v>57</v>
      </c>
      <c r="I172" s="1" t="s">
        <v>17302</v>
      </c>
      <c r="J172" s="1" t="s">
        <v>17303</v>
      </c>
      <c r="K172" s="1" t="s">
        <v>17304</v>
      </c>
      <c r="L172" s="1" t="s">
        <v>17305</v>
      </c>
      <c r="M172" s="1" t="s">
        <v>17306</v>
      </c>
    </row>
    <row r="173" spans="1:13" hidden="1" x14ac:dyDescent="0.3">
      <c r="A173">
        <v>10</v>
      </c>
      <c r="B173" s="1" t="s">
        <v>9450</v>
      </c>
      <c r="C173">
        <v>1001</v>
      </c>
      <c r="D173" s="1" t="s">
        <v>9451</v>
      </c>
      <c r="E173">
        <v>100112</v>
      </c>
      <c r="F173" s="1" t="s">
        <v>9726</v>
      </c>
      <c r="G173">
        <v>100112058</v>
      </c>
      <c r="H173">
        <v>58</v>
      </c>
      <c r="I173" s="1" t="s">
        <v>17307</v>
      </c>
      <c r="J173" s="1" t="s">
        <v>17308</v>
      </c>
      <c r="K173" s="1" t="s">
        <v>17309</v>
      </c>
      <c r="L173" s="1" t="s">
        <v>17310</v>
      </c>
      <c r="M173" s="1" t="s">
        <v>17311</v>
      </c>
    </row>
    <row r="174" spans="1:13" hidden="1" x14ac:dyDescent="0.3">
      <c r="A174">
        <v>10</v>
      </c>
      <c r="B174" s="1" t="s">
        <v>9450</v>
      </c>
      <c r="C174">
        <v>1001</v>
      </c>
      <c r="D174" s="1" t="s">
        <v>9451</v>
      </c>
      <c r="E174">
        <v>100113</v>
      </c>
      <c r="F174" s="1" t="s">
        <v>9970</v>
      </c>
      <c r="G174">
        <v>100113001</v>
      </c>
      <c r="H174">
        <v>1</v>
      </c>
      <c r="I174" s="1" t="s">
        <v>10357</v>
      </c>
      <c r="J174" s="1" t="s">
        <v>10358</v>
      </c>
      <c r="K174" s="1" t="s">
        <v>10359</v>
      </c>
      <c r="L174" s="1" t="s">
        <v>10360</v>
      </c>
      <c r="M174" s="1" t="s">
        <v>10361</v>
      </c>
    </row>
    <row r="175" spans="1:13" hidden="1" x14ac:dyDescent="0.3">
      <c r="A175">
        <v>10</v>
      </c>
      <c r="B175" s="1" t="s">
        <v>9450</v>
      </c>
      <c r="C175">
        <v>1001</v>
      </c>
      <c r="D175" s="1" t="s">
        <v>9451</v>
      </c>
      <c r="E175">
        <v>100113</v>
      </c>
      <c r="F175" s="1" t="s">
        <v>9970</v>
      </c>
      <c r="G175">
        <v>100113002</v>
      </c>
      <c r="H175">
        <v>2</v>
      </c>
      <c r="I175" s="1" t="s">
        <v>10272</v>
      </c>
      <c r="J175" s="1" t="s">
        <v>10273</v>
      </c>
      <c r="K175" s="1" t="s">
        <v>10274</v>
      </c>
      <c r="L175" s="1" t="s">
        <v>10275</v>
      </c>
      <c r="M175" s="1" t="s">
        <v>10276</v>
      </c>
    </row>
    <row r="176" spans="1:13" hidden="1" x14ac:dyDescent="0.3">
      <c r="A176">
        <v>10</v>
      </c>
      <c r="B176" s="1" t="s">
        <v>9450</v>
      </c>
      <c r="C176">
        <v>1001</v>
      </c>
      <c r="D176" s="1" t="s">
        <v>9451</v>
      </c>
      <c r="E176">
        <v>100113</v>
      </c>
      <c r="F176" s="1" t="s">
        <v>9970</v>
      </c>
      <c r="G176">
        <v>100113003</v>
      </c>
      <c r="H176">
        <v>3</v>
      </c>
      <c r="I176" s="1" t="s">
        <v>10196</v>
      </c>
      <c r="J176" s="1" t="s">
        <v>10197</v>
      </c>
      <c r="K176" s="1" t="s">
        <v>10198</v>
      </c>
      <c r="L176" s="1" t="s">
        <v>10199</v>
      </c>
      <c r="M176" s="1" t="s">
        <v>10200</v>
      </c>
    </row>
    <row r="177" spans="1:13" hidden="1" x14ac:dyDescent="0.3">
      <c r="A177">
        <v>10</v>
      </c>
      <c r="B177" s="1" t="s">
        <v>9450</v>
      </c>
      <c r="C177">
        <v>1001</v>
      </c>
      <c r="D177" s="1" t="s">
        <v>9451</v>
      </c>
      <c r="E177">
        <v>100113</v>
      </c>
      <c r="F177" s="1" t="s">
        <v>9970</v>
      </c>
      <c r="G177">
        <v>100113004</v>
      </c>
      <c r="H177">
        <v>4</v>
      </c>
      <c r="I177" s="1" t="s">
        <v>10127</v>
      </c>
      <c r="J177" s="1" t="s">
        <v>10128</v>
      </c>
      <c r="K177" s="1" t="s">
        <v>10129</v>
      </c>
      <c r="L177" s="1" t="s">
        <v>10130</v>
      </c>
      <c r="M177" s="1" t="s">
        <v>10131</v>
      </c>
    </row>
    <row r="178" spans="1:13" hidden="1" x14ac:dyDescent="0.3">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3">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3">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3">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3">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3">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3">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3">
      <c r="A185">
        <v>10</v>
      </c>
      <c r="B185" s="1" t="s">
        <v>9450</v>
      </c>
      <c r="C185">
        <v>1001</v>
      </c>
      <c r="D185" s="1" t="s">
        <v>9451</v>
      </c>
      <c r="E185">
        <v>100114</v>
      </c>
      <c r="F185" s="1" t="s">
        <v>10006</v>
      </c>
      <c r="G185">
        <v>100114001</v>
      </c>
      <c r="H185">
        <v>1</v>
      </c>
      <c r="I185" s="1" t="s">
        <v>10362</v>
      </c>
      <c r="J185" s="1" t="s">
        <v>10363</v>
      </c>
      <c r="K185" s="1" t="s">
        <v>10364</v>
      </c>
      <c r="L185" s="1" t="s">
        <v>10365</v>
      </c>
      <c r="M185" s="1" t="s">
        <v>10366</v>
      </c>
    </row>
    <row r="186" spans="1:13" hidden="1" x14ac:dyDescent="0.3">
      <c r="A186">
        <v>10</v>
      </c>
      <c r="B186" s="1" t="s">
        <v>9450</v>
      </c>
      <c r="C186">
        <v>1001</v>
      </c>
      <c r="D186" s="1" t="s">
        <v>9451</v>
      </c>
      <c r="E186">
        <v>100114</v>
      </c>
      <c r="F186" s="1" t="s">
        <v>10006</v>
      </c>
      <c r="G186">
        <v>100114002</v>
      </c>
      <c r="H186">
        <v>2</v>
      </c>
      <c r="I186" s="1" t="s">
        <v>10277</v>
      </c>
      <c r="J186" s="1" t="s">
        <v>10278</v>
      </c>
      <c r="K186" s="1" t="s">
        <v>10279</v>
      </c>
      <c r="L186" s="1" t="s">
        <v>10280</v>
      </c>
      <c r="M186" s="1" t="s">
        <v>10281</v>
      </c>
    </row>
    <row r="187" spans="1:13" hidden="1" x14ac:dyDescent="0.3">
      <c r="A187">
        <v>10</v>
      </c>
      <c r="B187" s="1" t="s">
        <v>9450</v>
      </c>
      <c r="C187">
        <v>1001</v>
      </c>
      <c r="D187" s="1" t="s">
        <v>9451</v>
      </c>
      <c r="E187">
        <v>100114</v>
      </c>
      <c r="F187" s="1" t="s">
        <v>10006</v>
      </c>
      <c r="G187">
        <v>100114003</v>
      </c>
      <c r="H187">
        <v>3</v>
      </c>
      <c r="I187" s="1" t="s">
        <v>10201</v>
      </c>
      <c r="J187" s="1" t="s">
        <v>10202</v>
      </c>
      <c r="K187" s="1" t="s">
        <v>10203</v>
      </c>
      <c r="L187" s="1" t="s">
        <v>10204</v>
      </c>
      <c r="M187" s="1" t="s">
        <v>10205</v>
      </c>
    </row>
    <row r="188" spans="1:13" hidden="1" x14ac:dyDescent="0.3">
      <c r="A188">
        <v>10</v>
      </c>
      <c r="B188" s="1" t="s">
        <v>9450</v>
      </c>
      <c r="C188">
        <v>1001</v>
      </c>
      <c r="D188" s="1" t="s">
        <v>9451</v>
      </c>
      <c r="E188">
        <v>100114</v>
      </c>
      <c r="F188" s="1" t="s">
        <v>10006</v>
      </c>
      <c r="G188">
        <v>100114004</v>
      </c>
      <c r="H188">
        <v>4</v>
      </c>
      <c r="I188" s="1" t="s">
        <v>10132</v>
      </c>
      <c r="J188" s="1" t="s">
        <v>10133</v>
      </c>
      <c r="K188" s="1" t="s">
        <v>10134</v>
      </c>
      <c r="L188" s="1" t="s">
        <v>10135</v>
      </c>
      <c r="M188" s="1" t="s">
        <v>10136</v>
      </c>
    </row>
    <row r="189" spans="1:13" hidden="1" x14ac:dyDescent="0.3">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3">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3">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3">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3">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3">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3">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3">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3">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3">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3">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3">
      <c r="A200">
        <v>10</v>
      </c>
      <c r="B200" s="1" t="s">
        <v>9450</v>
      </c>
      <c r="C200">
        <v>1001</v>
      </c>
      <c r="D200" s="1" t="s">
        <v>9451</v>
      </c>
      <c r="E200">
        <v>100115</v>
      </c>
      <c r="F200" s="1" t="s">
        <v>10206</v>
      </c>
      <c r="G200">
        <v>100115001</v>
      </c>
      <c r="H200">
        <v>1</v>
      </c>
      <c r="I200" s="1" t="s">
        <v>10367</v>
      </c>
      <c r="J200" s="1" t="s">
        <v>10368</v>
      </c>
      <c r="K200" s="1" t="s">
        <v>10369</v>
      </c>
      <c r="L200" s="1" t="s">
        <v>10370</v>
      </c>
      <c r="M200" s="1" t="s">
        <v>10371</v>
      </c>
    </row>
    <row r="201" spans="1:13" hidden="1" x14ac:dyDescent="0.3">
      <c r="A201">
        <v>10</v>
      </c>
      <c r="B201" s="1" t="s">
        <v>9450</v>
      </c>
      <c r="C201">
        <v>1001</v>
      </c>
      <c r="D201" s="1" t="s">
        <v>9451</v>
      </c>
      <c r="E201">
        <v>100115</v>
      </c>
      <c r="F201" s="1" t="s">
        <v>10206</v>
      </c>
      <c r="G201">
        <v>100115002</v>
      </c>
      <c r="H201">
        <v>2</v>
      </c>
      <c r="I201" s="1" t="s">
        <v>10282</v>
      </c>
      <c r="J201" s="1" t="s">
        <v>10283</v>
      </c>
      <c r="K201" s="1" t="s">
        <v>10284</v>
      </c>
      <c r="L201" s="1" t="s">
        <v>10285</v>
      </c>
      <c r="M201" s="1" t="s">
        <v>10286</v>
      </c>
    </row>
    <row r="202" spans="1:13" hidden="1" x14ac:dyDescent="0.3">
      <c r="A202">
        <v>10</v>
      </c>
      <c r="B202" s="1" t="s">
        <v>9450</v>
      </c>
      <c r="C202">
        <v>1001</v>
      </c>
      <c r="D202" s="1" t="s">
        <v>9451</v>
      </c>
      <c r="E202">
        <v>100115</v>
      </c>
      <c r="F202" s="1" t="s">
        <v>10206</v>
      </c>
      <c r="G202">
        <v>100115003</v>
      </c>
      <c r="H202">
        <v>3</v>
      </c>
      <c r="I202" s="1" t="s">
        <v>10207</v>
      </c>
      <c r="J202" s="1" t="s">
        <v>10208</v>
      </c>
      <c r="K202" s="1" t="s">
        <v>10209</v>
      </c>
      <c r="L202" s="1" t="s">
        <v>10210</v>
      </c>
      <c r="M202" s="1" t="s">
        <v>10211</v>
      </c>
    </row>
    <row r="203" spans="1:13" hidden="1" x14ac:dyDescent="0.3">
      <c r="A203">
        <v>10</v>
      </c>
      <c r="B203" s="1" t="s">
        <v>9450</v>
      </c>
      <c r="C203">
        <v>1001</v>
      </c>
      <c r="D203" s="1" t="s">
        <v>9451</v>
      </c>
      <c r="E203">
        <v>100115</v>
      </c>
      <c r="F203" s="1" t="s">
        <v>10206</v>
      </c>
      <c r="G203">
        <v>100115004</v>
      </c>
      <c r="H203">
        <v>4</v>
      </c>
      <c r="I203" s="1" t="s">
        <v>9379</v>
      </c>
      <c r="J203" s="1" t="s">
        <v>17312</v>
      </c>
      <c r="K203" s="1" t="s">
        <v>17313</v>
      </c>
      <c r="L203" s="1" t="s">
        <v>17314</v>
      </c>
      <c r="M203" s="1" t="s">
        <v>17315</v>
      </c>
    </row>
    <row r="204" spans="1:13" hidden="1" x14ac:dyDescent="0.3">
      <c r="A204">
        <v>10</v>
      </c>
      <c r="B204" s="1" t="s">
        <v>9450</v>
      </c>
      <c r="C204">
        <v>1001</v>
      </c>
      <c r="D204" s="1" t="s">
        <v>9451</v>
      </c>
      <c r="E204">
        <v>100116</v>
      </c>
      <c r="F204" s="1" t="s">
        <v>10372</v>
      </c>
      <c r="G204">
        <v>100116001</v>
      </c>
      <c r="H204">
        <v>1</v>
      </c>
      <c r="I204" s="1" t="s">
        <v>10372</v>
      </c>
      <c r="J204" s="1" t="s">
        <v>10373</v>
      </c>
      <c r="K204" s="1" t="s">
        <v>10374</v>
      </c>
      <c r="L204" s="1" t="s">
        <v>10375</v>
      </c>
      <c r="M204" s="1" t="s">
        <v>10376</v>
      </c>
    </row>
    <row r="205" spans="1:13" hidden="1" x14ac:dyDescent="0.3">
      <c r="A205">
        <v>10</v>
      </c>
      <c r="B205" s="1" t="s">
        <v>9450</v>
      </c>
      <c r="C205">
        <v>1001</v>
      </c>
      <c r="D205" s="1" t="s">
        <v>9451</v>
      </c>
      <c r="E205">
        <v>100117</v>
      </c>
      <c r="F205" s="1" t="s">
        <v>10062</v>
      </c>
      <c r="G205">
        <v>100117001</v>
      </c>
      <c r="H205">
        <v>1</v>
      </c>
      <c r="I205" s="1" t="s">
        <v>10377</v>
      </c>
      <c r="J205" s="1" t="s">
        <v>10378</v>
      </c>
      <c r="K205" s="1" t="s">
        <v>10379</v>
      </c>
      <c r="L205" s="1" t="s">
        <v>10380</v>
      </c>
      <c r="M205" s="1" t="s">
        <v>10381</v>
      </c>
    </row>
    <row r="206" spans="1:13" hidden="1" x14ac:dyDescent="0.3">
      <c r="A206">
        <v>10</v>
      </c>
      <c r="B206" s="1" t="s">
        <v>9450</v>
      </c>
      <c r="C206">
        <v>1001</v>
      </c>
      <c r="D206" s="1" t="s">
        <v>9451</v>
      </c>
      <c r="E206">
        <v>100117</v>
      </c>
      <c r="F206" s="1" t="s">
        <v>10062</v>
      </c>
      <c r="G206">
        <v>100117002</v>
      </c>
      <c r="H206">
        <v>2</v>
      </c>
      <c r="I206" s="1" t="s">
        <v>10287</v>
      </c>
      <c r="J206" s="1" t="s">
        <v>10288</v>
      </c>
      <c r="K206" s="1" t="s">
        <v>10289</v>
      </c>
      <c r="L206" s="1" t="s">
        <v>10290</v>
      </c>
      <c r="M206" s="1" t="s">
        <v>10291</v>
      </c>
    </row>
    <row r="207" spans="1:13" hidden="1" x14ac:dyDescent="0.3">
      <c r="A207">
        <v>10</v>
      </c>
      <c r="B207" s="1" t="s">
        <v>9450</v>
      </c>
      <c r="C207">
        <v>1001</v>
      </c>
      <c r="D207" s="1" t="s">
        <v>9451</v>
      </c>
      <c r="E207">
        <v>100117</v>
      </c>
      <c r="F207" s="1" t="s">
        <v>10062</v>
      </c>
      <c r="G207">
        <v>100117003</v>
      </c>
      <c r="H207">
        <v>3</v>
      </c>
      <c r="I207" s="1" t="s">
        <v>10212</v>
      </c>
      <c r="J207" s="1" t="s">
        <v>10213</v>
      </c>
      <c r="K207" s="1" t="s">
        <v>10214</v>
      </c>
      <c r="L207" s="1" t="s">
        <v>10215</v>
      </c>
      <c r="M207" s="1" t="s">
        <v>10216</v>
      </c>
    </row>
    <row r="208" spans="1:13" hidden="1" x14ac:dyDescent="0.3">
      <c r="A208">
        <v>10</v>
      </c>
      <c r="B208" s="1" t="s">
        <v>9450</v>
      </c>
      <c r="C208">
        <v>1001</v>
      </c>
      <c r="D208" s="1" t="s">
        <v>9451</v>
      </c>
      <c r="E208">
        <v>100117</v>
      </c>
      <c r="F208" s="1" t="s">
        <v>10062</v>
      </c>
      <c r="G208">
        <v>100117004</v>
      </c>
      <c r="H208">
        <v>4</v>
      </c>
      <c r="I208" s="1" t="s">
        <v>10137</v>
      </c>
      <c r="J208" s="1" t="s">
        <v>10138</v>
      </c>
      <c r="K208" s="1" t="s">
        <v>10139</v>
      </c>
      <c r="L208" s="1" t="s">
        <v>10140</v>
      </c>
      <c r="M208" s="1" t="s">
        <v>10141</v>
      </c>
    </row>
    <row r="209" spans="1:13" hidden="1" x14ac:dyDescent="0.3">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3">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3">
      <c r="A211">
        <v>10</v>
      </c>
      <c r="B211" s="1" t="s">
        <v>9450</v>
      </c>
      <c r="C211">
        <v>1001</v>
      </c>
      <c r="D211" s="1" t="s">
        <v>9451</v>
      </c>
      <c r="E211">
        <v>100118</v>
      </c>
      <c r="F211" s="1" t="s">
        <v>10292</v>
      </c>
      <c r="G211">
        <v>100118001</v>
      </c>
      <c r="H211">
        <v>1</v>
      </c>
      <c r="I211" s="1" t="s">
        <v>10382</v>
      </c>
      <c r="J211" s="1" t="s">
        <v>10383</v>
      </c>
      <c r="K211" s="1" t="s">
        <v>10384</v>
      </c>
      <c r="L211" s="1" t="s">
        <v>10385</v>
      </c>
      <c r="M211" s="1" t="s">
        <v>10386</v>
      </c>
    </row>
    <row r="212" spans="1:13" hidden="1" x14ac:dyDescent="0.3">
      <c r="A212">
        <v>10</v>
      </c>
      <c r="B212" s="1" t="s">
        <v>9450</v>
      </c>
      <c r="C212">
        <v>1001</v>
      </c>
      <c r="D212" s="1" t="s">
        <v>9451</v>
      </c>
      <c r="E212">
        <v>100118</v>
      </c>
      <c r="F212" s="1" t="s">
        <v>10292</v>
      </c>
      <c r="G212">
        <v>100118002</v>
      </c>
      <c r="H212">
        <v>2</v>
      </c>
      <c r="I212" s="1" t="s">
        <v>10293</v>
      </c>
      <c r="J212" s="1" t="s">
        <v>10294</v>
      </c>
      <c r="K212" s="1" t="s">
        <v>10295</v>
      </c>
      <c r="L212" s="1" t="s">
        <v>10296</v>
      </c>
      <c r="M212" s="1" t="s">
        <v>10297</v>
      </c>
    </row>
    <row r="213" spans="1:13" x14ac:dyDescent="0.3">
      <c r="A213">
        <v>27</v>
      </c>
      <c r="B213" s="1" t="s">
        <v>10388</v>
      </c>
      <c r="C213">
        <v>2701</v>
      </c>
      <c r="D213" s="1" t="s">
        <v>17316</v>
      </c>
      <c r="E213">
        <v>270101</v>
      </c>
      <c r="F213" s="1" t="s">
        <v>10424</v>
      </c>
      <c r="G213">
        <v>270101001</v>
      </c>
      <c r="H213">
        <v>1</v>
      </c>
      <c r="I213" s="1" t="s">
        <v>17317</v>
      </c>
      <c r="J213" s="1" t="s">
        <v>17318</v>
      </c>
      <c r="K213" s="1" t="s">
        <v>17319</v>
      </c>
      <c r="L213" s="1" t="s">
        <v>17320</v>
      </c>
      <c r="M213" s="1" t="s">
        <v>17321</v>
      </c>
    </row>
    <row r="214" spans="1:13" x14ac:dyDescent="0.3">
      <c r="A214">
        <v>27</v>
      </c>
      <c r="B214" s="1" t="s">
        <v>10388</v>
      </c>
      <c r="C214">
        <v>2701</v>
      </c>
      <c r="D214" s="1" t="s">
        <v>17316</v>
      </c>
      <c r="E214">
        <v>270102</v>
      </c>
      <c r="F214" s="1" t="s">
        <v>17322</v>
      </c>
      <c r="G214">
        <v>270102001</v>
      </c>
      <c r="H214">
        <v>1</v>
      </c>
      <c r="I214" s="1" t="s">
        <v>10400</v>
      </c>
      <c r="J214" s="1" t="s">
        <v>17323</v>
      </c>
      <c r="K214" s="1" t="s">
        <v>17324</v>
      </c>
      <c r="L214" s="1" t="s">
        <v>17325</v>
      </c>
      <c r="M214" s="1" t="s">
        <v>17326</v>
      </c>
    </row>
    <row r="215" spans="1:13" x14ac:dyDescent="0.3">
      <c r="A215">
        <v>27</v>
      </c>
      <c r="B215" s="1" t="s">
        <v>10388</v>
      </c>
      <c r="C215">
        <v>2701</v>
      </c>
      <c r="D215" s="1" t="s">
        <v>17316</v>
      </c>
      <c r="E215">
        <v>270102</v>
      </c>
      <c r="F215" s="1" t="s">
        <v>17322</v>
      </c>
      <c r="G215">
        <v>270102002</v>
      </c>
      <c r="H215">
        <v>2</v>
      </c>
      <c r="I215" s="1" t="s">
        <v>10401</v>
      </c>
      <c r="J215" s="1" t="s">
        <v>17327</v>
      </c>
      <c r="K215" s="1" t="s">
        <v>17328</v>
      </c>
      <c r="L215" s="1" t="s">
        <v>17329</v>
      </c>
      <c r="M215" s="1" t="s">
        <v>17330</v>
      </c>
    </row>
    <row r="216" spans="1:13" x14ac:dyDescent="0.3">
      <c r="A216">
        <v>27</v>
      </c>
      <c r="B216" s="1" t="s">
        <v>10388</v>
      </c>
      <c r="C216">
        <v>2701</v>
      </c>
      <c r="D216" s="1" t="s">
        <v>17316</v>
      </c>
      <c r="E216">
        <v>270102</v>
      </c>
      <c r="F216" s="1" t="s">
        <v>17322</v>
      </c>
      <c r="G216">
        <v>270102003</v>
      </c>
      <c r="H216">
        <v>3</v>
      </c>
      <c r="I216" s="1" t="s">
        <v>10402</v>
      </c>
      <c r="J216" s="1" t="s">
        <v>17331</v>
      </c>
      <c r="K216" s="1" t="s">
        <v>17332</v>
      </c>
      <c r="L216" s="1" t="s">
        <v>17333</v>
      </c>
      <c r="M216" s="1" t="s">
        <v>17334</v>
      </c>
    </row>
    <row r="217" spans="1:13" x14ac:dyDescent="0.3">
      <c r="A217">
        <v>27</v>
      </c>
      <c r="B217" s="1" t="s">
        <v>10388</v>
      </c>
      <c r="C217">
        <v>2701</v>
      </c>
      <c r="D217" s="1" t="s">
        <v>17316</v>
      </c>
      <c r="E217">
        <v>270102</v>
      </c>
      <c r="F217" s="1" t="s">
        <v>17322</v>
      </c>
      <c r="G217">
        <v>270102004</v>
      </c>
      <c r="H217">
        <v>4</v>
      </c>
      <c r="I217" s="1" t="s">
        <v>10403</v>
      </c>
      <c r="J217" s="1" t="s">
        <v>17335</v>
      </c>
      <c r="K217" s="1" t="s">
        <v>17336</v>
      </c>
      <c r="L217" s="1" t="s">
        <v>17337</v>
      </c>
      <c r="M217" s="1" t="s">
        <v>17338</v>
      </c>
    </row>
    <row r="218" spans="1:13" x14ac:dyDescent="0.3">
      <c r="A218">
        <v>27</v>
      </c>
      <c r="B218" s="1" t="s">
        <v>10388</v>
      </c>
      <c r="C218">
        <v>2701</v>
      </c>
      <c r="D218" s="1" t="s">
        <v>17316</v>
      </c>
      <c r="E218">
        <v>270102</v>
      </c>
      <c r="F218" s="1" t="s">
        <v>17322</v>
      </c>
      <c r="G218">
        <v>270102005</v>
      </c>
      <c r="H218">
        <v>5</v>
      </c>
      <c r="I218" s="1" t="s">
        <v>10404</v>
      </c>
      <c r="J218" s="1" t="s">
        <v>17339</v>
      </c>
      <c r="K218" s="1" t="s">
        <v>17340</v>
      </c>
      <c r="L218" s="1" t="s">
        <v>17341</v>
      </c>
      <c r="M218" s="1" t="s">
        <v>17342</v>
      </c>
    </row>
    <row r="219" spans="1:13" x14ac:dyDescent="0.3">
      <c r="A219">
        <v>27</v>
      </c>
      <c r="B219" s="1" t="s">
        <v>10388</v>
      </c>
      <c r="C219">
        <v>2701</v>
      </c>
      <c r="D219" s="1" t="s">
        <v>17316</v>
      </c>
      <c r="E219">
        <v>270102</v>
      </c>
      <c r="F219" s="1" t="s">
        <v>17322</v>
      </c>
      <c r="G219">
        <v>270102006</v>
      </c>
      <c r="H219">
        <v>6</v>
      </c>
      <c r="I219" s="1" t="s">
        <v>10405</v>
      </c>
      <c r="J219" s="1" t="s">
        <v>17343</v>
      </c>
      <c r="K219" s="1" t="s">
        <v>17344</v>
      </c>
      <c r="L219" s="1" t="s">
        <v>17345</v>
      </c>
      <c r="M219" s="1" t="s">
        <v>17346</v>
      </c>
    </row>
    <row r="220" spans="1:13" x14ac:dyDescent="0.3">
      <c r="A220">
        <v>27</v>
      </c>
      <c r="B220" s="1" t="s">
        <v>10388</v>
      </c>
      <c r="C220">
        <v>2701</v>
      </c>
      <c r="D220" s="1" t="s">
        <v>17316</v>
      </c>
      <c r="E220">
        <v>270102</v>
      </c>
      <c r="F220" s="1" t="s">
        <v>17322</v>
      </c>
      <c r="G220">
        <v>270102007</v>
      </c>
      <c r="H220">
        <v>7</v>
      </c>
      <c r="I220" s="1" t="s">
        <v>10406</v>
      </c>
      <c r="J220" s="1" t="s">
        <v>17347</v>
      </c>
      <c r="K220" s="1" t="s">
        <v>17348</v>
      </c>
      <c r="L220" s="1" t="s">
        <v>17349</v>
      </c>
      <c r="M220" s="1" t="s">
        <v>17350</v>
      </c>
    </row>
    <row r="221" spans="1:13" x14ac:dyDescent="0.3">
      <c r="A221">
        <v>27</v>
      </c>
      <c r="B221" s="1" t="s">
        <v>10388</v>
      </c>
      <c r="C221">
        <v>2701</v>
      </c>
      <c r="D221" s="1" t="s">
        <v>17316</v>
      </c>
      <c r="E221">
        <v>270102</v>
      </c>
      <c r="F221" s="1" t="s">
        <v>17322</v>
      </c>
      <c r="G221">
        <v>270102008</v>
      </c>
      <c r="H221">
        <v>8</v>
      </c>
      <c r="I221" s="1" t="s">
        <v>10407</v>
      </c>
      <c r="J221" s="1" t="s">
        <v>17351</v>
      </c>
      <c r="K221" s="1" t="s">
        <v>17352</v>
      </c>
      <c r="L221" s="1" t="s">
        <v>17353</v>
      </c>
      <c r="M221" s="1" t="s">
        <v>17354</v>
      </c>
    </row>
    <row r="222" spans="1:13" x14ac:dyDescent="0.3">
      <c r="A222">
        <v>27</v>
      </c>
      <c r="B222" s="1" t="s">
        <v>10388</v>
      </c>
      <c r="C222">
        <v>2701</v>
      </c>
      <c r="D222" s="1" t="s">
        <v>17316</v>
      </c>
      <c r="E222">
        <v>270102</v>
      </c>
      <c r="F222" s="1" t="s">
        <v>17322</v>
      </c>
      <c r="G222">
        <v>270102009</v>
      </c>
      <c r="H222">
        <v>9</v>
      </c>
      <c r="I222" s="1" t="s">
        <v>10408</v>
      </c>
      <c r="J222" s="1" t="s">
        <v>17355</v>
      </c>
      <c r="K222" s="1" t="s">
        <v>17356</v>
      </c>
      <c r="L222" s="1" t="s">
        <v>17357</v>
      </c>
      <c r="M222" s="1" t="s">
        <v>17358</v>
      </c>
    </row>
    <row r="223" spans="1:13" x14ac:dyDescent="0.3">
      <c r="A223">
        <v>27</v>
      </c>
      <c r="B223" s="1" t="s">
        <v>10388</v>
      </c>
      <c r="C223">
        <v>2701</v>
      </c>
      <c r="D223" s="1" t="s">
        <v>17316</v>
      </c>
      <c r="E223">
        <v>270102</v>
      </c>
      <c r="F223" s="1" t="s">
        <v>17322</v>
      </c>
      <c r="G223">
        <v>270102010</v>
      </c>
      <c r="H223">
        <v>10</v>
      </c>
      <c r="I223" s="1" t="s">
        <v>10409</v>
      </c>
      <c r="J223" s="1" t="s">
        <v>17359</v>
      </c>
      <c r="K223" s="1" t="s">
        <v>17360</v>
      </c>
      <c r="L223" s="1" t="s">
        <v>17361</v>
      </c>
      <c r="M223" s="1" t="s">
        <v>17362</v>
      </c>
    </row>
    <row r="224" spans="1:13" x14ac:dyDescent="0.3">
      <c r="A224">
        <v>27</v>
      </c>
      <c r="B224" s="1" t="s">
        <v>10388</v>
      </c>
      <c r="C224">
        <v>2701</v>
      </c>
      <c r="D224" s="1" t="s">
        <v>17316</v>
      </c>
      <c r="E224">
        <v>270102</v>
      </c>
      <c r="F224" s="1" t="s">
        <v>17322</v>
      </c>
      <c r="G224">
        <v>270102011</v>
      </c>
      <c r="H224">
        <v>11</v>
      </c>
      <c r="I224" s="1" t="s">
        <v>10410</v>
      </c>
      <c r="J224" s="1" t="s">
        <v>17363</v>
      </c>
      <c r="K224" s="1" t="s">
        <v>17364</v>
      </c>
      <c r="L224" s="1" t="s">
        <v>17365</v>
      </c>
      <c r="M224" s="1" t="s">
        <v>17366</v>
      </c>
    </row>
    <row r="225" spans="1:13" x14ac:dyDescent="0.3">
      <c r="A225">
        <v>27</v>
      </c>
      <c r="B225" s="1" t="s">
        <v>10388</v>
      </c>
      <c r="C225">
        <v>2701</v>
      </c>
      <c r="D225" s="1" t="s">
        <v>17316</v>
      </c>
      <c r="E225">
        <v>270102</v>
      </c>
      <c r="F225" s="1" t="s">
        <v>17322</v>
      </c>
      <c r="G225">
        <v>270102012</v>
      </c>
      <c r="H225">
        <v>12</v>
      </c>
      <c r="I225" s="1" t="s">
        <v>10411</v>
      </c>
      <c r="J225" s="1" t="s">
        <v>17367</v>
      </c>
      <c r="K225" s="1" t="s">
        <v>17368</v>
      </c>
      <c r="L225" s="1" t="s">
        <v>17369</v>
      </c>
      <c r="M225" s="1" t="s">
        <v>17370</v>
      </c>
    </row>
    <row r="226" spans="1:13" x14ac:dyDescent="0.3">
      <c r="A226">
        <v>27</v>
      </c>
      <c r="B226" s="1" t="s">
        <v>10388</v>
      </c>
      <c r="C226">
        <v>2701</v>
      </c>
      <c r="D226" s="1" t="s">
        <v>17316</v>
      </c>
      <c r="E226">
        <v>270102</v>
      </c>
      <c r="F226" s="1" t="s">
        <v>17322</v>
      </c>
      <c r="G226">
        <v>270102013</v>
      </c>
      <c r="H226">
        <v>13</v>
      </c>
      <c r="I226" s="1" t="s">
        <v>10412</v>
      </c>
      <c r="J226" s="1" t="s">
        <v>17371</v>
      </c>
      <c r="K226" s="1" t="s">
        <v>17372</v>
      </c>
      <c r="L226" s="1" t="s">
        <v>17373</v>
      </c>
      <c r="M226" s="1" t="s">
        <v>17374</v>
      </c>
    </row>
    <row r="227" spans="1:13" x14ac:dyDescent="0.3">
      <c r="A227">
        <v>27</v>
      </c>
      <c r="B227" s="1" t="s">
        <v>10388</v>
      </c>
      <c r="C227">
        <v>2701</v>
      </c>
      <c r="D227" s="1" t="s">
        <v>17316</v>
      </c>
      <c r="E227">
        <v>270102</v>
      </c>
      <c r="F227" s="1" t="s">
        <v>17322</v>
      </c>
      <c r="G227">
        <v>270102014</v>
      </c>
      <c r="H227">
        <v>14</v>
      </c>
      <c r="I227" s="1" t="s">
        <v>10413</v>
      </c>
      <c r="J227" s="1" t="s">
        <v>17375</v>
      </c>
      <c r="K227" s="1" t="s">
        <v>17376</v>
      </c>
      <c r="L227" s="1" t="s">
        <v>17377</v>
      </c>
      <c r="M227" s="1" t="s">
        <v>17378</v>
      </c>
    </row>
    <row r="228" spans="1:13" x14ac:dyDescent="0.3">
      <c r="A228">
        <v>27</v>
      </c>
      <c r="B228" s="1" t="s">
        <v>10388</v>
      </c>
      <c r="C228">
        <v>2701</v>
      </c>
      <c r="D228" s="1" t="s">
        <v>17316</v>
      </c>
      <c r="E228">
        <v>270102</v>
      </c>
      <c r="F228" s="1" t="s">
        <v>17322</v>
      </c>
      <c r="G228">
        <v>270102015</v>
      </c>
      <c r="H228">
        <v>15</v>
      </c>
      <c r="I228" s="1" t="s">
        <v>10414</v>
      </c>
      <c r="J228" s="1" t="s">
        <v>17379</v>
      </c>
      <c r="K228" s="1" t="s">
        <v>17380</v>
      </c>
      <c r="L228" s="1" t="s">
        <v>17381</v>
      </c>
      <c r="M228" s="1" t="s">
        <v>17382</v>
      </c>
    </row>
    <row r="229" spans="1:13" x14ac:dyDescent="0.3">
      <c r="A229">
        <v>27</v>
      </c>
      <c r="B229" s="1" t="s">
        <v>10388</v>
      </c>
      <c r="C229">
        <v>2701</v>
      </c>
      <c r="D229" s="1" t="s">
        <v>17316</v>
      </c>
      <c r="E229">
        <v>270102</v>
      </c>
      <c r="F229" s="1" t="s">
        <v>17322</v>
      </c>
      <c r="G229">
        <v>270102016</v>
      </c>
      <c r="H229">
        <v>16</v>
      </c>
      <c r="I229" s="1" t="s">
        <v>10415</v>
      </c>
      <c r="J229" s="1" t="s">
        <v>17383</v>
      </c>
      <c r="K229" s="1" t="s">
        <v>17384</v>
      </c>
      <c r="L229" s="1" t="s">
        <v>17385</v>
      </c>
      <c r="M229" s="1" t="s">
        <v>17386</v>
      </c>
    </row>
    <row r="230" spans="1:13" x14ac:dyDescent="0.3">
      <c r="A230">
        <v>27</v>
      </c>
      <c r="B230" s="1" t="s">
        <v>10388</v>
      </c>
      <c r="C230">
        <v>2701</v>
      </c>
      <c r="D230" s="1" t="s">
        <v>17316</v>
      </c>
      <c r="E230">
        <v>270102</v>
      </c>
      <c r="F230" s="1" t="s">
        <v>17322</v>
      </c>
      <c r="G230">
        <v>270102017</v>
      </c>
      <c r="H230">
        <v>17</v>
      </c>
      <c r="I230" s="1" t="s">
        <v>10416</v>
      </c>
      <c r="J230" s="1" t="s">
        <v>17387</v>
      </c>
      <c r="K230" s="1" t="s">
        <v>17388</v>
      </c>
      <c r="L230" s="1" t="s">
        <v>17389</v>
      </c>
      <c r="M230" s="1" t="s">
        <v>17390</v>
      </c>
    </row>
    <row r="231" spans="1:13" x14ac:dyDescent="0.3">
      <c r="A231">
        <v>27</v>
      </c>
      <c r="B231" s="1" t="s">
        <v>10388</v>
      </c>
      <c r="C231">
        <v>2701</v>
      </c>
      <c r="D231" s="1" t="s">
        <v>17316</v>
      </c>
      <c r="E231">
        <v>270102</v>
      </c>
      <c r="F231" s="1" t="s">
        <v>17322</v>
      </c>
      <c r="G231">
        <v>270102018</v>
      </c>
      <c r="H231">
        <v>18</v>
      </c>
      <c r="I231" s="1" t="s">
        <v>10417</v>
      </c>
      <c r="J231" s="1" t="s">
        <v>17391</v>
      </c>
      <c r="K231" s="1" t="s">
        <v>17392</v>
      </c>
      <c r="L231" s="1" t="s">
        <v>17393</v>
      </c>
      <c r="M231" s="1" t="s">
        <v>17394</v>
      </c>
    </row>
    <row r="232" spans="1:13" x14ac:dyDescent="0.3">
      <c r="A232">
        <v>27</v>
      </c>
      <c r="B232" s="1" t="s">
        <v>10388</v>
      </c>
      <c r="C232">
        <v>2701</v>
      </c>
      <c r="D232" s="1" t="s">
        <v>17316</v>
      </c>
      <c r="E232">
        <v>270103</v>
      </c>
      <c r="F232" s="1" t="s">
        <v>17395</v>
      </c>
      <c r="G232">
        <v>270103001</v>
      </c>
      <c r="H232">
        <v>1</v>
      </c>
      <c r="I232" s="1" t="s">
        <v>10393</v>
      </c>
      <c r="J232" s="1" t="s">
        <v>17396</v>
      </c>
      <c r="K232" s="1" t="s">
        <v>17397</v>
      </c>
      <c r="L232" s="1" t="s">
        <v>17398</v>
      </c>
      <c r="M232" s="1" t="s">
        <v>17399</v>
      </c>
    </row>
    <row r="233" spans="1:13" x14ac:dyDescent="0.3">
      <c r="A233">
        <v>27</v>
      </c>
      <c r="B233" s="1" t="s">
        <v>10388</v>
      </c>
      <c r="C233">
        <v>2701</v>
      </c>
      <c r="D233" s="1" t="s">
        <v>17316</v>
      </c>
      <c r="E233">
        <v>270103</v>
      </c>
      <c r="F233" s="1" t="s">
        <v>17395</v>
      </c>
      <c r="G233">
        <v>270103002</v>
      </c>
      <c r="H233">
        <v>2</v>
      </c>
      <c r="I233" s="1" t="s">
        <v>10394</v>
      </c>
      <c r="J233" s="1" t="s">
        <v>17400</v>
      </c>
      <c r="K233" s="1" t="s">
        <v>17401</v>
      </c>
      <c r="L233" s="1" t="s">
        <v>17402</v>
      </c>
      <c r="M233" s="1" t="s">
        <v>17403</v>
      </c>
    </row>
    <row r="234" spans="1:13" x14ac:dyDescent="0.3">
      <c r="A234">
        <v>27</v>
      </c>
      <c r="B234" s="1" t="s">
        <v>10388</v>
      </c>
      <c r="C234">
        <v>2701</v>
      </c>
      <c r="D234" s="1" t="s">
        <v>17316</v>
      </c>
      <c r="E234">
        <v>270103</v>
      </c>
      <c r="F234" s="1" t="s">
        <v>17395</v>
      </c>
      <c r="G234">
        <v>270103003</v>
      </c>
      <c r="H234">
        <v>3</v>
      </c>
      <c r="I234" s="1" t="s">
        <v>10396</v>
      </c>
      <c r="J234" s="1" t="s">
        <v>17404</v>
      </c>
      <c r="K234" s="1" t="s">
        <v>17405</v>
      </c>
      <c r="L234" s="1" t="s">
        <v>17406</v>
      </c>
      <c r="M234" s="1" t="s">
        <v>17407</v>
      </c>
    </row>
    <row r="235" spans="1:13" x14ac:dyDescent="0.3">
      <c r="A235">
        <v>27</v>
      </c>
      <c r="B235" s="1" t="s">
        <v>10388</v>
      </c>
      <c r="C235">
        <v>2701</v>
      </c>
      <c r="D235" s="1" t="s">
        <v>17316</v>
      </c>
      <c r="E235">
        <v>270103</v>
      </c>
      <c r="F235" s="1" t="s">
        <v>17395</v>
      </c>
      <c r="G235">
        <v>270103004</v>
      </c>
      <c r="H235">
        <v>4</v>
      </c>
      <c r="I235" s="1" t="s">
        <v>10397</v>
      </c>
      <c r="J235" s="1" t="s">
        <v>17408</v>
      </c>
      <c r="K235" s="1" t="s">
        <v>17409</v>
      </c>
      <c r="L235" s="1" t="s">
        <v>17410</v>
      </c>
      <c r="M235" s="1" t="s">
        <v>17411</v>
      </c>
    </row>
    <row r="236" spans="1:13" x14ac:dyDescent="0.3">
      <c r="A236">
        <v>27</v>
      </c>
      <c r="B236" s="1" t="s">
        <v>10388</v>
      </c>
      <c r="C236">
        <v>2701</v>
      </c>
      <c r="D236" s="1" t="s">
        <v>17316</v>
      </c>
      <c r="E236">
        <v>270103</v>
      </c>
      <c r="F236" s="1" t="s">
        <v>17395</v>
      </c>
      <c r="G236">
        <v>270103005</v>
      </c>
      <c r="H236">
        <v>5</v>
      </c>
      <c r="I236" s="1" t="s">
        <v>10398</v>
      </c>
      <c r="J236" s="1" t="s">
        <v>17412</v>
      </c>
      <c r="K236" s="1" t="s">
        <v>17413</v>
      </c>
      <c r="L236" s="1" t="s">
        <v>17414</v>
      </c>
      <c r="M236" s="1" t="s">
        <v>17415</v>
      </c>
    </row>
    <row r="237" spans="1:13" x14ac:dyDescent="0.3">
      <c r="A237">
        <v>27</v>
      </c>
      <c r="B237" s="1" t="s">
        <v>10388</v>
      </c>
      <c r="C237">
        <v>2701</v>
      </c>
      <c r="D237" s="1" t="s">
        <v>17316</v>
      </c>
      <c r="E237">
        <v>270103</v>
      </c>
      <c r="F237" s="1" t="s">
        <v>17395</v>
      </c>
      <c r="G237">
        <v>270103006</v>
      </c>
      <c r="H237">
        <v>6</v>
      </c>
      <c r="I237" s="1" t="s">
        <v>10399</v>
      </c>
      <c r="J237" s="1" t="s">
        <v>17416</v>
      </c>
      <c r="K237" s="1" t="s">
        <v>17417</v>
      </c>
      <c r="L237" s="1" t="s">
        <v>17418</v>
      </c>
      <c r="M237" s="1" t="s">
        <v>17419</v>
      </c>
    </row>
    <row r="238" spans="1:13" x14ac:dyDescent="0.3">
      <c r="A238">
        <v>27</v>
      </c>
      <c r="B238" s="1" t="s">
        <v>10388</v>
      </c>
      <c r="C238">
        <v>2701</v>
      </c>
      <c r="D238" s="1" t="s">
        <v>17316</v>
      </c>
      <c r="E238">
        <v>270104</v>
      </c>
      <c r="F238" s="1" t="s">
        <v>10428</v>
      </c>
      <c r="G238">
        <v>270104001</v>
      </c>
      <c r="H238">
        <v>1</v>
      </c>
      <c r="I238" s="1" t="s">
        <v>10429</v>
      </c>
      <c r="J238" s="1" t="s">
        <v>17420</v>
      </c>
      <c r="K238" s="1" t="s">
        <v>17421</v>
      </c>
      <c r="L238" s="1" t="s">
        <v>17422</v>
      </c>
      <c r="M238" s="1" t="s">
        <v>17423</v>
      </c>
    </row>
    <row r="239" spans="1:13" x14ac:dyDescent="0.3">
      <c r="A239">
        <v>27</v>
      </c>
      <c r="B239" s="1" t="s">
        <v>10388</v>
      </c>
      <c r="C239">
        <v>2701</v>
      </c>
      <c r="D239" s="1" t="s">
        <v>17316</v>
      </c>
      <c r="E239">
        <v>270105</v>
      </c>
      <c r="F239" s="1" t="s">
        <v>10419</v>
      </c>
      <c r="G239">
        <v>270105001</v>
      </c>
      <c r="H239">
        <v>1</v>
      </c>
      <c r="I239" s="1" t="s">
        <v>10420</v>
      </c>
      <c r="J239" s="1" t="s">
        <v>17424</v>
      </c>
      <c r="K239" s="1" t="s">
        <v>17425</v>
      </c>
      <c r="L239" s="1" t="s">
        <v>17426</v>
      </c>
      <c r="M239" s="1" t="s">
        <v>17427</v>
      </c>
    </row>
    <row r="240" spans="1:13" x14ac:dyDescent="0.3">
      <c r="A240">
        <v>27</v>
      </c>
      <c r="B240" s="1" t="s">
        <v>10388</v>
      </c>
      <c r="C240">
        <v>2701</v>
      </c>
      <c r="D240" s="1" t="s">
        <v>17316</v>
      </c>
      <c r="E240">
        <v>270105</v>
      </c>
      <c r="F240" s="1" t="s">
        <v>10419</v>
      </c>
      <c r="G240">
        <v>270105002</v>
      </c>
      <c r="H240">
        <v>2</v>
      </c>
      <c r="I240" s="1" t="s">
        <v>10421</v>
      </c>
      <c r="J240" s="1" t="s">
        <v>17428</v>
      </c>
      <c r="K240" s="1" t="s">
        <v>17429</v>
      </c>
      <c r="L240" s="1" t="s">
        <v>17430</v>
      </c>
      <c r="M240" s="1" t="s">
        <v>17431</v>
      </c>
    </row>
    <row r="241" spans="1:13" x14ac:dyDescent="0.3">
      <c r="A241">
        <v>27</v>
      </c>
      <c r="B241" s="1" t="s">
        <v>10388</v>
      </c>
      <c r="C241">
        <v>2701</v>
      </c>
      <c r="D241" s="1" t="s">
        <v>17316</v>
      </c>
      <c r="E241">
        <v>270105</v>
      </c>
      <c r="F241" s="1" t="s">
        <v>10419</v>
      </c>
      <c r="G241">
        <v>270105003</v>
      </c>
      <c r="H241">
        <v>3</v>
      </c>
      <c r="I241" s="1" t="s">
        <v>10422</v>
      </c>
      <c r="J241" s="1" t="s">
        <v>17432</v>
      </c>
      <c r="K241" s="1" t="s">
        <v>17433</v>
      </c>
      <c r="L241" s="1" t="s">
        <v>17434</v>
      </c>
      <c r="M241" s="1" t="s">
        <v>17435</v>
      </c>
    </row>
    <row r="242" spans="1:13" x14ac:dyDescent="0.3">
      <c r="A242">
        <v>27</v>
      </c>
      <c r="B242" s="1" t="s">
        <v>10388</v>
      </c>
      <c r="C242">
        <v>2701</v>
      </c>
      <c r="D242" s="1" t="s">
        <v>17316</v>
      </c>
      <c r="E242">
        <v>270105</v>
      </c>
      <c r="F242" s="1" t="s">
        <v>10419</v>
      </c>
      <c r="G242">
        <v>270105004</v>
      </c>
      <c r="H242">
        <v>4</v>
      </c>
      <c r="I242" s="1" t="s">
        <v>10423</v>
      </c>
      <c r="J242" s="1" t="s">
        <v>17436</v>
      </c>
      <c r="K242" s="1" t="s">
        <v>17437</v>
      </c>
      <c r="L242" s="1" t="s">
        <v>17438</v>
      </c>
      <c r="M242" s="1" t="s">
        <v>17439</v>
      </c>
    </row>
    <row r="243" spans="1:13" x14ac:dyDescent="0.3">
      <c r="A243">
        <v>27</v>
      </c>
      <c r="B243" s="1" t="s">
        <v>10388</v>
      </c>
      <c r="C243">
        <v>2701</v>
      </c>
      <c r="D243" s="1" t="s">
        <v>17316</v>
      </c>
      <c r="E243">
        <v>270106</v>
      </c>
      <c r="F243" s="1" t="s">
        <v>10426</v>
      </c>
      <c r="G243">
        <v>270106001</v>
      </c>
      <c r="H243">
        <v>1</v>
      </c>
      <c r="I243" s="1" t="s">
        <v>10427</v>
      </c>
      <c r="J243" s="1" t="s">
        <v>17440</v>
      </c>
      <c r="K243" s="1" t="s">
        <v>17441</v>
      </c>
      <c r="L243" s="1" t="s">
        <v>17442</v>
      </c>
      <c r="M243" s="1" t="s">
        <v>17443</v>
      </c>
    </row>
    <row r="244" spans="1:13" x14ac:dyDescent="0.3">
      <c r="A244">
        <v>27</v>
      </c>
      <c r="B244" s="1" t="s">
        <v>10388</v>
      </c>
      <c r="C244">
        <v>2701</v>
      </c>
      <c r="D244" s="1" t="s">
        <v>17316</v>
      </c>
      <c r="E244">
        <v>270106</v>
      </c>
      <c r="F244" s="1" t="s">
        <v>10426</v>
      </c>
      <c r="G244">
        <v>270106002</v>
      </c>
      <c r="H244">
        <v>2</v>
      </c>
      <c r="I244" s="1" t="s">
        <v>17444</v>
      </c>
      <c r="J244" s="1" t="s">
        <v>17445</v>
      </c>
      <c r="K244" s="1" t="s">
        <v>17446</v>
      </c>
      <c r="L244" s="1" t="s">
        <v>17447</v>
      </c>
      <c r="M244" s="1" t="s">
        <v>17448</v>
      </c>
    </row>
    <row r="245" spans="1:13" x14ac:dyDescent="0.3">
      <c r="A245">
        <v>27</v>
      </c>
      <c r="B245" s="1" t="s">
        <v>10388</v>
      </c>
      <c r="C245">
        <v>2701</v>
      </c>
      <c r="D245" s="1" t="s">
        <v>17316</v>
      </c>
      <c r="E245">
        <v>270107</v>
      </c>
      <c r="F245" s="1" t="s">
        <v>17449</v>
      </c>
      <c r="G245">
        <v>270107001</v>
      </c>
      <c r="H245">
        <v>1</v>
      </c>
      <c r="I245" s="1" t="s">
        <v>17450</v>
      </c>
      <c r="J245" s="1" t="s">
        <v>17451</v>
      </c>
      <c r="K245" s="1" t="s">
        <v>17452</v>
      </c>
      <c r="L245" s="1" t="s">
        <v>17453</v>
      </c>
      <c r="M245" s="1" t="s">
        <v>17454</v>
      </c>
    </row>
    <row r="246" spans="1:13" x14ac:dyDescent="0.3">
      <c r="A246">
        <v>27</v>
      </c>
      <c r="B246" s="1" t="s">
        <v>10388</v>
      </c>
      <c r="C246">
        <v>2701</v>
      </c>
      <c r="D246" s="1" t="s">
        <v>17316</v>
      </c>
      <c r="E246">
        <v>270107</v>
      </c>
      <c r="F246" s="1" t="s">
        <v>17449</v>
      </c>
      <c r="G246">
        <v>270107002</v>
      </c>
      <c r="H246">
        <v>2</v>
      </c>
      <c r="I246" s="1" t="s">
        <v>17455</v>
      </c>
      <c r="J246" s="1" t="s">
        <v>17456</v>
      </c>
      <c r="K246" s="1" t="s">
        <v>17457</v>
      </c>
      <c r="L246" s="1" t="s">
        <v>17458</v>
      </c>
      <c r="M246" s="1" t="s">
        <v>17459</v>
      </c>
    </row>
    <row r="247" spans="1:13" x14ac:dyDescent="0.3">
      <c r="A247">
        <v>27</v>
      </c>
      <c r="B247" s="1" t="s">
        <v>10388</v>
      </c>
      <c r="C247">
        <v>2701</v>
      </c>
      <c r="D247" s="1" t="s">
        <v>17316</v>
      </c>
      <c r="E247">
        <v>270107</v>
      </c>
      <c r="F247" s="1" t="s">
        <v>17449</v>
      </c>
      <c r="G247">
        <v>270107003</v>
      </c>
      <c r="H247">
        <v>3</v>
      </c>
      <c r="I247" s="1" t="s">
        <v>10400</v>
      </c>
      <c r="J247" s="1" t="s">
        <v>17460</v>
      </c>
      <c r="K247" s="1" t="s">
        <v>17461</v>
      </c>
      <c r="L247" s="1" t="s">
        <v>17462</v>
      </c>
      <c r="M247" s="1" t="s">
        <v>17463</v>
      </c>
    </row>
    <row r="248" spans="1:13" x14ac:dyDescent="0.3">
      <c r="A248">
        <v>27</v>
      </c>
      <c r="B248" s="1" t="s">
        <v>10388</v>
      </c>
      <c r="C248">
        <v>2701</v>
      </c>
      <c r="D248" s="1" t="s">
        <v>17316</v>
      </c>
      <c r="E248">
        <v>270107</v>
      </c>
      <c r="F248" s="1" t="s">
        <v>17449</v>
      </c>
      <c r="G248">
        <v>270107004</v>
      </c>
      <c r="H248">
        <v>4</v>
      </c>
      <c r="I248" s="1" t="s">
        <v>17464</v>
      </c>
      <c r="J248" s="1" t="s">
        <v>17465</v>
      </c>
      <c r="K248" s="1" t="s">
        <v>17466</v>
      </c>
      <c r="L248" s="1" t="s">
        <v>17467</v>
      </c>
      <c r="M248" s="1" t="s">
        <v>17468</v>
      </c>
    </row>
    <row r="249" spans="1:13" x14ac:dyDescent="0.3">
      <c r="A249">
        <v>27</v>
      </c>
      <c r="B249" s="1" t="s">
        <v>10388</v>
      </c>
      <c r="C249">
        <v>2701</v>
      </c>
      <c r="D249" s="1" t="s">
        <v>17316</v>
      </c>
      <c r="E249">
        <v>270107</v>
      </c>
      <c r="F249" s="1" t="s">
        <v>17449</v>
      </c>
      <c r="G249">
        <v>270107005</v>
      </c>
      <c r="H249">
        <v>5</v>
      </c>
      <c r="I249" s="1" t="s">
        <v>17469</v>
      </c>
      <c r="J249" s="1" t="s">
        <v>17470</v>
      </c>
      <c r="K249" s="1" t="s">
        <v>17471</v>
      </c>
      <c r="L249" s="1" t="s">
        <v>17472</v>
      </c>
      <c r="M249" s="1" t="s">
        <v>17473</v>
      </c>
    </row>
    <row r="250" spans="1:13" x14ac:dyDescent="0.3">
      <c r="A250">
        <v>27</v>
      </c>
      <c r="B250" s="1" t="s">
        <v>10388</v>
      </c>
      <c r="C250">
        <v>2701</v>
      </c>
      <c r="D250" s="1" t="s">
        <v>17316</v>
      </c>
      <c r="E250">
        <v>270107</v>
      </c>
      <c r="F250" s="1" t="s">
        <v>17449</v>
      </c>
      <c r="G250">
        <v>270107006</v>
      </c>
      <c r="H250">
        <v>6</v>
      </c>
      <c r="I250" s="1" t="s">
        <v>17474</v>
      </c>
      <c r="J250" s="1" t="s">
        <v>17475</v>
      </c>
      <c r="K250" s="1" t="s">
        <v>17476</v>
      </c>
      <c r="L250" s="1" t="s">
        <v>17477</v>
      </c>
      <c r="M250" s="1" t="s">
        <v>17478</v>
      </c>
    </row>
    <row r="251" spans="1:13" x14ac:dyDescent="0.3">
      <c r="A251">
        <v>27</v>
      </c>
      <c r="B251" s="1" t="s">
        <v>10388</v>
      </c>
      <c r="C251">
        <v>2701</v>
      </c>
      <c r="D251" s="1" t="s">
        <v>17316</v>
      </c>
      <c r="E251">
        <v>270107</v>
      </c>
      <c r="F251" s="1" t="s">
        <v>17449</v>
      </c>
      <c r="G251">
        <v>270107007</v>
      </c>
      <c r="H251">
        <v>7</v>
      </c>
      <c r="I251" s="1" t="s">
        <v>17479</v>
      </c>
      <c r="J251" s="1" t="s">
        <v>17480</v>
      </c>
      <c r="K251" s="1" t="s">
        <v>17481</v>
      </c>
      <c r="L251" s="1" t="s">
        <v>17482</v>
      </c>
      <c r="M251" s="1" t="s">
        <v>17483</v>
      </c>
    </row>
    <row r="252" spans="1:13" x14ac:dyDescent="0.3">
      <c r="A252">
        <v>27</v>
      </c>
      <c r="B252" s="1" t="s">
        <v>10388</v>
      </c>
      <c r="C252">
        <v>2701</v>
      </c>
      <c r="D252" s="1" t="s">
        <v>17316</v>
      </c>
      <c r="E252">
        <v>270108</v>
      </c>
      <c r="F252" s="1" t="s">
        <v>17484</v>
      </c>
      <c r="G252">
        <v>270108001</v>
      </c>
      <c r="H252">
        <v>1</v>
      </c>
      <c r="I252" s="1" t="s">
        <v>17485</v>
      </c>
      <c r="J252" s="1" t="s">
        <v>17486</v>
      </c>
      <c r="K252" s="1" t="s">
        <v>17487</v>
      </c>
      <c r="L252" s="1" t="s">
        <v>17488</v>
      </c>
      <c r="M252" s="1" t="s">
        <v>17489</v>
      </c>
    </row>
    <row r="253" spans="1:13" x14ac:dyDescent="0.3">
      <c r="A253">
        <v>27</v>
      </c>
      <c r="B253" s="1" t="s">
        <v>10388</v>
      </c>
      <c r="C253">
        <v>2701</v>
      </c>
      <c r="D253" s="1" t="s">
        <v>17316</v>
      </c>
      <c r="E253">
        <v>270108</v>
      </c>
      <c r="F253" s="1" t="s">
        <v>17484</v>
      </c>
      <c r="G253">
        <v>270108002</v>
      </c>
      <c r="H253">
        <v>2</v>
      </c>
      <c r="I253" s="1" t="s">
        <v>17490</v>
      </c>
      <c r="J253" s="1" t="s">
        <v>17491</v>
      </c>
      <c r="K253" s="1" t="s">
        <v>17492</v>
      </c>
      <c r="L253" s="1" t="s">
        <v>17493</v>
      </c>
      <c r="M253" s="1" t="s">
        <v>17494</v>
      </c>
    </row>
    <row r="254" spans="1:13" x14ac:dyDescent="0.3">
      <c r="A254">
        <v>27</v>
      </c>
      <c r="B254" s="1" t="s">
        <v>10388</v>
      </c>
      <c r="C254">
        <v>2701</v>
      </c>
      <c r="D254" s="1" t="s">
        <v>17316</v>
      </c>
      <c r="E254">
        <v>270108</v>
      </c>
      <c r="F254" s="1" t="s">
        <v>17484</v>
      </c>
      <c r="G254">
        <v>270108003</v>
      </c>
      <c r="H254">
        <v>3</v>
      </c>
      <c r="I254" s="1" t="s">
        <v>17495</v>
      </c>
      <c r="J254" s="1" t="s">
        <v>17496</v>
      </c>
      <c r="K254" s="1" t="s">
        <v>17497</v>
      </c>
      <c r="L254" s="1" t="s">
        <v>17498</v>
      </c>
      <c r="M254" s="1" t="s">
        <v>17499</v>
      </c>
    </row>
    <row r="255" spans="1:13" x14ac:dyDescent="0.3">
      <c r="A255">
        <v>27</v>
      </c>
      <c r="B255" s="1" t="s">
        <v>10388</v>
      </c>
      <c r="C255">
        <v>2701</v>
      </c>
      <c r="D255" s="1" t="s">
        <v>17316</v>
      </c>
      <c r="E255">
        <v>270108</v>
      </c>
      <c r="F255" s="1" t="s">
        <v>17484</v>
      </c>
      <c r="G255">
        <v>270108004</v>
      </c>
      <c r="H255">
        <v>4</v>
      </c>
      <c r="I255" s="1" t="s">
        <v>17500</v>
      </c>
      <c r="J255" s="1" t="s">
        <v>17501</v>
      </c>
      <c r="K255" s="1" t="s">
        <v>17502</v>
      </c>
      <c r="L255" s="1" t="s">
        <v>17503</v>
      </c>
      <c r="M255" s="1" t="s">
        <v>17504</v>
      </c>
    </row>
    <row r="256" spans="1:13" x14ac:dyDescent="0.3">
      <c r="A256">
        <v>27</v>
      </c>
      <c r="B256" s="1" t="s">
        <v>10388</v>
      </c>
      <c r="C256">
        <v>2701</v>
      </c>
      <c r="D256" s="1" t="s">
        <v>17316</v>
      </c>
      <c r="E256">
        <v>270108</v>
      </c>
      <c r="F256" s="1" t="s">
        <v>17484</v>
      </c>
      <c r="G256">
        <v>270108005</v>
      </c>
      <c r="H256">
        <v>5</v>
      </c>
      <c r="I256" s="1" t="s">
        <v>17505</v>
      </c>
      <c r="J256" s="1" t="s">
        <v>17506</v>
      </c>
      <c r="K256" s="1" t="s">
        <v>17507</v>
      </c>
      <c r="L256" s="1" t="s">
        <v>17508</v>
      </c>
      <c r="M256" s="1" t="s">
        <v>17509</v>
      </c>
    </row>
    <row r="257" spans="1:13" x14ac:dyDescent="0.3">
      <c r="A257">
        <v>27</v>
      </c>
      <c r="B257" s="1" t="s">
        <v>10388</v>
      </c>
      <c r="C257">
        <v>2701</v>
      </c>
      <c r="D257" s="1" t="s">
        <v>17316</v>
      </c>
      <c r="E257">
        <v>270108</v>
      </c>
      <c r="F257" s="1" t="s">
        <v>17484</v>
      </c>
      <c r="G257">
        <v>270108006</v>
      </c>
      <c r="H257">
        <v>6</v>
      </c>
      <c r="I257" s="1" t="s">
        <v>17510</v>
      </c>
      <c r="J257" s="1" t="s">
        <v>17511</v>
      </c>
      <c r="K257" s="1" t="s">
        <v>17512</v>
      </c>
      <c r="L257" s="1" t="s">
        <v>17513</v>
      </c>
      <c r="M257" s="1" t="s">
        <v>17514</v>
      </c>
    </row>
    <row r="258" spans="1:13" x14ac:dyDescent="0.3">
      <c r="A258">
        <v>27</v>
      </c>
      <c r="B258" s="1" t="s">
        <v>10388</v>
      </c>
      <c r="C258">
        <v>2701</v>
      </c>
      <c r="D258" s="1" t="s">
        <v>17316</v>
      </c>
      <c r="E258">
        <v>270108</v>
      </c>
      <c r="F258" s="1" t="s">
        <v>17484</v>
      </c>
      <c r="G258">
        <v>270108007</v>
      </c>
      <c r="H258">
        <v>7</v>
      </c>
      <c r="I258" s="1" t="s">
        <v>17515</v>
      </c>
      <c r="J258" s="1" t="s">
        <v>17516</v>
      </c>
      <c r="K258" s="1" t="s">
        <v>17517</v>
      </c>
      <c r="L258" s="1" t="s">
        <v>17518</v>
      </c>
      <c r="M258" s="1" t="s">
        <v>17519</v>
      </c>
    </row>
    <row r="259" spans="1:13" x14ac:dyDescent="0.3">
      <c r="A259">
        <v>27</v>
      </c>
      <c r="B259" s="1" t="s">
        <v>10388</v>
      </c>
      <c r="C259">
        <v>2701</v>
      </c>
      <c r="D259" s="1" t="s">
        <v>17316</v>
      </c>
      <c r="E259">
        <v>270108</v>
      </c>
      <c r="F259" s="1" t="s">
        <v>17484</v>
      </c>
      <c r="G259">
        <v>270108008</v>
      </c>
      <c r="H259">
        <v>8</v>
      </c>
      <c r="I259" s="1" t="s">
        <v>17520</v>
      </c>
      <c r="J259" s="1" t="s">
        <v>17521</v>
      </c>
      <c r="K259" s="1" t="s">
        <v>17522</v>
      </c>
      <c r="L259" s="1" t="s">
        <v>17523</v>
      </c>
      <c r="M259" s="1" t="s">
        <v>17524</v>
      </c>
    </row>
    <row r="260" spans="1:13" x14ac:dyDescent="0.3">
      <c r="A260">
        <v>27</v>
      </c>
      <c r="B260" s="1" t="s">
        <v>10388</v>
      </c>
      <c r="C260">
        <v>2701</v>
      </c>
      <c r="D260" s="1" t="s">
        <v>17316</v>
      </c>
      <c r="E260">
        <v>270108</v>
      </c>
      <c r="F260" s="1" t="s">
        <v>17484</v>
      </c>
      <c r="G260">
        <v>270108009</v>
      </c>
      <c r="H260">
        <v>9</v>
      </c>
      <c r="I260" s="1" t="s">
        <v>17525</v>
      </c>
      <c r="J260" s="1" t="s">
        <v>17526</v>
      </c>
      <c r="K260" s="1" t="s">
        <v>17527</v>
      </c>
      <c r="L260" s="1" t="s">
        <v>17528</v>
      </c>
      <c r="M260" s="1" t="s">
        <v>17529</v>
      </c>
    </row>
    <row r="261" spans="1:13" x14ac:dyDescent="0.3">
      <c r="A261">
        <v>27</v>
      </c>
      <c r="B261" s="1" t="s">
        <v>10388</v>
      </c>
      <c r="C261">
        <v>2701</v>
      </c>
      <c r="D261" s="1" t="s">
        <v>17316</v>
      </c>
      <c r="E261">
        <v>270109</v>
      </c>
      <c r="F261" s="1" t="s">
        <v>17530</v>
      </c>
      <c r="G261">
        <v>270109001</v>
      </c>
      <c r="H261">
        <v>1</v>
      </c>
      <c r="I261" s="1" t="s">
        <v>17490</v>
      </c>
      <c r="J261" s="1" t="s">
        <v>17531</v>
      </c>
      <c r="K261" s="1" t="s">
        <v>17532</v>
      </c>
      <c r="L261" s="1" t="s">
        <v>17533</v>
      </c>
      <c r="M261" s="1" t="s">
        <v>17534</v>
      </c>
    </row>
    <row r="262" spans="1:13" x14ac:dyDescent="0.3">
      <c r="A262">
        <v>27</v>
      </c>
      <c r="B262" s="1" t="s">
        <v>10388</v>
      </c>
      <c r="C262">
        <v>2701</v>
      </c>
      <c r="D262" s="1" t="s">
        <v>17316</v>
      </c>
      <c r="E262">
        <v>270109</v>
      </c>
      <c r="F262" s="1" t="s">
        <v>17530</v>
      </c>
      <c r="G262">
        <v>270109002</v>
      </c>
      <c r="H262">
        <v>2</v>
      </c>
      <c r="I262" s="1" t="s">
        <v>17535</v>
      </c>
      <c r="J262" s="1" t="s">
        <v>17536</v>
      </c>
      <c r="K262" s="1" t="s">
        <v>17537</v>
      </c>
      <c r="L262" s="1" t="s">
        <v>17538</v>
      </c>
      <c r="M262" s="1" t="s">
        <v>17539</v>
      </c>
    </row>
    <row r="263" spans="1:13" x14ac:dyDescent="0.3">
      <c r="A263">
        <v>27</v>
      </c>
      <c r="B263" s="1" t="s">
        <v>10388</v>
      </c>
      <c r="C263">
        <v>2701</v>
      </c>
      <c r="D263" s="1" t="s">
        <v>17316</v>
      </c>
      <c r="E263">
        <v>270109</v>
      </c>
      <c r="F263" s="1" t="s">
        <v>17530</v>
      </c>
      <c r="G263">
        <v>270109003</v>
      </c>
      <c r="H263">
        <v>3</v>
      </c>
      <c r="I263" s="1" t="s">
        <v>17540</v>
      </c>
      <c r="J263" s="1" t="s">
        <v>17541</v>
      </c>
      <c r="K263" s="1" t="s">
        <v>17542</v>
      </c>
      <c r="L263" s="1" t="s">
        <v>17543</v>
      </c>
      <c r="M263" s="1" t="s">
        <v>17544</v>
      </c>
    </row>
    <row r="264" spans="1:13" x14ac:dyDescent="0.3">
      <c r="A264">
        <v>27</v>
      </c>
      <c r="B264" s="1" t="s">
        <v>10388</v>
      </c>
      <c r="C264">
        <v>2701</v>
      </c>
      <c r="D264" s="1" t="s">
        <v>17316</v>
      </c>
      <c r="E264">
        <v>270109</v>
      </c>
      <c r="F264" s="1" t="s">
        <v>17530</v>
      </c>
      <c r="G264">
        <v>270109004</v>
      </c>
      <c r="H264">
        <v>4</v>
      </c>
      <c r="I264" s="1" t="s">
        <v>17545</v>
      </c>
      <c r="J264" s="1" t="s">
        <v>17546</v>
      </c>
      <c r="K264" s="1" t="s">
        <v>17547</v>
      </c>
      <c r="L264" s="1" t="s">
        <v>17548</v>
      </c>
      <c r="M264" s="1" t="s">
        <v>17549</v>
      </c>
    </row>
    <row r="265" spans="1:13" x14ac:dyDescent="0.3">
      <c r="A265">
        <v>27</v>
      </c>
      <c r="B265" s="1" t="s">
        <v>10388</v>
      </c>
      <c r="C265">
        <v>2701</v>
      </c>
      <c r="D265" s="1" t="s">
        <v>17316</v>
      </c>
      <c r="E265">
        <v>270109</v>
      </c>
      <c r="F265" s="1" t="s">
        <v>17530</v>
      </c>
      <c r="G265">
        <v>270109005</v>
      </c>
      <c r="H265">
        <v>5</v>
      </c>
      <c r="I265" s="1" t="s">
        <v>17550</v>
      </c>
      <c r="J265" s="1" t="s">
        <v>17551</v>
      </c>
      <c r="K265" s="1" t="s">
        <v>17552</v>
      </c>
      <c r="L265" s="1" t="s">
        <v>17553</v>
      </c>
      <c r="M265" s="1" t="s">
        <v>17554</v>
      </c>
    </row>
    <row r="266" spans="1:13" x14ac:dyDescent="0.3">
      <c r="A266">
        <v>27</v>
      </c>
      <c r="B266" s="1" t="s">
        <v>10388</v>
      </c>
      <c r="C266">
        <v>2701</v>
      </c>
      <c r="D266" s="1" t="s">
        <v>17316</v>
      </c>
      <c r="E266">
        <v>270109</v>
      </c>
      <c r="F266" s="1" t="s">
        <v>17530</v>
      </c>
      <c r="G266">
        <v>270109006</v>
      </c>
      <c r="H266">
        <v>6</v>
      </c>
      <c r="I266" s="1" t="s">
        <v>17505</v>
      </c>
      <c r="J266" s="1" t="s">
        <v>17555</v>
      </c>
      <c r="K266" s="1" t="s">
        <v>17556</v>
      </c>
      <c r="L266" s="1" t="s">
        <v>17557</v>
      </c>
      <c r="M266" s="1" t="s">
        <v>17558</v>
      </c>
    </row>
    <row r="267" spans="1:13" x14ac:dyDescent="0.3">
      <c r="A267">
        <v>27</v>
      </c>
      <c r="B267" s="1" t="s">
        <v>10388</v>
      </c>
      <c r="C267">
        <v>2701</v>
      </c>
      <c r="D267" s="1" t="s">
        <v>17316</v>
      </c>
      <c r="E267">
        <v>270109</v>
      </c>
      <c r="F267" s="1" t="s">
        <v>17530</v>
      </c>
      <c r="G267">
        <v>270109007</v>
      </c>
      <c r="H267">
        <v>7</v>
      </c>
      <c r="I267" s="1" t="s">
        <v>17520</v>
      </c>
      <c r="J267" s="1" t="s">
        <v>17559</v>
      </c>
      <c r="K267" s="1" t="s">
        <v>17560</v>
      </c>
      <c r="L267" s="1" t="s">
        <v>17561</v>
      </c>
      <c r="M267" s="1" t="s">
        <v>17562</v>
      </c>
    </row>
    <row r="268" spans="1:13" x14ac:dyDescent="0.3">
      <c r="A268">
        <v>27</v>
      </c>
      <c r="B268" s="1" t="s">
        <v>10388</v>
      </c>
      <c r="C268">
        <v>2701</v>
      </c>
      <c r="D268" s="1" t="s">
        <v>17316</v>
      </c>
      <c r="E268">
        <v>270109</v>
      </c>
      <c r="F268" s="1" t="s">
        <v>17530</v>
      </c>
      <c r="G268">
        <v>270109008</v>
      </c>
      <c r="H268">
        <v>8</v>
      </c>
      <c r="I268" s="1" t="s">
        <v>1468</v>
      </c>
      <c r="J268" s="1" t="s">
        <v>17563</v>
      </c>
      <c r="K268" s="1" t="s">
        <v>17564</v>
      </c>
      <c r="L268" s="1" t="s">
        <v>17565</v>
      </c>
      <c r="M268" s="1" t="s">
        <v>17566</v>
      </c>
    </row>
    <row r="269" spans="1:13" x14ac:dyDescent="0.3">
      <c r="A269">
        <v>27</v>
      </c>
      <c r="B269" s="1" t="s">
        <v>10388</v>
      </c>
      <c r="C269">
        <v>2701</v>
      </c>
      <c r="D269" s="1" t="s">
        <v>17316</v>
      </c>
      <c r="E269">
        <v>270109</v>
      </c>
      <c r="F269" s="1" t="s">
        <v>17530</v>
      </c>
      <c r="G269">
        <v>270109009</v>
      </c>
      <c r="H269">
        <v>9</v>
      </c>
      <c r="I269" s="1" t="s">
        <v>17567</v>
      </c>
      <c r="J269" s="1" t="s">
        <v>17568</v>
      </c>
      <c r="K269" s="1" t="s">
        <v>17569</v>
      </c>
      <c r="L269" s="1" t="s">
        <v>17570</v>
      </c>
      <c r="M269" s="1" t="s">
        <v>17571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4.4" x14ac:dyDescent="0.3"/>
  <cols>
    <col min="1" max="1" width="8.88671875" bestFit="1" customWidth="1"/>
    <col min="2" max="2" width="17.33203125" bestFit="1" customWidth="1"/>
    <col min="3" max="3" width="16.88671875" bestFit="1" customWidth="1"/>
  </cols>
  <sheetData>
    <row r="1" spans="1:3" x14ac:dyDescent="0.3">
      <c r="A1" t="s">
        <v>10462</v>
      </c>
      <c r="B1" t="s">
        <v>10463</v>
      </c>
      <c r="C1" t="s">
        <v>10464</v>
      </c>
    </row>
    <row r="2" spans="1:3" x14ac:dyDescent="0.3">
      <c r="A2" s="1" t="s">
        <v>10465</v>
      </c>
      <c r="B2" s="1" t="s">
        <v>10466</v>
      </c>
      <c r="C2">
        <v>1</v>
      </c>
    </row>
    <row r="3" spans="1:3" x14ac:dyDescent="0.3">
      <c r="A3" s="1" t="s">
        <v>10467</v>
      </c>
      <c r="B3" s="1" t="s">
        <v>10468</v>
      </c>
      <c r="C3">
        <v>2</v>
      </c>
    </row>
    <row r="4" spans="1:3" x14ac:dyDescent="0.3">
      <c r="A4" s="1" t="s">
        <v>10469</v>
      </c>
      <c r="B4" s="1" t="s">
        <v>10470</v>
      </c>
      <c r="C4">
        <v>3</v>
      </c>
    </row>
    <row r="5" spans="1:3" x14ac:dyDescent="0.3">
      <c r="A5" s="1" t="s">
        <v>10471</v>
      </c>
      <c r="B5" s="1" t="s">
        <v>10472</v>
      </c>
      <c r="C5">
        <v>4</v>
      </c>
    </row>
    <row r="6" spans="1:3" x14ac:dyDescent="0.3">
      <c r="A6" s="1" t="s">
        <v>10473</v>
      </c>
      <c r="B6" s="1" t="s">
        <v>10474</v>
      </c>
      <c r="C6">
        <v>5</v>
      </c>
    </row>
    <row r="7" spans="1:3" x14ac:dyDescent="0.3">
      <c r="A7" s="1" t="s">
        <v>10457</v>
      </c>
      <c r="B7" s="1" t="s">
        <v>10475</v>
      </c>
      <c r="C7">
        <v>6</v>
      </c>
    </row>
    <row r="8" spans="1:3" x14ac:dyDescent="0.3">
      <c r="A8" s="1" t="s">
        <v>10476</v>
      </c>
      <c r="B8" s="1" t="s">
        <v>10477</v>
      </c>
      <c r="C8">
        <v>7</v>
      </c>
    </row>
    <row r="9" spans="1:3" x14ac:dyDescent="0.3">
      <c r="A9" s="1" t="s">
        <v>10478</v>
      </c>
      <c r="B9" s="1" t="s">
        <v>10479</v>
      </c>
      <c r="C9">
        <v>8</v>
      </c>
    </row>
    <row r="10" spans="1:3" x14ac:dyDescent="0.3">
      <c r="A10" s="1" t="s">
        <v>10480</v>
      </c>
      <c r="B10" s="1" t="s">
        <v>10481</v>
      </c>
      <c r="C10">
        <v>9</v>
      </c>
    </row>
    <row r="11" spans="1:3" x14ac:dyDescent="0.3">
      <c r="A11" s="1" t="s">
        <v>10482</v>
      </c>
      <c r="B11" s="1" t="s">
        <v>10483</v>
      </c>
      <c r="C11">
        <v>10</v>
      </c>
    </row>
    <row r="12" spans="1:3" x14ac:dyDescent="0.3">
      <c r="A12" s="1" t="s">
        <v>10484</v>
      </c>
      <c r="B12" s="1" t="s">
        <v>10485</v>
      </c>
      <c r="C12">
        <v>11</v>
      </c>
    </row>
    <row r="13" spans="1:3" x14ac:dyDescent="0.3">
      <c r="A13" s="1" t="s">
        <v>10486</v>
      </c>
      <c r="B13" s="1" t="s">
        <v>10487</v>
      </c>
      <c r="C13">
        <v>12</v>
      </c>
    </row>
    <row r="14" spans="1:3" x14ac:dyDescent="0.3">
      <c r="A14" s="1" t="s">
        <v>10488</v>
      </c>
      <c r="B14" s="1" t="s">
        <v>10489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H13" sqref="H13"/>
    </sheetView>
  </sheetViews>
  <sheetFormatPr baseColWidth="10" defaultRowHeight="14.4" x14ac:dyDescent="0.3"/>
  <sheetData>
    <row r="1" spans="1:3" x14ac:dyDescent="0.3">
      <c r="A1" s="5" t="s">
        <v>10684</v>
      </c>
      <c r="B1" s="5" t="s">
        <v>755</v>
      </c>
      <c r="C1" s="5" t="s">
        <v>10490</v>
      </c>
    </row>
    <row r="2" spans="1:3" x14ac:dyDescent="0.3">
      <c r="A2" s="16">
        <v>1</v>
      </c>
      <c r="B2" t="s">
        <v>796</v>
      </c>
      <c r="C2" s="16">
        <f>+VLOOKUP(Region23[[#This Row],[Código_Región]],Codigos_regiones[],3,0)</f>
        <v>252</v>
      </c>
    </row>
    <row r="3" spans="1:3" x14ac:dyDescent="0.3">
      <c r="A3" s="16">
        <v>2</v>
      </c>
      <c r="B3" t="s">
        <v>757</v>
      </c>
      <c r="C3" s="16">
        <f>+VLOOKUP(Region23[[#This Row],[Código_Región]],Codigos_regiones[],3,0)</f>
        <v>239</v>
      </c>
    </row>
    <row r="4" spans="1:3" x14ac:dyDescent="0.3">
      <c r="A4" s="16">
        <v>3</v>
      </c>
      <c r="B4" t="s">
        <v>766</v>
      </c>
      <c r="C4" s="16">
        <f>+VLOOKUP(Region23[[#This Row],[Código_Región]],Codigos_regiones[],3,0)</f>
        <v>242</v>
      </c>
    </row>
    <row r="5" spans="1:3" x14ac:dyDescent="0.3">
      <c r="A5" s="16">
        <v>4</v>
      </c>
      <c r="B5" t="s">
        <v>772</v>
      </c>
      <c r="C5" s="16">
        <f>+VLOOKUP(Region23[[#This Row],[Código_Región]],Codigos_regiones[],3,0)</f>
        <v>244</v>
      </c>
    </row>
    <row r="6" spans="1:3" x14ac:dyDescent="0.3">
      <c r="A6" s="16">
        <v>5</v>
      </c>
      <c r="B6" t="s">
        <v>799</v>
      </c>
      <c r="C6" s="16">
        <f>+VLOOKUP(Region23[[#This Row],[Código_Región]],Codigos_regiones[],3,0)</f>
        <v>253</v>
      </c>
    </row>
    <row r="7" spans="1:3" x14ac:dyDescent="0.3">
      <c r="A7" s="16">
        <v>6</v>
      </c>
      <c r="B7" t="s">
        <v>1782</v>
      </c>
      <c r="C7" s="16">
        <f>+VLOOKUP(Region23[[#This Row],[Código_Región]],Codigos_regiones[],3,0)</f>
        <v>245</v>
      </c>
    </row>
    <row r="8" spans="1:3" x14ac:dyDescent="0.3">
      <c r="A8" s="16">
        <v>7</v>
      </c>
      <c r="B8" t="s">
        <v>787</v>
      </c>
      <c r="C8" s="16">
        <f>+VLOOKUP(Region23[[#This Row],[Código_Región]],Codigos_regiones[],3,0)</f>
        <v>249</v>
      </c>
    </row>
    <row r="9" spans="1:3" x14ac:dyDescent="0.3">
      <c r="A9" s="16">
        <v>8</v>
      </c>
      <c r="B9" t="s">
        <v>769</v>
      </c>
      <c r="C9" s="16">
        <f>+VLOOKUP(Region23[[#This Row],[Código_Región]],Codigos_regiones[],3,0)</f>
        <v>243</v>
      </c>
    </row>
    <row r="10" spans="1:3" x14ac:dyDescent="0.3">
      <c r="A10" s="16">
        <v>9</v>
      </c>
      <c r="B10" t="s">
        <v>763</v>
      </c>
      <c r="C10" s="16">
        <f>+VLOOKUP(Region23[[#This Row],[Código_Región]],Codigos_regiones[],3,0)</f>
        <v>241</v>
      </c>
    </row>
    <row r="11" spans="1:3" x14ac:dyDescent="0.3">
      <c r="A11" s="16">
        <v>9</v>
      </c>
      <c r="B11" t="s">
        <v>10692</v>
      </c>
      <c r="C11" s="16">
        <f>+VLOOKUP(Region23[[#This Row],[Código_Región]],Codigos_regiones[],3,0)</f>
        <v>241</v>
      </c>
    </row>
    <row r="12" spans="1:3" x14ac:dyDescent="0.3">
      <c r="A12" s="16">
        <v>10</v>
      </c>
      <c r="B12" t="s">
        <v>778</v>
      </c>
      <c r="C12" s="16">
        <f>+VLOOKUP(Region23[[#This Row],[Código_Región]],Codigos_regiones[],3,0)</f>
        <v>246</v>
      </c>
    </row>
    <row r="13" spans="1:3" x14ac:dyDescent="0.3">
      <c r="A13" s="16">
        <v>11</v>
      </c>
      <c r="B13" t="s">
        <v>11428</v>
      </c>
      <c r="C13" s="16">
        <f>+VLOOKUP(Region23[[#This Row],[Código_Región]],Codigos_regiones[],3,0)</f>
        <v>238</v>
      </c>
    </row>
    <row r="14" spans="1:3" x14ac:dyDescent="0.3">
      <c r="A14" s="16">
        <v>12</v>
      </c>
      <c r="B14" t="s">
        <v>11013</v>
      </c>
      <c r="C14" s="16">
        <f>+VLOOKUP(Region23[[#This Row],[Código_Región]],Codigos_regiones[],3,0)</f>
        <v>248</v>
      </c>
    </row>
    <row r="15" spans="1:3" x14ac:dyDescent="0.3">
      <c r="A15" s="16">
        <v>13</v>
      </c>
      <c r="B15" t="s">
        <v>10693</v>
      </c>
      <c r="C15" s="16">
        <f>+VLOOKUP(Region23[[#This Row],[Código_Región]],Codigos_regiones[],3,0)</f>
        <v>251</v>
      </c>
    </row>
    <row r="16" spans="1:3" x14ac:dyDescent="0.3">
      <c r="A16" s="16">
        <v>14</v>
      </c>
      <c r="B16" t="s">
        <v>781</v>
      </c>
      <c r="C16" s="16">
        <f>+VLOOKUP(Region23[[#This Row],[Código_Región]],Codigos_regiones[],3,0)</f>
        <v>247</v>
      </c>
    </row>
    <row r="17" spans="1:3" x14ac:dyDescent="0.3">
      <c r="A17" s="16">
        <v>15</v>
      </c>
      <c r="B17" t="s">
        <v>760</v>
      </c>
      <c r="C17" s="16">
        <f>+VLOOKUP(Region23[[#This Row],[Código_Región]],Codigos_regiones[],3,0)</f>
        <v>240</v>
      </c>
    </row>
    <row r="18" spans="1:3" x14ac:dyDescent="0.3">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A29" sqref="A29"/>
    </sheetView>
  </sheetViews>
  <sheetFormatPr baseColWidth="10" defaultRowHeight="14.4" x14ac:dyDescent="0.3"/>
  <cols>
    <col min="2" max="2" width="15.6640625" bestFit="1" customWidth="1"/>
    <col min="3" max="3" width="10.6640625" customWidth="1"/>
    <col min="4" max="5" width="5.33203125" customWidth="1"/>
    <col min="6" max="6" width="9" customWidth="1"/>
    <col min="8" max="8" width="8.6640625" bestFit="1" customWidth="1"/>
    <col min="9" max="10" width="4.109375" customWidth="1"/>
    <col min="11" max="11" width="13.33203125" bestFit="1" customWidth="1"/>
    <col min="12" max="12" width="22.109375" bestFit="1" customWidth="1"/>
    <col min="13" max="14" width="3.44140625" customWidth="1"/>
    <col min="15" max="15" width="13.88671875" bestFit="1" customWidth="1"/>
    <col min="16" max="16" width="23.33203125" bestFit="1" customWidth="1"/>
    <col min="17" max="18" width="4.6640625" customWidth="1"/>
    <col min="19" max="19" width="13.109375" bestFit="1" customWidth="1"/>
    <col min="20" max="20" width="31.109375" bestFit="1" customWidth="1"/>
    <col min="21" max="22" width="4.44140625" customWidth="1"/>
    <col min="25" max="26" width="3.6640625" customWidth="1"/>
    <col min="28" max="28" width="15.44140625" bestFit="1" customWidth="1"/>
    <col min="29" max="30" width="4.6640625" customWidth="1"/>
    <col min="32" max="32" width="14.109375" bestFit="1" customWidth="1"/>
    <col min="33" max="34" width="3.6640625" customWidth="1"/>
    <col min="35" max="35" width="10.33203125" bestFit="1" customWidth="1"/>
    <col min="36" max="36" width="19.88671875" bestFit="1" customWidth="1"/>
    <col min="37" max="38" width="4" customWidth="1"/>
    <col min="39" max="39" width="10.33203125" bestFit="1" customWidth="1"/>
    <col min="40" max="40" width="19.88671875" bestFit="1" customWidth="1"/>
    <col min="41" max="42" width="4.88671875" customWidth="1"/>
    <col min="43" max="43" width="17.5546875" customWidth="1"/>
  </cols>
  <sheetData>
    <row r="1" spans="1:43" x14ac:dyDescent="0.3">
      <c r="B1">
        <f>_xlfn.XLOOKUP(RESUMEN!J4,Region[Región],Region[Código_Región],FALSE)</f>
        <v>13</v>
      </c>
      <c r="G1" t="b">
        <f>_xlfn.XLOOKUP(RESUMEN!J18,Comuna[Comuna],Comuna[Código_Comuna],FALSE)</f>
        <v>0</v>
      </c>
      <c r="L1" t="e">
        <f>_xlfn.XLOOKUP(RESUMEN!#REF!,Producto[Producto],Producto[Producto ID],FALSE)</f>
        <v>#REF!</v>
      </c>
      <c r="P1" t="b">
        <f>_xlfn.XLOOKUP(RESUMEN!J16,Estructura!$P$3:$P$54,Estructura!$O$3:$O$54,FALSE)</f>
        <v>0</v>
      </c>
      <c r="T1" t="b">
        <f>_xlfn.XLOOKUP(RESUMEN!J4,Tamaño[Mercado],Tamaño[Mercado ID],FALSE)</f>
        <v>0</v>
      </c>
      <c r="AB1" t="e">
        <f>_xlfn.XLOOKUP(RESUMEN!#REF!,Embase[Tipo de Envase],Embase[Id_Tipo_de_Envase],FALSE)</f>
        <v>#REF!</v>
      </c>
      <c r="AJ1" t="e">
        <f>_xlfn.XLOOKUP(RESUMEN!#REF!,Destino[Destino],Destino[Id_Destino],FALSE)</f>
        <v>#REF!</v>
      </c>
    </row>
    <row r="2" spans="1:43" ht="24" x14ac:dyDescent="0.3">
      <c r="A2" s="5" t="s">
        <v>10684</v>
      </c>
      <c r="B2" s="5" t="s">
        <v>755</v>
      </c>
      <c r="C2" s="5" t="s">
        <v>10490</v>
      </c>
      <c r="D2" s="6"/>
      <c r="E2" s="6"/>
      <c r="F2" s="7" t="s">
        <v>10685</v>
      </c>
      <c r="G2" s="7" t="s">
        <v>1062</v>
      </c>
      <c r="H2" s="7" t="s">
        <v>10491</v>
      </c>
      <c r="I2" s="6"/>
      <c r="J2" s="6"/>
      <c r="K2" s="8" t="s">
        <v>10709</v>
      </c>
      <c r="L2" s="8" t="s">
        <v>9442</v>
      </c>
      <c r="M2" s="6"/>
      <c r="N2" s="6"/>
      <c r="O2" s="9" t="s">
        <v>10710</v>
      </c>
      <c r="P2" s="9" t="s">
        <v>9445</v>
      </c>
      <c r="Q2" s="6"/>
      <c r="R2" s="6"/>
      <c r="S2" s="10" t="s">
        <v>10708</v>
      </c>
      <c r="T2" s="10" t="s">
        <v>10705</v>
      </c>
      <c r="U2" s="6"/>
      <c r="V2" s="6"/>
      <c r="W2" s="11" t="s">
        <v>10708</v>
      </c>
      <c r="X2" s="11" t="s">
        <v>10705</v>
      </c>
      <c r="Y2" s="11" t="s">
        <v>10492</v>
      </c>
      <c r="Z2" s="6"/>
      <c r="AA2" s="12" t="s">
        <v>10686</v>
      </c>
      <c r="AB2" s="12" t="s">
        <v>10687</v>
      </c>
      <c r="AC2" s="12" t="s">
        <v>10493</v>
      </c>
      <c r="AD2" s="6"/>
      <c r="AE2" s="13" t="s">
        <v>10688</v>
      </c>
      <c r="AF2" s="13" t="s">
        <v>10689</v>
      </c>
      <c r="AG2" s="13" t="s">
        <v>10494</v>
      </c>
      <c r="AH2" s="6"/>
      <c r="AI2" s="14" t="s">
        <v>10690</v>
      </c>
      <c r="AJ2" s="14" t="s">
        <v>10691</v>
      </c>
      <c r="AK2" s="14" t="s">
        <v>10495</v>
      </c>
      <c r="AL2" s="6"/>
      <c r="AM2" s="19" t="s">
        <v>10496</v>
      </c>
      <c r="AN2" s="19" t="s">
        <v>10434</v>
      </c>
      <c r="AO2" s="19" t="s">
        <v>10497</v>
      </c>
      <c r="AP2" s="6"/>
      <c r="AQ2" s="15" t="s">
        <v>10498</v>
      </c>
    </row>
    <row r="3" spans="1:43" x14ac:dyDescent="0.3">
      <c r="A3" s="16">
        <v>1</v>
      </c>
      <c r="B3" t="s">
        <v>796</v>
      </c>
      <c r="C3" s="16">
        <f>+VLOOKUP(Region[[#This Row],[Código_Región]],Codigos_regiones[],3,0)</f>
        <v>252</v>
      </c>
      <c r="D3" s="16"/>
      <c r="F3" s="16"/>
      <c r="H3" s="16"/>
      <c r="K3" s="16"/>
      <c r="O3" s="16"/>
      <c r="S3" s="16"/>
      <c r="W3" s="16"/>
      <c r="AA3" s="16"/>
      <c r="AE3" s="16"/>
      <c r="AI3" s="16"/>
      <c r="AM3" s="16"/>
      <c r="AQ3" s="17"/>
    </row>
    <row r="4" spans="1:43" x14ac:dyDescent="0.3">
      <c r="A4" s="16">
        <v>2</v>
      </c>
      <c r="B4" t="s">
        <v>757</v>
      </c>
      <c r="C4" s="16">
        <f>+VLOOKUP(Region[[#This Row],[Código_Región]],Codigos_regiones[],3,0)</f>
        <v>239</v>
      </c>
      <c r="D4" s="16"/>
      <c r="F4" s="16"/>
      <c r="H4" s="16"/>
      <c r="K4" s="16"/>
      <c r="O4" s="16"/>
      <c r="S4" s="16"/>
      <c r="W4" s="16"/>
      <c r="AA4" s="16"/>
      <c r="AE4" s="16"/>
      <c r="AI4" s="16"/>
      <c r="AM4" s="16"/>
      <c r="AQ4" s="17"/>
    </row>
    <row r="5" spans="1:43" x14ac:dyDescent="0.3">
      <c r="A5" s="16">
        <v>3</v>
      </c>
      <c r="B5" t="s">
        <v>766</v>
      </c>
      <c r="C5" s="16">
        <f>+VLOOKUP(Region[[#This Row],[Código_Región]],Codigos_regiones[],3,0)</f>
        <v>242</v>
      </c>
      <c r="D5" s="16"/>
      <c r="F5" s="16"/>
      <c r="H5" s="16"/>
      <c r="K5" s="16"/>
      <c r="O5" s="16"/>
      <c r="S5" s="16"/>
      <c r="W5" s="16"/>
      <c r="AA5" s="16"/>
      <c r="AE5" s="16"/>
      <c r="AI5" s="16"/>
      <c r="AM5" s="16"/>
      <c r="AQ5" s="17"/>
    </row>
    <row r="6" spans="1:43" x14ac:dyDescent="0.3">
      <c r="A6" s="16">
        <v>4</v>
      </c>
      <c r="B6" t="s">
        <v>772</v>
      </c>
      <c r="C6" s="16">
        <f>+VLOOKUP(Region[[#This Row],[Código_Región]],Codigos_regiones[],3,0)</f>
        <v>244</v>
      </c>
      <c r="D6" s="16"/>
      <c r="F6" s="16"/>
      <c r="H6" s="16"/>
      <c r="K6" s="16"/>
      <c r="O6" s="16"/>
      <c r="S6" s="16"/>
      <c r="W6" s="16"/>
      <c r="AA6" s="16"/>
      <c r="AE6" s="16"/>
      <c r="AI6" s="16"/>
      <c r="AM6" s="16"/>
      <c r="AQ6" s="17"/>
    </row>
    <row r="7" spans="1:43" x14ac:dyDescent="0.3">
      <c r="A7" s="16">
        <v>5</v>
      </c>
      <c r="B7" t="s">
        <v>799</v>
      </c>
      <c r="C7" s="16">
        <f>+VLOOKUP(Region[[#This Row],[Código_Región]],Codigos_regiones[],3,0)</f>
        <v>253</v>
      </c>
      <c r="D7" s="16"/>
      <c r="F7" s="16"/>
      <c r="H7" s="16"/>
      <c r="K7" s="16"/>
      <c r="O7" s="16"/>
      <c r="S7" s="16"/>
      <c r="W7" s="16"/>
      <c r="AA7" s="16"/>
      <c r="AI7" s="16"/>
      <c r="AM7" s="16"/>
      <c r="AQ7" s="17"/>
    </row>
    <row r="8" spans="1:43" x14ac:dyDescent="0.3">
      <c r="A8" s="16">
        <v>6</v>
      </c>
      <c r="B8" t="s">
        <v>1782</v>
      </c>
      <c r="C8" s="16">
        <f>+VLOOKUP(Region[[#This Row],[Código_Región]],Codigos_regiones[],3,0)</f>
        <v>245</v>
      </c>
      <c r="D8" s="16"/>
      <c r="F8" s="16"/>
      <c r="H8" s="16"/>
      <c r="K8" s="16"/>
      <c r="O8" s="16"/>
      <c r="S8" s="16"/>
      <c r="W8" s="16"/>
      <c r="AA8" s="16"/>
      <c r="AI8" s="16"/>
      <c r="AM8" s="16"/>
      <c r="AQ8" s="17"/>
    </row>
    <row r="9" spans="1:43" x14ac:dyDescent="0.3">
      <c r="A9" s="16">
        <v>7</v>
      </c>
      <c r="B9" t="s">
        <v>787</v>
      </c>
      <c r="C9" s="16">
        <f>+VLOOKUP(Region[[#This Row],[Código_Región]],Codigos_regiones[],3,0)</f>
        <v>249</v>
      </c>
      <c r="D9" s="16"/>
      <c r="F9" s="16"/>
      <c r="H9" s="16"/>
      <c r="K9" s="16"/>
      <c r="O9" s="16"/>
      <c r="S9" s="16"/>
      <c r="W9" s="16"/>
      <c r="AA9" s="16"/>
      <c r="AI9" s="16"/>
      <c r="AM9" s="16"/>
      <c r="AQ9" s="17"/>
    </row>
    <row r="10" spans="1:43" x14ac:dyDescent="0.3">
      <c r="A10" s="16">
        <v>8</v>
      </c>
      <c r="B10" t="s">
        <v>769</v>
      </c>
      <c r="C10" s="16">
        <f>+VLOOKUP(Region[[#This Row],[Código_Región]],Codigos_regiones[],3,0)</f>
        <v>243</v>
      </c>
      <c r="D10" s="16"/>
      <c r="F10" s="16"/>
      <c r="H10" s="16"/>
      <c r="K10" s="16"/>
      <c r="O10" s="25"/>
      <c r="P10" s="26"/>
      <c r="S10" s="16"/>
      <c r="W10" s="16"/>
      <c r="AA10" s="16"/>
      <c r="AQ10" s="17"/>
    </row>
    <row r="11" spans="1:43" x14ac:dyDescent="0.3">
      <c r="A11" s="16">
        <v>9</v>
      </c>
      <c r="B11" t="s">
        <v>763</v>
      </c>
      <c r="C11" s="16">
        <f>+VLOOKUP(Region[[#This Row],[Código_Región]],Codigos_regiones[],3,0)</f>
        <v>241</v>
      </c>
      <c r="D11" s="16"/>
      <c r="F11" s="16"/>
      <c r="H11" s="16"/>
      <c r="K11" s="16"/>
      <c r="O11" s="16"/>
      <c r="S11" s="16"/>
      <c r="W11" s="16"/>
      <c r="AQ11" s="17"/>
    </row>
    <row r="12" spans="1:43" x14ac:dyDescent="0.3">
      <c r="A12" s="16">
        <v>9</v>
      </c>
      <c r="B12" t="s">
        <v>10692</v>
      </c>
      <c r="C12" s="16">
        <f>+VLOOKUP(Region[[#This Row],[Código_Región]],Codigos_regiones[],3,0)</f>
        <v>241</v>
      </c>
      <c r="D12" s="16"/>
      <c r="F12" s="16"/>
      <c r="H12" s="16"/>
      <c r="K12" s="16"/>
      <c r="O12" s="16"/>
      <c r="S12" s="16"/>
      <c r="W12" s="16"/>
      <c r="AQ12" s="17"/>
    </row>
    <row r="13" spans="1:43" x14ac:dyDescent="0.3">
      <c r="A13" s="16">
        <v>10</v>
      </c>
      <c r="B13" t="s">
        <v>778</v>
      </c>
      <c r="C13" s="16">
        <f>+VLOOKUP(Region[[#This Row],[Código_Región]],Codigos_regiones[],3,0)</f>
        <v>246</v>
      </c>
      <c r="D13" s="16"/>
      <c r="F13" s="16"/>
      <c r="H13" s="16"/>
      <c r="K13" s="16"/>
      <c r="O13" s="16"/>
      <c r="S13" s="16"/>
      <c r="W13" s="16"/>
      <c r="AQ13" s="17"/>
    </row>
    <row r="14" spans="1:43" x14ac:dyDescent="0.3">
      <c r="A14" s="16">
        <v>11</v>
      </c>
      <c r="B14" t="s">
        <v>11428</v>
      </c>
      <c r="C14" s="16">
        <f>+VLOOKUP(Region[[#This Row],[Código_Región]],Codigos_regiones[],3,0)</f>
        <v>238</v>
      </c>
      <c r="D14" s="16"/>
      <c r="F14" s="16"/>
      <c r="H14" s="16"/>
      <c r="K14" s="16"/>
      <c r="O14" s="16"/>
      <c r="S14" s="16"/>
      <c r="AQ14" s="17"/>
    </row>
    <row r="15" spans="1:43" x14ac:dyDescent="0.3">
      <c r="A15" s="16">
        <v>12</v>
      </c>
      <c r="B15" t="s">
        <v>11013</v>
      </c>
      <c r="C15" s="16">
        <f>+VLOOKUP(Region[[#This Row],[Código_Región]],Codigos_regiones[],3,0)</f>
        <v>248</v>
      </c>
      <c r="D15" s="16"/>
      <c r="F15" s="16"/>
      <c r="H15" s="16"/>
      <c r="K15" s="16"/>
      <c r="O15" s="16"/>
      <c r="S15" s="16"/>
      <c r="AQ15" s="17"/>
    </row>
    <row r="16" spans="1:43" x14ac:dyDescent="0.3">
      <c r="A16" s="16">
        <v>13</v>
      </c>
      <c r="B16" t="s">
        <v>10693</v>
      </c>
      <c r="C16" s="16">
        <f>+VLOOKUP(Region[[#This Row],[Código_Región]],Codigos_regiones[],3,0)</f>
        <v>251</v>
      </c>
      <c r="D16" s="16"/>
      <c r="F16" s="16"/>
      <c r="H16" s="16"/>
      <c r="K16" s="16"/>
      <c r="O16" s="16"/>
      <c r="S16" s="16"/>
      <c r="AQ16" s="17"/>
    </row>
    <row r="17" spans="1:43" x14ac:dyDescent="0.3">
      <c r="A17" s="16">
        <v>14</v>
      </c>
      <c r="B17" t="s">
        <v>781</v>
      </c>
      <c r="C17" s="16">
        <f>+VLOOKUP(Region[[#This Row],[Código_Región]],Codigos_regiones[],3,0)</f>
        <v>247</v>
      </c>
      <c r="F17" s="16"/>
      <c r="H17" s="16"/>
      <c r="K17" s="16"/>
      <c r="O17" s="16"/>
      <c r="S17" s="16"/>
      <c r="AQ17" s="17"/>
    </row>
    <row r="18" spans="1:43" x14ac:dyDescent="0.3">
      <c r="A18" s="16">
        <v>15</v>
      </c>
      <c r="B18" t="s">
        <v>760</v>
      </c>
      <c r="C18" s="16">
        <f>+VLOOKUP(Region[[#This Row],[Código_Región]],Codigos_regiones[],3,0)</f>
        <v>240</v>
      </c>
      <c r="F18" s="16"/>
      <c r="H18" s="16"/>
      <c r="O18" s="16"/>
      <c r="S18" s="16"/>
      <c r="AQ18" s="17"/>
    </row>
    <row r="19" spans="1:43" x14ac:dyDescent="0.3">
      <c r="A19" s="16">
        <v>16</v>
      </c>
      <c r="B19" t="s">
        <v>790</v>
      </c>
      <c r="C19" s="16">
        <f>+VLOOKUP(Region[[#This Row],[Código_Región]],Codigos_regiones[],3,0)</f>
        <v>250</v>
      </c>
      <c r="F19" s="16"/>
      <c r="H19" s="16"/>
      <c r="O19" s="16"/>
      <c r="S19" s="16"/>
      <c r="AQ19" s="17"/>
    </row>
    <row r="20" spans="1:43" x14ac:dyDescent="0.3">
      <c r="A20" s="16"/>
      <c r="C20" s="16"/>
      <c r="F20" s="16"/>
      <c r="H20" s="16"/>
      <c r="O20" s="16"/>
      <c r="S20" s="16"/>
      <c r="AQ20" s="17"/>
    </row>
    <row r="21" spans="1:43" x14ac:dyDescent="0.3">
      <c r="A21" s="16"/>
      <c r="C21" s="16"/>
      <c r="F21" s="16"/>
      <c r="H21" s="16"/>
      <c r="O21" s="16"/>
      <c r="S21" s="16"/>
      <c r="AQ21" s="17"/>
    </row>
    <row r="22" spans="1:43" x14ac:dyDescent="0.3">
      <c r="A22" s="16"/>
      <c r="C22" s="16"/>
      <c r="F22" s="16"/>
      <c r="H22" s="16"/>
      <c r="O22" s="16"/>
      <c r="S22" s="16"/>
      <c r="AQ22" s="17"/>
    </row>
    <row r="23" spans="1:43" x14ac:dyDescent="0.3">
      <c r="A23" s="16"/>
      <c r="C23" s="16"/>
      <c r="F23" s="16"/>
      <c r="H23" s="16"/>
      <c r="O23" s="16"/>
      <c r="S23" s="16"/>
      <c r="AQ23" s="17"/>
    </row>
    <row r="24" spans="1:43" x14ac:dyDescent="0.3">
      <c r="A24" s="16"/>
      <c r="C24" s="16"/>
      <c r="F24" s="16"/>
      <c r="H24" s="16"/>
      <c r="O24" s="16"/>
      <c r="S24" s="16"/>
    </row>
    <row r="25" spans="1:43" x14ac:dyDescent="0.3">
      <c r="A25" s="16"/>
      <c r="C25" s="16"/>
      <c r="F25" s="16"/>
      <c r="H25" s="16"/>
      <c r="O25" s="16"/>
      <c r="S25" s="16"/>
    </row>
    <row r="26" spans="1:43" x14ac:dyDescent="0.3">
      <c r="A26" s="16"/>
      <c r="C26" s="16"/>
      <c r="F26" s="16"/>
      <c r="H26" s="16"/>
      <c r="O26" s="16"/>
      <c r="S26" s="16"/>
    </row>
    <row r="27" spans="1:43" x14ac:dyDescent="0.3">
      <c r="A27" s="16"/>
      <c r="C27" s="16"/>
      <c r="F27" s="16"/>
      <c r="H27" s="16"/>
      <c r="O27" s="16"/>
      <c r="S27" s="16"/>
    </row>
    <row r="28" spans="1:43" x14ac:dyDescent="0.3">
      <c r="A28" s="16"/>
      <c r="C28" s="16"/>
      <c r="F28" s="16"/>
      <c r="H28" s="16"/>
      <c r="O28" s="16"/>
      <c r="S28" s="16"/>
    </row>
    <row r="29" spans="1:43" x14ac:dyDescent="0.3">
      <c r="A29" s="16"/>
      <c r="C29" s="16"/>
      <c r="F29" s="16"/>
      <c r="H29" s="16"/>
      <c r="O29" s="16"/>
      <c r="S29" s="16"/>
    </row>
    <row r="30" spans="1:43" x14ac:dyDescent="0.3">
      <c r="A30" s="16"/>
      <c r="C30" s="16"/>
      <c r="F30" s="16"/>
      <c r="H30" s="16"/>
      <c r="O30" s="16"/>
      <c r="S30" s="16"/>
    </row>
    <row r="31" spans="1:43" x14ac:dyDescent="0.3">
      <c r="A31" s="16"/>
      <c r="C31" s="16"/>
      <c r="F31" s="16"/>
      <c r="H31" s="16"/>
      <c r="O31" s="16"/>
      <c r="S31" s="16"/>
    </row>
    <row r="32" spans="1:43" x14ac:dyDescent="0.3">
      <c r="A32" s="16"/>
      <c r="C32" s="16"/>
      <c r="F32" s="16"/>
      <c r="H32" s="16"/>
      <c r="O32" s="16"/>
      <c r="S32" s="16"/>
    </row>
    <row r="33" spans="1:19" x14ac:dyDescent="0.3">
      <c r="A33" s="16"/>
      <c r="C33" s="16"/>
      <c r="F33" s="16"/>
      <c r="H33" s="16"/>
      <c r="O33" s="16"/>
      <c r="S33" s="16"/>
    </row>
    <row r="34" spans="1:19" x14ac:dyDescent="0.3">
      <c r="A34" s="16"/>
      <c r="C34" s="16"/>
      <c r="F34" s="16"/>
      <c r="H34" s="16"/>
      <c r="O34" s="16"/>
      <c r="S34" s="16"/>
    </row>
    <row r="35" spans="1:19" x14ac:dyDescent="0.3">
      <c r="A35" s="16"/>
      <c r="C35" s="16"/>
      <c r="F35" s="16"/>
      <c r="H35" s="16"/>
      <c r="O35" s="16"/>
      <c r="S35" s="16"/>
    </row>
    <row r="36" spans="1:19" x14ac:dyDescent="0.3">
      <c r="F36" s="16"/>
      <c r="H36" s="16"/>
      <c r="O36" s="16"/>
      <c r="S36" s="16"/>
    </row>
    <row r="37" spans="1:19" x14ac:dyDescent="0.3">
      <c r="F37" s="16"/>
      <c r="H37" s="16"/>
      <c r="O37" s="16"/>
      <c r="S37" s="16"/>
    </row>
    <row r="38" spans="1:19" x14ac:dyDescent="0.3">
      <c r="F38" s="16"/>
      <c r="H38" s="16"/>
      <c r="O38" s="16"/>
      <c r="S38" s="16"/>
    </row>
    <row r="39" spans="1:19" x14ac:dyDescent="0.3">
      <c r="F39" s="16"/>
      <c r="H39" s="16"/>
      <c r="O39" s="16"/>
      <c r="S39" s="16"/>
    </row>
    <row r="40" spans="1:19" x14ac:dyDescent="0.3">
      <c r="F40" s="16"/>
      <c r="H40" s="16"/>
      <c r="O40" s="16"/>
      <c r="S40" s="16"/>
    </row>
    <row r="41" spans="1:19" x14ac:dyDescent="0.3">
      <c r="F41" s="16"/>
      <c r="H41" s="16"/>
      <c r="O41" s="16"/>
      <c r="S41" s="16"/>
    </row>
    <row r="42" spans="1:19" x14ac:dyDescent="0.3">
      <c r="F42" s="16"/>
      <c r="H42" s="16"/>
      <c r="O42" s="16"/>
      <c r="S42" s="16"/>
    </row>
    <row r="43" spans="1:19" x14ac:dyDescent="0.3">
      <c r="F43" s="16"/>
      <c r="H43" s="16"/>
      <c r="O43" s="16"/>
      <c r="S43" s="16"/>
    </row>
    <row r="44" spans="1:19" x14ac:dyDescent="0.3">
      <c r="F44" s="16"/>
      <c r="H44" s="16"/>
      <c r="O44" s="16"/>
      <c r="P44" s="1"/>
      <c r="S44" s="16"/>
    </row>
    <row r="45" spans="1:19" x14ac:dyDescent="0.3">
      <c r="F45" s="16"/>
      <c r="H45" s="16"/>
      <c r="O45" s="16"/>
      <c r="S45" s="16"/>
    </row>
    <row r="46" spans="1:19" x14ac:dyDescent="0.3">
      <c r="F46" s="16"/>
      <c r="H46" s="16"/>
      <c r="O46" s="16"/>
      <c r="S46" s="16"/>
    </row>
    <row r="47" spans="1:19" x14ac:dyDescent="0.3">
      <c r="F47" s="16"/>
      <c r="H47" s="16"/>
      <c r="O47" s="16"/>
      <c r="S47" s="16"/>
    </row>
    <row r="48" spans="1:19" x14ac:dyDescent="0.3">
      <c r="F48" s="16"/>
      <c r="H48" s="16"/>
      <c r="O48" s="16"/>
      <c r="S48" s="16"/>
    </row>
    <row r="49" spans="6:15" x14ac:dyDescent="0.3">
      <c r="F49" s="16"/>
      <c r="H49" s="16"/>
      <c r="O49" s="16"/>
    </row>
    <row r="50" spans="6:15" x14ac:dyDescent="0.3">
      <c r="F50" s="16"/>
      <c r="H50" s="16"/>
      <c r="O50" s="16"/>
    </row>
    <row r="51" spans="6:15" x14ac:dyDescent="0.3">
      <c r="F51" s="16"/>
      <c r="H51" s="16"/>
      <c r="O51" s="16"/>
    </row>
    <row r="52" spans="6:15" x14ac:dyDescent="0.3">
      <c r="F52" s="16"/>
      <c r="H52" s="16"/>
      <c r="O52" s="16"/>
    </row>
    <row r="53" spans="6:15" x14ac:dyDescent="0.3">
      <c r="F53" s="16"/>
      <c r="H53" s="16"/>
      <c r="O53" s="16"/>
    </row>
    <row r="54" spans="6:15" x14ac:dyDescent="0.3">
      <c r="F54" s="16"/>
      <c r="H54" s="16"/>
      <c r="O54" s="16"/>
    </row>
    <row r="55" spans="6:15" x14ac:dyDescent="0.3">
      <c r="F55" s="16"/>
      <c r="H55" s="16"/>
      <c r="O55" s="16"/>
    </row>
    <row r="56" spans="6:15" x14ac:dyDescent="0.3">
      <c r="F56" s="16"/>
      <c r="H56" s="16"/>
      <c r="O56" s="16"/>
    </row>
    <row r="57" spans="6:15" x14ac:dyDescent="0.3">
      <c r="F57" s="16"/>
      <c r="H57" s="16"/>
      <c r="O57" s="16"/>
    </row>
    <row r="58" spans="6:15" x14ac:dyDescent="0.3">
      <c r="F58" s="16"/>
      <c r="H58" s="16"/>
      <c r="O58" s="16"/>
    </row>
    <row r="59" spans="6:15" x14ac:dyDescent="0.3">
      <c r="F59" s="16"/>
      <c r="H59" s="16"/>
      <c r="O59" s="16"/>
    </row>
    <row r="60" spans="6:15" x14ac:dyDescent="0.3">
      <c r="F60" s="16"/>
      <c r="H60" s="16"/>
      <c r="O60" s="16"/>
    </row>
    <row r="61" spans="6:15" x14ac:dyDescent="0.3">
      <c r="F61" s="16"/>
      <c r="H61" s="16"/>
      <c r="O61" s="16"/>
    </row>
    <row r="62" spans="6:15" x14ac:dyDescent="0.3">
      <c r="F62" s="16"/>
      <c r="H62" s="16"/>
      <c r="O62" s="16"/>
    </row>
    <row r="63" spans="6:15" x14ac:dyDescent="0.3">
      <c r="F63" s="16"/>
      <c r="H63" s="16"/>
      <c r="O63" s="16"/>
    </row>
    <row r="64" spans="6:15" x14ac:dyDescent="0.3">
      <c r="F64" s="16"/>
      <c r="H64" s="16"/>
      <c r="O64" s="16"/>
    </row>
    <row r="65" spans="6:15" x14ac:dyDescent="0.3">
      <c r="F65" s="16"/>
      <c r="H65" s="16"/>
      <c r="O65" s="16"/>
    </row>
    <row r="66" spans="6:15" x14ac:dyDescent="0.3">
      <c r="F66" s="16"/>
      <c r="H66" s="16"/>
      <c r="O66" s="16"/>
    </row>
    <row r="67" spans="6:15" x14ac:dyDescent="0.3">
      <c r="F67" s="16"/>
      <c r="H67" s="16"/>
      <c r="O67" s="16"/>
    </row>
    <row r="68" spans="6:15" x14ac:dyDescent="0.3">
      <c r="F68" s="16"/>
      <c r="H68" s="16"/>
      <c r="O68" s="16"/>
    </row>
    <row r="69" spans="6:15" x14ac:dyDescent="0.3">
      <c r="F69" s="16"/>
      <c r="H69" s="16"/>
      <c r="O69" s="16"/>
    </row>
    <row r="70" spans="6:15" x14ac:dyDescent="0.3">
      <c r="F70" s="16"/>
      <c r="H70" s="16"/>
      <c r="O70" s="16"/>
    </row>
    <row r="71" spans="6:15" x14ac:dyDescent="0.3">
      <c r="F71" s="16"/>
      <c r="H71" s="16"/>
      <c r="O71" s="16"/>
    </row>
    <row r="72" spans="6:15" x14ac:dyDescent="0.3">
      <c r="F72" s="16"/>
      <c r="H72" s="16"/>
      <c r="O72" s="16"/>
    </row>
    <row r="73" spans="6:15" x14ac:dyDescent="0.3">
      <c r="F73" s="16"/>
      <c r="H73" s="16"/>
      <c r="O73" s="16"/>
    </row>
    <row r="74" spans="6:15" x14ac:dyDescent="0.3">
      <c r="F74" s="16"/>
      <c r="H74" s="16"/>
      <c r="O74" s="16"/>
    </row>
    <row r="75" spans="6:15" x14ac:dyDescent="0.3">
      <c r="F75" s="16"/>
      <c r="H75" s="16"/>
      <c r="O75" s="16"/>
    </row>
    <row r="76" spans="6:15" x14ac:dyDescent="0.3">
      <c r="F76" s="16"/>
      <c r="H76" s="16"/>
      <c r="O76" s="16"/>
    </row>
    <row r="77" spans="6:15" x14ac:dyDescent="0.3">
      <c r="F77" s="16"/>
      <c r="H77" s="16"/>
      <c r="O77" s="16"/>
    </row>
    <row r="78" spans="6:15" x14ac:dyDescent="0.3">
      <c r="F78" s="16"/>
      <c r="H78" s="16"/>
      <c r="O78" s="16"/>
    </row>
    <row r="79" spans="6:15" x14ac:dyDescent="0.3">
      <c r="F79" s="16"/>
      <c r="H79" s="16"/>
      <c r="O79" s="16"/>
    </row>
    <row r="80" spans="6:15" x14ac:dyDescent="0.3">
      <c r="F80" s="16"/>
      <c r="H80" s="16"/>
      <c r="O80" s="16"/>
    </row>
    <row r="81" spans="6:15" x14ac:dyDescent="0.3">
      <c r="F81" s="16"/>
      <c r="H81" s="16"/>
      <c r="O81" s="16"/>
    </row>
    <row r="82" spans="6:15" x14ac:dyDescent="0.3">
      <c r="F82" s="16"/>
      <c r="H82" s="16"/>
      <c r="O82" s="16"/>
    </row>
    <row r="83" spans="6:15" x14ac:dyDescent="0.3">
      <c r="F83" s="16"/>
      <c r="H83" s="16"/>
      <c r="O83" s="16"/>
    </row>
    <row r="84" spans="6:15" x14ac:dyDescent="0.3">
      <c r="F84" s="16"/>
      <c r="H84" s="16"/>
      <c r="O84" s="16"/>
    </row>
    <row r="85" spans="6:15" x14ac:dyDescent="0.3">
      <c r="F85" s="16"/>
      <c r="H85" s="16"/>
      <c r="O85" s="16"/>
    </row>
    <row r="86" spans="6:15" x14ac:dyDescent="0.3">
      <c r="F86" s="16"/>
      <c r="H86" s="16"/>
      <c r="O86" s="16"/>
    </row>
    <row r="87" spans="6:15" x14ac:dyDescent="0.3">
      <c r="F87" s="16"/>
      <c r="H87" s="16"/>
      <c r="O87" s="16"/>
    </row>
    <row r="88" spans="6:15" x14ac:dyDescent="0.3">
      <c r="F88" s="16"/>
      <c r="H88" s="16"/>
      <c r="O88" s="16"/>
    </row>
    <row r="89" spans="6:15" x14ac:dyDescent="0.3">
      <c r="F89" s="16"/>
      <c r="H89" s="16"/>
      <c r="O89" s="16"/>
    </row>
    <row r="90" spans="6:15" x14ac:dyDescent="0.3">
      <c r="F90" s="16"/>
      <c r="H90" s="16"/>
      <c r="O90" s="16"/>
    </row>
    <row r="91" spans="6:15" x14ac:dyDescent="0.3">
      <c r="F91" s="16"/>
      <c r="H91" s="16"/>
      <c r="O91" s="16"/>
    </row>
    <row r="92" spans="6:15" x14ac:dyDescent="0.3">
      <c r="F92" s="16"/>
      <c r="H92" s="16"/>
      <c r="O92" s="16"/>
    </row>
    <row r="93" spans="6:15" x14ac:dyDescent="0.3">
      <c r="F93" s="16"/>
      <c r="H93" s="16"/>
      <c r="O93" s="16"/>
    </row>
    <row r="94" spans="6:15" x14ac:dyDescent="0.3">
      <c r="F94" s="16"/>
      <c r="H94" s="16"/>
      <c r="O94" s="16"/>
    </row>
    <row r="95" spans="6:15" x14ac:dyDescent="0.3">
      <c r="F95" s="16"/>
      <c r="H95" s="16"/>
      <c r="O95" s="16"/>
    </row>
    <row r="96" spans="6:15" x14ac:dyDescent="0.3">
      <c r="F96" s="16"/>
      <c r="H96" s="16"/>
      <c r="O96" s="16"/>
    </row>
    <row r="97" spans="6:8" x14ac:dyDescent="0.3">
      <c r="F97" s="16"/>
      <c r="H97" s="16"/>
    </row>
    <row r="98" spans="6:8" x14ac:dyDescent="0.3">
      <c r="F98" s="16"/>
      <c r="H98" s="16"/>
    </row>
    <row r="99" spans="6:8" x14ac:dyDescent="0.3">
      <c r="F99" s="16"/>
      <c r="H99" s="16"/>
    </row>
    <row r="100" spans="6:8" x14ac:dyDescent="0.3">
      <c r="F100" s="16"/>
      <c r="H100" s="16"/>
    </row>
    <row r="101" spans="6:8" x14ac:dyDescent="0.3">
      <c r="F101" s="16"/>
      <c r="H101" s="16"/>
    </row>
    <row r="102" spans="6:8" x14ac:dyDescent="0.3">
      <c r="F102" s="16"/>
      <c r="H102" s="16"/>
    </row>
    <row r="103" spans="6:8" x14ac:dyDescent="0.3">
      <c r="F103" s="16"/>
      <c r="H103" s="16"/>
    </row>
    <row r="104" spans="6:8" x14ac:dyDescent="0.3">
      <c r="F104" s="16"/>
      <c r="H104" s="16"/>
    </row>
    <row r="105" spans="6:8" x14ac:dyDescent="0.3">
      <c r="F105" s="16"/>
      <c r="H105" s="16"/>
    </row>
    <row r="106" spans="6:8" x14ac:dyDescent="0.3">
      <c r="F106" s="16"/>
      <c r="H106" s="16"/>
    </row>
    <row r="107" spans="6:8" x14ac:dyDescent="0.3">
      <c r="F107" s="16"/>
      <c r="H107" s="16"/>
    </row>
    <row r="108" spans="6:8" x14ac:dyDescent="0.3">
      <c r="F108" s="16"/>
      <c r="H108" s="16"/>
    </row>
    <row r="109" spans="6:8" x14ac:dyDescent="0.3">
      <c r="F109" s="16"/>
      <c r="H109" s="16"/>
    </row>
    <row r="110" spans="6:8" x14ac:dyDescent="0.3">
      <c r="F110" s="16"/>
      <c r="H110" s="16"/>
    </row>
    <row r="111" spans="6:8" x14ac:dyDescent="0.3">
      <c r="F111" s="16"/>
      <c r="H111" s="16"/>
    </row>
    <row r="112" spans="6:8" x14ac:dyDescent="0.3">
      <c r="F112" s="16"/>
      <c r="H112" s="16"/>
    </row>
    <row r="113" spans="6:8" x14ac:dyDescent="0.3">
      <c r="F113" s="16"/>
      <c r="H113" s="16"/>
    </row>
    <row r="114" spans="6:8" x14ac:dyDescent="0.3">
      <c r="F114" s="16"/>
      <c r="H114" s="16"/>
    </row>
    <row r="115" spans="6:8" x14ac:dyDescent="0.3">
      <c r="F115" s="16"/>
      <c r="H115" s="16"/>
    </row>
    <row r="116" spans="6:8" x14ac:dyDescent="0.3">
      <c r="F116" s="16"/>
      <c r="H116" s="16"/>
    </row>
    <row r="117" spans="6:8" x14ac:dyDescent="0.3">
      <c r="F117" s="16"/>
      <c r="H117" s="16"/>
    </row>
    <row r="118" spans="6:8" x14ac:dyDescent="0.3">
      <c r="F118" s="16"/>
      <c r="H118" s="16"/>
    </row>
    <row r="119" spans="6:8" x14ac:dyDescent="0.3">
      <c r="F119" s="16"/>
      <c r="H119" s="16"/>
    </row>
    <row r="120" spans="6:8" x14ac:dyDescent="0.3">
      <c r="F120" s="16"/>
      <c r="H120" s="16"/>
    </row>
    <row r="121" spans="6:8" x14ac:dyDescent="0.3">
      <c r="F121" s="16"/>
      <c r="H121" s="16"/>
    </row>
    <row r="122" spans="6:8" x14ac:dyDescent="0.3">
      <c r="F122" s="16"/>
      <c r="H122" s="16"/>
    </row>
    <row r="123" spans="6:8" x14ac:dyDescent="0.3">
      <c r="F123" s="16"/>
      <c r="H123" s="16"/>
    </row>
    <row r="124" spans="6:8" x14ac:dyDescent="0.3">
      <c r="F124" s="16"/>
      <c r="H124" s="16"/>
    </row>
    <row r="125" spans="6:8" x14ac:dyDescent="0.3">
      <c r="F125" s="16"/>
      <c r="H125" s="16"/>
    </row>
    <row r="126" spans="6:8" x14ac:dyDescent="0.3">
      <c r="F126" s="16"/>
      <c r="H126" s="16"/>
    </row>
    <row r="127" spans="6:8" x14ac:dyDescent="0.3">
      <c r="F127" s="16"/>
      <c r="H127" s="16"/>
    </row>
    <row r="128" spans="6:8" x14ac:dyDescent="0.3">
      <c r="F128" s="16"/>
      <c r="H128" s="16"/>
    </row>
    <row r="129" spans="6:8" x14ac:dyDescent="0.3">
      <c r="F129" s="16"/>
      <c r="H129" s="16"/>
    </row>
    <row r="130" spans="6:8" x14ac:dyDescent="0.3">
      <c r="F130" s="16"/>
      <c r="H130" s="16"/>
    </row>
    <row r="131" spans="6:8" x14ac:dyDescent="0.3">
      <c r="F131" s="16"/>
      <c r="H131" s="16"/>
    </row>
    <row r="132" spans="6:8" x14ac:dyDescent="0.3">
      <c r="F132" s="16"/>
      <c r="H132" s="16"/>
    </row>
    <row r="133" spans="6:8" x14ac:dyDescent="0.3">
      <c r="F133" s="16"/>
      <c r="H133" s="16"/>
    </row>
    <row r="134" spans="6:8" x14ac:dyDescent="0.3">
      <c r="F134" s="16"/>
      <c r="H134" s="16"/>
    </row>
    <row r="135" spans="6:8" x14ac:dyDescent="0.3">
      <c r="F135" s="16"/>
      <c r="H135" s="16"/>
    </row>
    <row r="136" spans="6:8" x14ac:dyDescent="0.3">
      <c r="F136" s="16"/>
      <c r="H136" s="16"/>
    </row>
    <row r="137" spans="6:8" x14ac:dyDescent="0.3">
      <c r="F137" s="16"/>
      <c r="H137" s="16"/>
    </row>
    <row r="138" spans="6:8" x14ac:dyDescent="0.3">
      <c r="F138" s="16"/>
      <c r="H138" s="16"/>
    </row>
    <row r="139" spans="6:8" x14ac:dyDescent="0.3">
      <c r="F139" s="16"/>
      <c r="H139" s="16"/>
    </row>
    <row r="140" spans="6:8" x14ac:dyDescent="0.3">
      <c r="F140" s="16"/>
      <c r="H140" s="16"/>
    </row>
    <row r="141" spans="6:8" x14ac:dyDescent="0.3">
      <c r="F141" s="16"/>
      <c r="H141" s="16"/>
    </row>
    <row r="142" spans="6:8" x14ac:dyDescent="0.3">
      <c r="F142" s="16"/>
      <c r="H142" s="16"/>
    </row>
    <row r="143" spans="6:8" x14ac:dyDescent="0.3">
      <c r="F143" s="16"/>
      <c r="H143" s="16"/>
    </row>
    <row r="144" spans="6:8" x14ac:dyDescent="0.3">
      <c r="F144" s="16"/>
      <c r="H144" s="16"/>
    </row>
    <row r="145" spans="6:8" x14ac:dyDescent="0.3">
      <c r="F145" s="16"/>
      <c r="H145" s="16"/>
    </row>
    <row r="146" spans="6:8" x14ac:dyDescent="0.3">
      <c r="F146" s="16"/>
      <c r="H146" s="16"/>
    </row>
    <row r="147" spans="6:8" x14ac:dyDescent="0.3">
      <c r="F147" s="16"/>
      <c r="H147" s="16"/>
    </row>
    <row r="148" spans="6:8" x14ac:dyDescent="0.3">
      <c r="F148" s="16"/>
      <c r="H148" s="16"/>
    </row>
    <row r="149" spans="6:8" x14ac:dyDescent="0.3">
      <c r="F149" s="16"/>
      <c r="H149" s="16"/>
    </row>
    <row r="150" spans="6:8" x14ac:dyDescent="0.3">
      <c r="F150" s="16"/>
      <c r="H150" s="16"/>
    </row>
    <row r="151" spans="6:8" x14ac:dyDescent="0.3">
      <c r="F151" s="16"/>
      <c r="H151" s="16"/>
    </row>
    <row r="152" spans="6:8" x14ac:dyDescent="0.3">
      <c r="F152" s="16"/>
      <c r="H152" s="16"/>
    </row>
    <row r="153" spans="6:8" x14ac:dyDescent="0.3">
      <c r="F153" s="16"/>
      <c r="H153" s="16"/>
    </row>
    <row r="154" spans="6:8" x14ac:dyDescent="0.3">
      <c r="F154" s="16"/>
      <c r="H154" s="16"/>
    </row>
    <row r="155" spans="6:8" x14ac:dyDescent="0.3">
      <c r="F155" s="16"/>
      <c r="H155" s="16"/>
    </row>
    <row r="156" spans="6:8" x14ac:dyDescent="0.3">
      <c r="F156" s="16"/>
      <c r="H156" s="16"/>
    </row>
    <row r="157" spans="6:8" x14ac:dyDescent="0.3">
      <c r="F157" s="16"/>
      <c r="H157" s="16"/>
    </row>
    <row r="158" spans="6:8" x14ac:dyDescent="0.3">
      <c r="F158" s="16"/>
      <c r="H158" s="16"/>
    </row>
    <row r="159" spans="6:8" x14ac:dyDescent="0.3">
      <c r="F159" s="16"/>
      <c r="H159" s="16"/>
    </row>
    <row r="160" spans="6:8" x14ac:dyDescent="0.3">
      <c r="F160" s="16"/>
      <c r="H160" s="16"/>
    </row>
    <row r="161" spans="6:8" x14ac:dyDescent="0.3">
      <c r="F161" s="16"/>
      <c r="H161" s="16"/>
    </row>
    <row r="162" spans="6:8" x14ac:dyDescent="0.3">
      <c r="F162" s="16"/>
      <c r="H162" s="16"/>
    </row>
    <row r="163" spans="6:8" x14ac:dyDescent="0.3">
      <c r="F163" s="16"/>
      <c r="H163" s="16"/>
    </row>
    <row r="164" spans="6:8" x14ac:dyDescent="0.3">
      <c r="F164" s="16"/>
      <c r="H164" s="16"/>
    </row>
    <row r="165" spans="6:8" x14ac:dyDescent="0.3">
      <c r="F165" s="16"/>
      <c r="H165" s="16"/>
    </row>
    <row r="166" spans="6:8" x14ac:dyDescent="0.3">
      <c r="F166" s="16"/>
      <c r="H166" s="16"/>
    </row>
    <row r="167" spans="6:8" x14ac:dyDescent="0.3">
      <c r="F167" s="16"/>
      <c r="H167" s="16"/>
    </row>
    <row r="168" spans="6:8" x14ac:dyDescent="0.3">
      <c r="F168" s="16"/>
      <c r="H168" s="16"/>
    </row>
    <row r="169" spans="6:8" x14ac:dyDescent="0.3">
      <c r="F169" s="16"/>
      <c r="H169" s="16"/>
    </row>
    <row r="170" spans="6:8" x14ac:dyDescent="0.3">
      <c r="F170" s="16"/>
      <c r="H170" s="16"/>
    </row>
    <row r="171" spans="6:8" x14ac:dyDescent="0.3">
      <c r="F171" s="16"/>
      <c r="H171" s="16"/>
    </row>
    <row r="172" spans="6:8" x14ac:dyDescent="0.3">
      <c r="F172" s="16"/>
      <c r="H172" s="16"/>
    </row>
    <row r="173" spans="6:8" x14ac:dyDescent="0.3">
      <c r="F173" s="16"/>
      <c r="H173" s="16"/>
    </row>
    <row r="174" spans="6:8" x14ac:dyDescent="0.3">
      <c r="F174" s="16"/>
      <c r="H174" s="16"/>
    </row>
    <row r="175" spans="6:8" x14ac:dyDescent="0.3">
      <c r="F175" s="16"/>
      <c r="H175" s="16"/>
    </row>
    <row r="176" spans="6:8" x14ac:dyDescent="0.3">
      <c r="F176" s="16"/>
      <c r="H176" s="16"/>
    </row>
    <row r="177" spans="6:8" x14ac:dyDescent="0.3">
      <c r="F177" s="16"/>
      <c r="H177" s="16"/>
    </row>
    <row r="178" spans="6:8" x14ac:dyDescent="0.3">
      <c r="F178" s="16"/>
      <c r="H178" s="16"/>
    </row>
    <row r="179" spans="6:8" x14ac:dyDescent="0.3">
      <c r="F179" s="16"/>
      <c r="H179" s="16"/>
    </row>
    <row r="180" spans="6:8" x14ac:dyDescent="0.3">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4.4" x14ac:dyDescent="0.3"/>
  <sheetData>
    <row r="1" spans="1:11" x14ac:dyDescent="0.3">
      <c r="A1" s="33" t="s">
        <v>14539</v>
      </c>
      <c r="B1" s="8" t="s">
        <v>1062</v>
      </c>
      <c r="C1" s="34" t="s">
        <v>14540</v>
      </c>
      <c r="E1" s="35" t="s">
        <v>10684</v>
      </c>
      <c r="F1" s="5" t="s">
        <v>755</v>
      </c>
      <c r="G1" s="36" t="s">
        <v>14540</v>
      </c>
      <c r="I1" s="37" t="s">
        <v>14541</v>
      </c>
      <c r="J1" s="7" t="s">
        <v>804</v>
      </c>
      <c r="K1" s="7" t="s">
        <v>14540</v>
      </c>
    </row>
    <row r="2" spans="1:11" x14ac:dyDescent="0.3">
      <c r="A2">
        <v>1101</v>
      </c>
      <c r="B2" t="s">
        <v>1060</v>
      </c>
      <c r="C2">
        <v>343</v>
      </c>
      <c r="E2">
        <v>11</v>
      </c>
      <c r="F2" t="s">
        <v>11428</v>
      </c>
      <c r="G2">
        <v>238</v>
      </c>
      <c r="I2">
        <v>11</v>
      </c>
      <c r="J2" t="s">
        <v>1060</v>
      </c>
      <c r="K2">
        <v>3102</v>
      </c>
    </row>
    <row r="3" spans="1:11" x14ac:dyDescent="0.3">
      <c r="A3">
        <v>1107</v>
      </c>
      <c r="B3" t="s">
        <v>1065</v>
      </c>
      <c r="C3">
        <v>344</v>
      </c>
      <c r="E3">
        <v>2</v>
      </c>
      <c r="F3" t="s">
        <v>757</v>
      </c>
      <c r="G3">
        <v>239</v>
      </c>
      <c r="I3">
        <v>14</v>
      </c>
      <c r="J3" t="s">
        <v>14542</v>
      </c>
      <c r="K3">
        <v>3103</v>
      </c>
    </row>
    <row r="4" spans="1:11" x14ac:dyDescent="0.3">
      <c r="A4">
        <v>1401</v>
      </c>
      <c r="B4" t="s">
        <v>1068</v>
      </c>
      <c r="C4">
        <v>345</v>
      </c>
      <c r="E4">
        <v>15</v>
      </c>
      <c r="F4" t="s">
        <v>760</v>
      </c>
      <c r="G4">
        <v>240</v>
      </c>
      <c r="I4">
        <v>21</v>
      </c>
      <c r="J4" t="s">
        <v>757</v>
      </c>
      <c r="K4">
        <v>3104</v>
      </c>
    </row>
    <row r="5" spans="1:11" x14ac:dyDescent="0.3">
      <c r="A5">
        <v>1402</v>
      </c>
      <c r="B5" t="s">
        <v>1071</v>
      </c>
      <c r="C5">
        <v>346</v>
      </c>
      <c r="E5">
        <v>9</v>
      </c>
      <c r="F5" t="s">
        <v>763</v>
      </c>
      <c r="G5">
        <v>241</v>
      </c>
      <c r="I5">
        <v>22</v>
      </c>
      <c r="J5" t="s">
        <v>14543</v>
      </c>
      <c r="K5">
        <v>3105</v>
      </c>
    </row>
    <row r="6" spans="1:11" x14ac:dyDescent="0.3">
      <c r="A6">
        <v>1403</v>
      </c>
      <c r="B6" t="s">
        <v>1074</v>
      </c>
      <c r="C6">
        <v>347</v>
      </c>
      <c r="E6">
        <v>3</v>
      </c>
      <c r="F6" t="s">
        <v>766</v>
      </c>
      <c r="G6">
        <v>242</v>
      </c>
      <c r="I6">
        <v>23</v>
      </c>
      <c r="J6" t="s">
        <v>1103</v>
      </c>
      <c r="K6">
        <v>3106</v>
      </c>
    </row>
    <row r="7" spans="1:11" x14ac:dyDescent="0.3">
      <c r="A7">
        <v>1404</v>
      </c>
      <c r="B7" t="s">
        <v>1077</v>
      </c>
      <c r="C7">
        <v>348</v>
      </c>
      <c r="E7">
        <v>8</v>
      </c>
      <c r="F7" t="s">
        <v>769</v>
      </c>
      <c r="G7">
        <v>243</v>
      </c>
      <c r="I7">
        <v>31</v>
      </c>
      <c r="J7" t="s">
        <v>1109</v>
      </c>
      <c r="K7">
        <v>3107</v>
      </c>
    </row>
    <row r="8" spans="1:11" x14ac:dyDescent="0.3">
      <c r="A8">
        <v>1405</v>
      </c>
      <c r="B8" t="s">
        <v>1080</v>
      </c>
      <c r="C8">
        <v>349</v>
      </c>
      <c r="E8">
        <v>4</v>
      </c>
      <c r="F8" t="s">
        <v>772</v>
      </c>
      <c r="G8">
        <v>244</v>
      </c>
      <c r="I8">
        <v>32</v>
      </c>
      <c r="J8" t="s">
        <v>1118</v>
      </c>
      <c r="K8">
        <v>3108</v>
      </c>
    </row>
    <row r="9" spans="1:11" x14ac:dyDescent="0.3">
      <c r="A9">
        <v>2101</v>
      </c>
      <c r="B9" t="s">
        <v>757</v>
      </c>
      <c r="C9">
        <v>350</v>
      </c>
      <c r="E9">
        <v>6</v>
      </c>
      <c r="F9" t="s">
        <v>14544</v>
      </c>
      <c r="G9">
        <v>245</v>
      </c>
      <c r="I9">
        <v>33</v>
      </c>
      <c r="J9" t="s">
        <v>1133</v>
      </c>
      <c r="K9">
        <v>3109</v>
      </c>
    </row>
    <row r="10" spans="1:11" x14ac:dyDescent="0.3">
      <c r="A10">
        <v>2102</v>
      </c>
      <c r="B10" t="s">
        <v>1085</v>
      </c>
      <c r="C10">
        <v>351</v>
      </c>
      <c r="E10">
        <v>10</v>
      </c>
      <c r="F10" t="s">
        <v>778</v>
      </c>
      <c r="G10">
        <v>246</v>
      </c>
      <c r="I10">
        <v>41</v>
      </c>
      <c r="J10" t="s">
        <v>14545</v>
      </c>
      <c r="K10">
        <v>3110</v>
      </c>
    </row>
    <row r="11" spans="1:11" x14ac:dyDescent="0.3">
      <c r="A11">
        <v>2103</v>
      </c>
      <c r="B11" t="s">
        <v>1088</v>
      </c>
      <c r="C11">
        <v>352</v>
      </c>
      <c r="E11">
        <v>14</v>
      </c>
      <c r="F11" t="s">
        <v>781</v>
      </c>
      <c r="G11">
        <v>247</v>
      </c>
      <c r="I11">
        <v>42</v>
      </c>
      <c r="J11" t="s">
        <v>14546</v>
      </c>
      <c r="K11">
        <v>3111</v>
      </c>
    </row>
    <row r="12" spans="1:11" x14ac:dyDescent="0.3">
      <c r="A12">
        <v>2104</v>
      </c>
      <c r="B12" t="s">
        <v>1091</v>
      </c>
      <c r="C12">
        <v>353</v>
      </c>
      <c r="E12">
        <v>12</v>
      </c>
      <c r="F12" t="s">
        <v>11013</v>
      </c>
      <c r="G12">
        <v>248</v>
      </c>
      <c r="I12">
        <v>43</v>
      </c>
      <c r="J12" t="s">
        <v>14547</v>
      </c>
      <c r="K12">
        <v>3112</v>
      </c>
    </row>
    <row r="13" spans="1:11" x14ac:dyDescent="0.3">
      <c r="A13">
        <v>2201</v>
      </c>
      <c r="B13" t="s">
        <v>1094</v>
      </c>
      <c r="C13">
        <v>354</v>
      </c>
      <c r="E13">
        <v>7</v>
      </c>
      <c r="F13" t="s">
        <v>787</v>
      </c>
      <c r="G13">
        <v>249</v>
      </c>
      <c r="I13">
        <v>51</v>
      </c>
      <c r="J13" t="s">
        <v>799</v>
      </c>
      <c r="K13">
        <v>3113</v>
      </c>
    </row>
    <row r="14" spans="1:11" x14ac:dyDescent="0.3">
      <c r="A14">
        <v>2202</v>
      </c>
      <c r="B14" t="s">
        <v>1097</v>
      </c>
      <c r="C14">
        <v>355</v>
      </c>
      <c r="E14">
        <v>16</v>
      </c>
      <c r="F14" t="s">
        <v>790</v>
      </c>
      <c r="G14">
        <v>250</v>
      </c>
      <c r="I14">
        <v>52</v>
      </c>
      <c r="J14" t="s">
        <v>1200</v>
      </c>
      <c r="K14">
        <v>3114</v>
      </c>
    </row>
    <row r="15" spans="1:11" x14ac:dyDescent="0.3">
      <c r="A15">
        <v>2203</v>
      </c>
      <c r="B15" t="s">
        <v>1100</v>
      </c>
      <c r="C15">
        <v>356</v>
      </c>
      <c r="E15">
        <v>13</v>
      </c>
      <c r="F15" t="s">
        <v>10693</v>
      </c>
      <c r="G15">
        <v>251</v>
      </c>
      <c r="I15">
        <v>53</v>
      </c>
      <c r="J15" t="s">
        <v>1203</v>
      </c>
      <c r="K15">
        <v>3115</v>
      </c>
    </row>
    <row r="16" spans="1:11" x14ac:dyDescent="0.3">
      <c r="A16">
        <v>2301</v>
      </c>
      <c r="B16" t="s">
        <v>1103</v>
      </c>
      <c r="C16">
        <v>357</v>
      </c>
      <c r="E16">
        <v>1</v>
      </c>
      <c r="F16" t="s">
        <v>796</v>
      </c>
      <c r="G16">
        <v>252</v>
      </c>
      <c r="I16">
        <v>54</v>
      </c>
      <c r="J16" t="s">
        <v>1224</v>
      </c>
      <c r="K16">
        <v>3116</v>
      </c>
    </row>
    <row r="17" spans="1:11" x14ac:dyDescent="0.3">
      <c r="A17">
        <v>2302</v>
      </c>
      <c r="B17" t="s">
        <v>1106</v>
      </c>
      <c r="C17">
        <v>358</v>
      </c>
      <c r="E17">
        <v>5</v>
      </c>
      <c r="F17" t="s">
        <v>799</v>
      </c>
      <c r="G17">
        <v>253</v>
      </c>
      <c r="I17">
        <v>55</v>
      </c>
      <c r="J17" t="s">
        <v>1230</v>
      </c>
      <c r="K17">
        <v>3117</v>
      </c>
    </row>
    <row r="18" spans="1:11" x14ac:dyDescent="0.3">
      <c r="A18">
        <v>3101</v>
      </c>
      <c r="B18" t="s">
        <v>1109</v>
      </c>
      <c r="C18">
        <v>359</v>
      </c>
      <c r="I18">
        <v>56</v>
      </c>
      <c r="J18" t="s">
        <v>1245</v>
      </c>
      <c r="K18">
        <v>3118</v>
      </c>
    </row>
    <row r="19" spans="1:11" x14ac:dyDescent="0.3">
      <c r="A19">
        <v>3102</v>
      </c>
      <c r="B19" t="s">
        <v>1112</v>
      </c>
      <c r="C19">
        <v>360</v>
      </c>
      <c r="I19">
        <v>57</v>
      </c>
      <c r="J19" t="s">
        <v>14548</v>
      </c>
      <c r="K19">
        <v>3119</v>
      </c>
    </row>
    <row r="20" spans="1:11" x14ac:dyDescent="0.3">
      <c r="A20">
        <v>3103</v>
      </c>
      <c r="B20" t="s">
        <v>1115</v>
      </c>
      <c r="C20">
        <v>361</v>
      </c>
      <c r="I20">
        <v>58</v>
      </c>
      <c r="J20" t="s">
        <v>14549</v>
      </c>
      <c r="K20">
        <v>3120</v>
      </c>
    </row>
    <row r="21" spans="1:11" x14ac:dyDescent="0.3">
      <c r="A21">
        <v>3201</v>
      </c>
      <c r="B21" t="s">
        <v>1118</v>
      </c>
      <c r="C21">
        <v>362</v>
      </c>
      <c r="I21">
        <v>61</v>
      </c>
      <c r="J21" t="s">
        <v>14550</v>
      </c>
      <c r="K21">
        <v>3121</v>
      </c>
    </row>
    <row r="22" spans="1:11" x14ac:dyDescent="0.3">
      <c r="A22">
        <v>3202</v>
      </c>
      <c r="B22" t="s">
        <v>1121</v>
      </c>
      <c r="C22">
        <v>363</v>
      </c>
      <c r="I22">
        <v>62</v>
      </c>
      <c r="J22" t="s">
        <v>14551</v>
      </c>
      <c r="K22">
        <v>3122</v>
      </c>
    </row>
    <row r="23" spans="1:11" x14ac:dyDescent="0.3">
      <c r="A23">
        <v>3301</v>
      </c>
      <c r="B23" t="s">
        <v>1124</v>
      </c>
      <c r="C23">
        <v>364</v>
      </c>
      <c r="I23">
        <v>63</v>
      </c>
      <c r="J23" t="s">
        <v>14552</v>
      </c>
      <c r="K23">
        <v>3123</v>
      </c>
    </row>
    <row r="24" spans="1:11" x14ac:dyDescent="0.3">
      <c r="A24">
        <v>3302</v>
      </c>
      <c r="B24" t="s">
        <v>1127</v>
      </c>
      <c r="C24">
        <v>365</v>
      </c>
      <c r="I24">
        <v>71</v>
      </c>
      <c r="J24" t="s">
        <v>1391</v>
      </c>
      <c r="K24">
        <v>3124</v>
      </c>
    </row>
    <row r="25" spans="1:11" x14ac:dyDescent="0.3">
      <c r="A25">
        <v>3303</v>
      </c>
      <c r="B25" t="s">
        <v>1130</v>
      </c>
      <c r="C25">
        <v>366</v>
      </c>
      <c r="I25">
        <v>72</v>
      </c>
      <c r="J25" t="s">
        <v>1420</v>
      </c>
      <c r="K25">
        <v>3125</v>
      </c>
    </row>
    <row r="26" spans="1:11" x14ac:dyDescent="0.3">
      <c r="A26">
        <v>3304</v>
      </c>
      <c r="B26" t="s">
        <v>1133</v>
      </c>
      <c r="C26">
        <v>367</v>
      </c>
      <c r="I26">
        <v>73</v>
      </c>
      <c r="J26" t="s">
        <v>1429</v>
      </c>
      <c r="K26">
        <v>3126</v>
      </c>
    </row>
    <row r="27" spans="1:11" x14ac:dyDescent="0.3">
      <c r="A27">
        <v>4101</v>
      </c>
      <c r="B27" t="s">
        <v>1136</v>
      </c>
      <c r="C27">
        <v>368</v>
      </c>
      <c r="I27">
        <v>74</v>
      </c>
      <c r="J27" t="s">
        <v>1456</v>
      </c>
      <c r="K27">
        <v>3127</v>
      </c>
    </row>
    <row r="28" spans="1:11" x14ac:dyDescent="0.3">
      <c r="A28">
        <v>4102</v>
      </c>
      <c r="B28" t="s">
        <v>772</v>
      </c>
      <c r="C28">
        <v>369</v>
      </c>
      <c r="I28">
        <v>81</v>
      </c>
      <c r="J28" t="s">
        <v>1480</v>
      </c>
      <c r="K28">
        <v>3128</v>
      </c>
    </row>
    <row r="29" spans="1:11" x14ac:dyDescent="0.3">
      <c r="A29">
        <v>4103</v>
      </c>
      <c r="B29" t="s">
        <v>1141</v>
      </c>
      <c r="C29">
        <v>370</v>
      </c>
      <c r="I29">
        <v>82</v>
      </c>
      <c r="J29" t="s">
        <v>1519</v>
      </c>
      <c r="K29">
        <v>3129</v>
      </c>
    </row>
    <row r="30" spans="1:11" x14ac:dyDescent="0.3">
      <c r="A30">
        <v>4104</v>
      </c>
      <c r="B30" t="s">
        <v>1144</v>
      </c>
      <c r="C30">
        <v>371</v>
      </c>
      <c r="I30">
        <v>83</v>
      </c>
      <c r="J30" t="s">
        <v>14553</v>
      </c>
      <c r="K30">
        <v>3130</v>
      </c>
    </row>
    <row r="31" spans="1:11" x14ac:dyDescent="0.3">
      <c r="A31">
        <v>4105</v>
      </c>
      <c r="B31" t="s">
        <v>1147</v>
      </c>
      <c r="C31">
        <v>372</v>
      </c>
      <c r="I31">
        <v>91</v>
      </c>
      <c r="J31" t="s">
        <v>14554</v>
      </c>
      <c r="K31">
        <v>3131</v>
      </c>
    </row>
    <row r="32" spans="1:11" x14ac:dyDescent="0.3">
      <c r="A32">
        <v>4106</v>
      </c>
      <c r="B32" t="s">
        <v>1150</v>
      </c>
      <c r="C32">
        <v>373</v>
      </c>
      <c r="I32">
        <v>92</v>
      </c>
      <c r="J32" t="s">
        <v>14555</v>
      </c>
      <c r="K32">
        <v>3132</v>
      </c>
    </row>
    <row r="33" spans="1:11" x14ac:dyDescent="0.3">
      <c r="A33">
        <v>4201</v>
      </c>
      <c r="B33" t="s">
        <v>1153</v>
      </c>
      <c r="C33">
        <v>374</v>
      </c>
      <c r="I33">
        <v>101</v>
      </c>
      <c r="J33" t="s">
        <v>1692</v>
      </c>
      <c r="K33">
        <v>3133</v>
      </c>
    </row>
    <row r="34" spans="1:11" x14ac:dyDescent="0.3">
      <c r="A34">
        <v>4202</v>
      </c>
      <c r="B34" t="s">
        <v>1156</v>
      </c>
      <c r="C34">
        <v>375</v>
      </c>
      <c r="I34">
        <v>102</v>
      </c>
      <c r="J34" t="s">
        <v>14556</v>
      </c>
      <c r="K34">
        <v>3134</v>
      </c>
    </row>
    <row r="35" spans="1:11" x14ac:dyDescent="0.3">
      <c r="A35">
        <v>4203</v>
      </c>
      <c r="B35" t="s">
        <v>1159</v>
      </c>
      <c r="C35">
        <v>376</v>
      </c>
      <c r="I35">
        <v>103</v>
      </c>
      <c r="J35" t="s">
        <v>1731</v>
      </c>
      <c r="K35">
        <v>3135</v>
      </c>
    </row>
    <row r="36" spans="1:11" x14ac:dyDescent="0.3">
      <c r="A36">
        <v>4204</v>
      </c>
      <c r="B36" t="s">
        <v>1162</v>
      </c>
      <c r="C36">
        <v>377</v>
      </c>
      <c r="I36">
        <v>104</v>
      </c>
      <c r="J36" t="s">
        <v>1761</v>
      </c>
      <c r="K36">
        <v>3136</v>
      </c>
    </row>
    <row r="37" spans="1:11" x14ac:dyDescent="0.3">
      <c r="A37">
        <v>4301</v>
      </c>
      <c r="B37" t="s">
        <v>1165</v>
      </c>
      <c r="C37">
        <v>378</v>
      </c>
      <c r="I37">
        <v>111</v>
      </c>
      <c r="J37" t="s">
        <v>11427</v>
      </c>
      <c r="K37">
        <v>3137</v>
      </c>
    </row>
    <row r="38" spans="1:11" x14ac:dyDescent="0.3">
      <c r="A38">
        <v>4302</v>
      </c>
      <c r="B38" t="s">
        <v>1168</v>
      </c>
      <c r="C38">
        <v>379</v>
      </c>
      <c r="I38">
        <v>112</v>
      </c>
      <c r="J38" t="s">
        <v>11428</v>
      </c>
      <c r="K38">
        <v>3138</v>
      </c>
    </row>
    <row r="39" spans="1:11" x14ac:dyDescent="0.3">
      <c r="A39">
        <v>4303</v>
      </c>
      <c r="B39" t="s">
        <v>1171</v>
      </c>
      <c r="C39">
        <v>380</v>
      </c>
      <c r="I39">
        <v>113</v>
      </c>
      <c r="J39" t="s">
        <v>14557</v>
      </c>
      <c r="K39">
        <v>3139</v>
      </c>
    </row>
    <row r="40" spans="1:11" x14ac:dyDescent="0.3">
      <c r="A40">
        <v>4304</v>
      </c>
      <c r="B40" t="s">
        <v>1174</v>
      </c>
      <c r="C40">
        <v>381</v>
      </c>
      <c r="I40">
        <v>114</v>
      </c>
      <c r="J40" t="s">
        <v>14558</v>
      </c>
      <c r="K40">
        <v>3140</v>
      </c>
    </row>
    <row r="41" spans="1:11" x14ac:dyDescent="0.3">
      <c r="A41">
        <v>4305</v>
      </c>
      <c r="B41" t="s">
        <v>1177</v>
      </c>
      <c r="C41">
        <v>382</v>
      </c>
      <c r="I41">
        <v>121</v>
      </c>
      <c r="J41" t="s">
        <v>11013</v>
      </c>
      <c r="K41">
        <v>3141</v>
      </c>
    </row>
    <row r="42" spans="1:11" x14ac:dyDescent="0.3">
      <c r="A42">
        <v>5101</v>
      </c>
      <c r="B42" t="s">
        <v>799</v>
      </c>
      <c r="C42">
        <v>383</v>
      </c>
      <c r="I42">
        <v>122</v>
      </c>
      <c r="J42" t="s">
        <v>14559</v>
      </c>
      <c r="K42">
        <v>3142</v>
      </c>
    </row>
    <row r="43" spans="1:11" x14ac:dyDescent="0.3">
      <c r="A43">
        <v>5102</v>
      </c>
      <c r="B43" t="s">
        <v>1182</v>
      </c>
      <c r="C43">
        <v>384</v>
      </c>
      <c r="I43">
        <v>123</v>
      </c>
      <c r="J43" t="s">
        <v>14560</v>
      </c>
      <c r="K43">
        <v>3143</v>
      </c>
    </row>
    <row r="44" spans="1:11" x14ac:dyDescent="0.3">
      <c r="A44">
        <v>5103</v>
      </c>
      <c r="B44" t="s">
        <v>1185</v>
      </c>
      <c r="C44">
        <v>385</v>
      </c>
      <c r="I44">
        <v>124</v>
      </c>
      <c r="J44" t="s">
        <v>14561</v>
      </c>
      <c r="K44">
        <v>3144</v>
      </c>
    </row>
    <row r="45" spans="1:11" x14ac:dyDescent="0.3">
      <c r="A45">
        <v>5104</v>
      </c>
      <c r="B45" t="s">
        <v>1188</v>
      </c>
      <c r="C45">
        <v>386</v>
      </c>
      <c r="I45">
        <v>131</v>
      </c>
      <c r="J45" t="s">
        <v>893</v>
      </c>
      <c r="K45">
        <v>3145</v>
      </c>
    </row>
    <row r="46" spans="1:11" x14ac:dyDescent="0.3">
      <c r="A46">
        <v>5105</v>
      </c>
      <c r="B46" t="s">
        <v>1191</v>
      </c>
      <c r="C46">
        <v>387</v>
      </c>
      <c r="I46">
        <v>132</v>
      </c>
      <c r="J46" t="s">
        <v>5511</v>
      </c>
      <c r="K46">
        <v>3146</v>
      </c>
    </row>
    <row r="47" spans="1:11" x14ac:dyDescent="0.3">
      <c r="A47">
        <v>5107</v>
      </c>
      <c r="B47" t="s">
        <v>1194</v>
      </c>
      <c r="C47">
        <v>388</v>
      </c>
      <c r="I47">
        <v>133</v>
      </c>
      <c r="J47" t="s">
        <v>14562</v>
      </c>
      <c r="K47">
        <v>3147</v>
      </c>
    </row>
    <row r="48" spans="1:11" x14ac:dyDescent="0.3">
      <c r="A48">
        <v>5109</v>
      </c>
      <c r="B48" t="s">
        <v>1197</v>
      </c>
      <c r="C48">
        <v>389</v>
      </c>
      <c r="I48">
        <v>134</v>
      </c>
      <c r="J48" t="s">
        <v>14563</v>
      </c>
      <c r="K48">
        <v>3148</v>
      </c>
    </row>
    <row r="49" spans="1:11" x14ac:dyDescent="0.3">
      <c r="A49">
        <v>5201</v>
      </c>
      <c r="B49" t="s">
        <v>1200</v>
      </c>
      <c r="C49">
        <v>390</v>
      </c>
      <c r="I49">
        <v>135</v>
      </c>
      <c r="J49" t="s">
        <v>1949</v>
      </c>
      <c r="K49">
        <v>3149</v>
      </c>
    </row>
    <row r="50" spans="1:11" x14ac:dyDescent="0.3">
      <c r="A50">
        <v>5301</v>
      </c>
      <c r="B50" t="s">
        <v>1203</v>
      </c>
      <c r="C50">
        <v>391</v>
      </c>
      <c r="I50">
        <v>136</v>
      </c>
      <c r="J50" t="s">
        <v>1964</v>
      </c>
      <c r="K50">
        <v>3150</v>
      </c>
    </row>
    <row r="51" spans="1:11" x14ac:dyDescent="0.3">
      <c r="A51">
        <v>5302</v>
      </c>
      <c r="B51" t="s">
        <v>1206</v>
      </c>
      <c r="C51">
        <v>392</v>
      </c>
      <c r="I51">
        <v>141</v>
      </c>
      <c r="J51" t="s">
        <v>14564</v>
      </c>
      <c r="K51">
        <v>3151</v>
      </c>
    </row>
    <row r="52" spans="1:11" x14ac:dyDescent="0.3">
      <c r="A52">
        <v>5303</v>
      </c>
      <c r="B52" t="s">
        <v>1209</v>
      </c>
      <c r="C52">
        <v>393</v>
      </c>
      <c r="I52">
        <v>141</v>
      </c>
      <c r="J52" t="s">
        <v>1979</v>
      </c>
      <c r="K52">
        <v>3152</v>
      </c>
    </row>
    <row r="53" spans="1:11" x14ac:dyDescent="0.3">
      <c r="A53">
        <v>5304</v>
      </c>
      <c r="B53" t="s">
        <v>1212</v>
      </c>
      <c r="C53">
        <v>394</v>
      </c>
      <c r="I53">
        <v>142</v>
      </c>
      <c r="J53" t="s">
        <v>14564</v>
      </c>
      <c r="K53">
        <v>3153</v>
      </c>
    </row>
    <row r="54" spans="1:11" x14ac:dyDescent="0.3">
      <c r="A54">
        <v>5401</v>
      </c>
      <c r="B54" t="s">
        <v>1215</v>
      </c>
      <c r="C54">
        <v>395</v>
      </c>
      <c r="I54">
        <v>151</v>
      </c>
      <c r="J54" t="s">
        <v>2013</v>
      </c>
      <c r="K54">
        <v>3154</v>
      </c>
    </row>
    <row r="55" spans="1:11" x14ac:dyDescent="0.3">
      <c r="A55">
        <v>5402</v>
      </c>
      <c r="B55" t="s">
        <v>1218</v>
      </c>
      <c r="C55">
        <v>396</v>
      </c>
      <c r="I55">
        <v>152</v>
      </c>
      <c r="J55" t="s">
        <v>14565</v>
      </c>
      <c r="K55">
        <v>3155</v>
      </c>
    </row>
    <row r="56" spans="1:11" x14ac:dyDescent="0.3">
      <c r="A56">
        <v>5403</v>
      </c>
      <c r="B56" t="s">
        <v>1221</v>
      </c>
      <c r="C56">
        <v>397</v>
      </c>
      <c r="I56">
        <v>161</v>
      </c>
      <c r="J56" t="s">
        <v>14566</v>
      </c>
      <c r="K56">
        <v>3156</v>
      </c>
    </row>
    <row r="57" spans="1:11" x14ac:dyDescent="0.3">
      <c r="A57">
        <v>5404</v>
      </c>
      <c r="B57" t="s">
        <v>1224</v>
      </c>
      <c r="C57">
        <v>398</v>
      </c>
      <c r="I57">
        <v>162</v>
      </c>
      <c r="J57" t="s">
        <v>14567</v>
      </c>
      <c r="K57">
        <v>3157</v>
      </c>
    </row>
    <row r="58" spans="1:11" x14ac:dyDescent="0.3">
      <c r="A58">
        <v>5405</v>
      </c>
      <c r="B58" t="s">
        <v>1227</v>
      </c>
      <c r="C58">
        <v>399</v>
      </c>
      <c r="I58">
        <v>163</v>
      </c>
      <c r="J58" t="s">
        <v>14568</v>
      </c>
      <c r="K58">
        <v>3158</v>
      </c>
    </row>
    <row r="59" spans="1:11" x14ac:dyDescent="0.3">
      <c r="A59">
        <v>5501</v>
      </c>
      <c r="B59" t="s">
        <v>1230</v>
      </c>
      <c r="C59">
        <v>400</v>
      </c>
    </row>
    <row r="60" spans="1:11" x14ac:dyDescent="0.3">
      <c r="A60">
        <v>5502</v>
      </c>
      <c r="B60" t="s">
        <v>1233</v>
      </c>
      <c r="C60">
        <v>401</v>
      </c>
    </row>
    <row r="61" spans="1:11" x14ac:dyDescent="0.3">
      <c r="A61">
        <v>5503</v>
      </c>
      <c r="B61" t="s">
        <v>1236</v>
      </c>
      <c r="C61">
        <v>402</v>
      </c>
    </row>
    <row r="62" spans="1:11" x14ac:dyDescent="0.3">
      <c r="A62">
        <v>5504</v>
      </c>
      <c r="B62" t="s">
        <v>1239</v>
      </c>
      <c r="C62">
        <v>403</v>
      </c>
    </row>
    <row r="63" spans="1:11" x14ac:dyDescent="0.3">
      <c r="A63">
        <v>5506</v>
      </c>
      <c r="B63" t="s">
        <v>1242</v>
      </c>
      <c r="C63">
        <v>404</v>
      </c>
    </row>
    <row r="64" spans="1:11" x14ac:dyDescent="0.3">
      <c r="A64">
        <v>5601</v>
      </c>
      <c r="B64" t="s">
        <v>1245</v>
      </c>
      <c r="C64">
        <v>405</v>
      </c>
    </row>
    <row r="65" spans="1:3" x14ac:dyDescent="0.3">
      <c r="A65">
        <v>5602</v>
      </c>
      <c r="B65" t="s">
        <v>1248</v>
      </c>
      <c r="C65">
        <v>406</v>
      </c>
    </row>
    <row r="66" spans="1:3" x14ac:dyDescent="0.3">
      <c r="A66">
        <v>5603</v>
      </c>
      <c r="B66" t="s">
        <v>1251</v>
      </c>
      <c r="C66">
        <v>407</v>
      </c>
    </row>
    <row r="67" spans="1:3" x14ac:dyDescent="0.3">
      <c r="A67">
        <v>5604</v>
      </c>
      <c r="B67" t="s">
        <v>1254</v>
      </c>
      <c r="C67">
        <v>408</v>
      </c>
    </row>
    <row r="68" spans="1:3" x14ac:dyDescent="0.3">
      <c r="A68">
        <v>5605</v>
      </c>
      <c r="B68" t="s">
        <v>1257</v>
      </c>
      <c r="C68">
        <v>409</v>
      </c>
    </row>
    <row r="69" spans="1:3" x14ac:dyDescent="0.3">
      <c r="A69">
        <v>5606</v>
      </c>
      <c r="B69" t="s">
        <v>1260</v>
      </c>
      <c r="C69">
        <v>410</v>
      </c>
    </row>
    <row r="70" spans="1:3" x14ac:dyDescent="0.3">
      <c r="A70">
        <v>5701</v>
      </c>
      <c r="B70" t="s">
        <v>1263</v>
      </c>
      <c r="C70">
        <v>411</v>
      </c>
    </row>
    <row r="71" spans="1:3" x14ac:dyDescent="0.3">
      <c r="A71">
        <v>5702</v>
      </c>
      <c r="B71" t="s">
        <v>1266</v>
      </c>
      <c r="C71">
        <v>412</v>
      </c>
    </row>
    <row r="72" spans="1:3" x14ac:dyDescent="0.3">
      <c r="A72">
        <v>5703</v>
      </c>
      <c r="B72" t="s">
        <v>1269</v>
      </c>
      <c r="C72">
        <v>413</v>
      </c>
    </row>
    <row r="73" spans="1:3" x14ac:dyDescent="0.3">
      <c r="A73">
        <v>5704</v>
      </c>
      <c r="B73" t="s">
        <v>1272</v>
      </c>
      <c r="C73">
        <v>414</v>
      </c>
    </row>
    <row r="74" spans="1:3" x14ac:dyDescent="0.3">
      <c r="A74">
        <v>5705</v>
      </c>
      <c r="B74" t="s">
        <v>1275</v>
      </c>
      <c r="C74">
        <v>415</v>
      </c>
    </row>
    <row r="75" spans="1:3" x14ac:dyDescent="0.3">
      <c r="A75">
        <v>5706</v>
      </c>
      <c r="B75" t="s">
        <v>1278</v>
      </c>
      <c r="C75">
        <v>416</v>
      </c>
    </row>
    <row r="76" spans="1:3" x14ac:dyDescent="0.3">
      <c r="A76">
        <v>5801</v>
      </c>
      <c r="B76" t="s">
        <v>1281</v>
      </c>
      <c r="C76">
        <v>417</v>
      </c>
    </row>
    <row r="77" spans="1:3" x14ac:dyDescent="0.3">
      <c r="A77">
        <v>5802</v>
      </c>
      <c r="B77" t="s">
        <v>1284</v>
      </c>
      <c r="C77">
        <v>418</v>
      </c>
    </row>
    <row r="78" spans="1:3" x14ac:dyDescent="0.3">
      <c r="A78">
        <v>5803</v>
      </c>
      <c r="B78" t="s">
        <v>1287</v>
      </c>
      <c r="C78">
        <v>419</v>
      </c>
    </row>
    <row r="79" spans="1:3" x14ac:dyDescent="0.3">
      <c r="A79">
        <v>5804</v>
      </c>
      <c r="B79" t="s">
        <v>1290</v>
      </c>
      <c r="C79">
        <v>420</v>
      </c>
    </row>
    <row r="80" spans="1:3" x14ac:dyDescent="0.3">
      <c r="A80">
        <v>6101</v>
      </c>
      <c r="B80" t="s">
        <v>1293</v>
      </c>
      <c r="C80">
        <v>421</v>
      </c>
    </row>
    <row r="81" spans="1:3" x14ac:dyDescent="0.3">
      <c r="A81">
        <v>6102</v>
      </c>
      <c r="B81" t="s">
        <v>1296</v>
      </c>
      <c r="C81">
        <v>422</v>
      </c>
    </row>
    <row r="82" spans="1:3" x14ac:dyDescent="0.3">
      <c r="A82">
        <v>6103</v>
      </c>
      <c r="B82" t="s">
        <v>1299</v>
      </c>
      <c r="C82">
        <v>423</v>
      </c>
    </row>
    <row r="83" spans="1:3" x14ac:dyDescent="0.3">
      <c r="A83">
        <v>6104</v>
      </c>
      <c r="B83" t="s">
        <v>1302</v>
      </c>
      <c r="C83">
        <v>424</v>
      </c>
    </row>
    <row r="84" spans="1:3" x14ac:dyDescent="0.3">
      <c r="A84">
        <v>6105</v>
      </c>
      <c r="B84" t="s">
        <v>1305</v>
      </c>
      <c r="C84">
        <v>425</v>
      </c>
    </row>
    <row r="85" spans="1:3" x14ac:dyDescent="0.3">
      <c r="A85">
        <v>6106</v>
      </c>
      <c r="B85" t="s">
        <v>1308</v>
      </c>
      <c r="C85">
        <v>426</v>
      </c>
    </row>
    <row r="86" spans="1:3" x14ac:dyDescent="0.3">
      <c r="A86">
        <v>6107</v>
      </c>
      <c r="B86" t="s">
        <v>1311</v>
      </c>
      <c r="C86">
        <v>427</v>
      </c>
    </row>
    <row r="87" spans="1:3" x14ac:dyDescent="0.3">
      <c r="A87">
        <v>6108</v>
      </c>
      <c r="B87" t="s">
        <v>1314</v>
      </c>
      <c r="C87">
        <v>428</v>
      </c>
    </row>
    <row r="88" spans="1:3" x14ac:dyDescent="0.3">
      <c r="A88">
        <v>6109</v>
      </c>
      <c r="B88" t="s">
        <v>1317</v>
      </c>
      <c r="C88">
        <v>429</v>
      </c>
    </row>
    <row r="89" spans="1:3" x14ac:dyDescent="0.3">
      <c r="A89">
        <v>6110</v>
      </c>
      <c r="B89" t="s">
        <v>1320</v>
      </c>
      <c r="C89">
        <v>430</v>
      </c>
    </row>
    <row r="90" spans="1:3" x14ac:dyDescent="0.3">
      <c r="A90">
        <v>6111</v>
      </c>
      <c r="B90" t="s">
        <v>1323</v>
      </c>
      <c r="C90">
        <v>431</v>
      </c>
    </row>
    <row r="91" spans="1:3" x14ac:dyDescent="0.3">
      <c r="A91">
        <v>6112</v>
      </c>
      <c r="B91" t="s">
        <v>1326</v>
      </c>
      <c r="C91">
        <v>432</v>
      </c>
    </row>
    <row r="92" spans="1:3" x14ac:dyDescent="0.3">
      <c r="A92">
        <v>6113</v>
      </c>
      <c r="B92" t="s">
        <v>1329</v>
      </c>
      <c r="C92">
        <v>433</v>
      </c>
    </row>
    <row r="93" spans="1:3" x14ac:dyDescent="0.3">
      <c r="A93">
        <v>6114</v>
      </c>
      <c r="B93" t="s">
        <v>1332</v>
      </c>
      <c r="C93">
        <v>434</v>
      </c>
    </row>
    <row r="94" spans="1:3" x14ac:dyDescent="0.3">
      <c r="A94">
        <v>6115</v>
      </c>
      <c r="B94" t="s">
        <v>1335</v>
      </c>
      <c r="C94">
        <v>435</v>
      </c>
    </row>
    <row r="95" spans="1:3" x14ac:dyDescent="0.3">
      <c r="A95">
        <v>6116</v>
      </c>
      <c r="B95" t="s">
        <v>1338</v>
      </c>
      <c r="C95">
        <v>436</v>
      </c>
    </row>
    <row r="96" spans="1:3" x14ac:dyDescent="0.3">
      <c r="A96">
        <v>6117</v>
      </c>
      <c r="B96" t="s">
        <v>1036</v>
      </c>
      <c r="C96">
        <v>437</v>
      </c>
    </row>
    <row r="97" spans="1:3" x14ac:dyDescent="0.3">
      <c r="A97">
        <v>6201</v>
      </c>
      <c r="B97" t="s">
        <v>1343</v>
      </c>
      <c r="C97">
        <v>438</v>
      </c>
    </row>
    <row r="98" spans="1:3" x14ac:dyDescent="0.3">
      <c r="A98">
        <v>6202</v>
      </c>
      <c r="B98" t="s">
        <v>1346</v>
      </c>
      <c r="C98">
        <v>439</v>
      </c>
    </row>
    <row r="99" spans="1:3" x14ac:dyDescent="0.3">
      <c r="A99">
        <v>6203</v>
      </c>
      <c r="B99" t="s">
        <v>1349</v>
      </c>
      <c r="C99">
        <v>440</v>
      </c>
    </row>
    <row r="100" spans="1:3" x14ac:dyDescent="0.3">
      <c r="A100">
        <v>6204</v>
      </c>
      <c r="B100" t="s">
        <v>1352</v>
      </c>
      <c r="C100">
        <v>441</v>
      </c>
    </row>
    <row r="101" spans="1:3" x14ac:dyDescent="0.3">
      <c r="A101">
        <v>6205</v>
      </c>
      <c r="B101" t="s">
        <v>1355</v>
      </c>
      <c r="C101">
        <v>442</v>
      </c>
    </row>
    <row r="102" spans="1:3" x14ac:dyDescent="0.3">
      <c r="A102">
        <v>6206</v>
      </c>
      <c r="B102" t="s">
        <v>1358</v>
      </c>
      <c r="C102">
        <v>443</v>
      </c>
    </row>
    <row r="103" spans="1:3" x14ac:dyDescent="0.3">
      <c r="A103">
        <v>6301</v>
      </c>
      <c r="B103" t="s">
        <v>1361</v>
      </c>
      <c r="C103">
        <v>444</v>
      </c>
    </row>
    <row r="104" spans="1:3" x14ac:dyDescent="0.3">
      <c r="A104">
        <v>6302</v>
      </c>
      <c r="B104" t="s">
        <v>1364</v>
      </c>
      <c r="C104">
        <v>445</v>
      </c>
    </row>
    <row r="105" spans="1:3" x14ac:dyDescent="0.3">
      <c r="A105">
        <v>6303</v>
      </c>
      <c r="B105" t="s">
        <v>1367</v>
      </c>
      <c r="C105">
        <v>446</v>
      </c>
    </row>
    <row r="106" spans="1:3" x14ac:dyDescent="0.3">
      <c r="A106">
        <v>6304</v>
      </c>
      <c r="B106" t="s">
        <v>1370</v>
      </c>
      <c r="C106">
        <v>447</v>
      </c>
    </row>
    <row r="107" spans="1:3" x14ac:dyDescent="0.3">
      <c r="A107">
        <v>6305</v>
      </c>
      <c r="B107" t="s">
        <v>1373</v>
      </c>
      <c r="C107">
        <v>448</v>
      </c>
    </row>
    <row r="108" spans="1:3" x14ac:dyDescent="0.3">
      <c r="A108">
        <v>6306</v>
      </c>
      <c r="B108" t="s">
        <v>1376</v>
      </c>
      <c r="C108">
        <v>449</v>
      </c>
    </row>
    <row r="109" spans="1:3" x14ac:dyDescent="0.3">
      <c r="A109">
        <v>6307</v>
      </c>
      <c r="B109" t="s">
        <v>1379</v>
      </c>
      <c r="C109">
        <v>450</v>
      </c>
    </row>
    <row r="110" spans="1:3" x14ac:dyDescent="0.3">
      <c r="A110">
        <v>6308</v>
      </c>
      <c r="B110" t="s">
        <v>1382</v>
      </c>
      <c r="C110">
        <v>451</v>
      </c>
    </row>
    <row r="111" spans="1:3" x14ac:dyDescent="0.3">
      <c r="A111">
        <v>6309</v>
      </c>
      <c r="B111" t="s">
        <v>1385</v>
      </c>
      <c r="C111">
        <v>452</v>
      </c>
    </row>
    <row r="112" spans="1:3" x14ac:dyDescent="0.3">
      <c r="A112">
        <v>6310</v>
      </c>
      <c r="B112" t="s">
        <v>1388</v>
      </c>
      <c r="C112">
        <v>453</v>
      </c>
    </row>
    <row r="113" spans="1:3" x14ac:dyDescent="0.3">
      <c r="A113">
        <v>7101</v>
      </c>
      <c r="B113" t="s">
        <v>1391</v>
      </c>
      <c r="C113">
        <v>454</v>
      </c>
    </row>
    <row r="114" spans="1:3" x14ac:dyDescent="0.3">
      <c r="A114">
        <v>7102</v>
      </c>
      <c r="B114" t="s">
        <v>1394</v>
      </c>
      <c r="C114">
        <v>455</v>
      </c>
    </row>
    <row r="115" spans="1:3" x14ac:dyDescent="0.3">
      <c r="A115">
        <v>7103</v>
      </c>
      <c r="B115" t="s">
        <v>1397</v>
      </c>
      <c r="C115">
        <v>456</v>
      </c>
    </row>
    <row r="116" spans="1:3" x14ac:dyDescent="0.3">
      <c r="A116">
        <v>7104</v>
      </c>
      <c r="B116" t="s">
        <v>1400</v>
      </c>
      <c r="C116">
        <v>457</v>
      </c>
    </row>
    <row r="117" spans="1:3" x14ac:dyDescent="0.3">
      <c r="A117">
        <v>7105</v>
      </c>
      <c r="B117" t="s">
        <v>787</v>
      </c>
      <c r="C117">
        <v>458</v>
      </c>
    </row>
    <row r="118" spans="1:3" x14ac:dyDescent="0.3">
      <c r="A118">
        <v>7106</v>
      </c>
      <c r="B118" t="s">
        <v>1405</v>
      </c>
      <c r="C118">
        <v>459</v>
      </c>
    </row>
    <row r="119" spans="1:3" x14ac:dyDescent="0.3">
      <c r="A119">
        <v>7107</v>
      </c>
      <c r="B119" t="s">
        <v>1408</v>
      </c>
      <c r="C119">
        <v>460</v>
      </c>
    </row>
    <row r="120" spans="1:3" x14ac:dyDescent="0.3">
      <c r="A120">
        <v>7108</v>
      </c>
      <c r="B120" t="s">
        <v>1411</v>
      </c>
      <c r="C120">
        <v>461</v>
      </c>
    </row>
    <row r="121" spans="1:3" x14ac:dyDescent="0.3">
      <c r="A121">
        <v>7109</v>
      </c>
      <c r="B121" t="s">
        <v>1414</v>
      </c>
      <c r="C121">
        <v>462</v>
      </c>
    </row>
    <row r="122" spans="1:3" x14ac:dyDescent="0.3">
      <c r="A122">
        <v>7110</v>
      </c>
      <c r="B122" t="s">
        <v>1417</v>
      </c>
      <c r="C122">
        <v>463</v>
      </c>
    </row>
    <row r="123" spans="1:3" x14ac:dyDescent="0.3">
      <c r="A123">
        <v>7201</v>
      </c>
      <c r="B123" t="s">
        <v>1420</v>
      </c>
      <c r="C123">
        <v>464</v>
      </c>
    </row>
    <row r="124" spans="1:3" x14ac:dyDescent="0.3">
      <c r="A124">
        <v>7202</v>
      </c>
      <c r="B124" t="s">
        <v>1423</v>
      </c>
      <c r="C124">
        <v>465</v>
      </c>
    </row>
    <row r="125" spans="1:3" x14ac:dyDescent="0.3">
      <c r="A125">
        <v>7203</v>
      </c>
      <c r="B125" t="s">
        <v>1426</v>
      </c>
      <c r="C125">
        <v>466</v>
      </c>
    </row>
    <row r="126" spans="1:3" x14ac:dyDescent="0.3">
      <c r="A126">
        <v>7301</v>
      </c>
      <c r="B126" t="s">
        <v>1429</v>
      </c>
      <c r="C126">
        <v>467</v>
      </c>
    </row>
    <row r="127" spans="1:3" x14ac:dyDescent="0.3">
      <c r="A127">
        <v>7302</v>
      </c>
      <c r="B127" t="s">
        <v>1432</v>
      </c>
      <c r="C127">
        <v>468</v>
      </c>
    </row>
    <row r="128" spans="1:3" x14ac:dyDescent="0.3">
      <c r="A128">
        <v>7303</v>
      </c>
      <c r="B128" t="s">
        <v>1435</v>
      </c>
      <c r="C128">
        <v>469</v>
      </c>
    </row>
    <row r="129" spans="1:3" x14ac:dyDescent="0.3">
      <c r="A129">
        <v>7304</v>
      </c>
      <c r="B129" t="s">
        <v>1438</v>
      </c>
      <c r="C129">
        <v>470</v>
      </c>
    </row>
    <row r="130" spans="1:3" x14ac:dyDescent="0.3">
      <c r="A130">
        <v>7305</v>
      </c>
      <c r="B130" t="s">
        <v>1441</v>
      </c>
      <c r="C130">
        <v>471</v>
      </c>
    </row>
    <row r="131" spans="1:3" x14ac:dyDescent="0.3">
      <c r="A131">
        <v>7306</v>
      </c>
      <c r="B131" t="s">
        <v>1444</v>
      </c>
      <c r="C131">
        <v>472</v>
      </c>
    </row>
    <row r="132" spans="1:3" x14ac:dyDescent="0.3">
      <c r="A132">
        <v>7307</v>
      </c>
      <c r="B132" t="s">
        <v>1447</v>
      </c>
      <c r="C132">
        <v>473</v>
      </c>
    </row>
    <row r="133" spans="1:3" x14ac:dyDescent="0.3">
      <c r="A133">
        <v>7308</v>
      </c>
      <c r="B133" t="s">
        <v>1450</v>
      </c>
      <c r="C133">
        <v>474</v>
      </c>
    </row>
    <row r="134" spans="1:3" x14ac:dyDescent="0.3">
      <c r="A134">
        <v>7309</v>
      </c>
      <c r="B134" t="s">
        <v>1453</v>
      </c>
      <c r="C134">
        <v>475</v>
      </c>
    </row>
    <row r="135" spans="1:3" x14ac:dyDescent="0.3">
      <c r="A135">
        <v>7401</v>
      </c>
      <c r="B135" t="s">
        <v>1456</v>
      </c>
      <c r="C135">
        <v>476</v>
      </c>
    </row>
    <row r="136" spans="1:3" x14ac:dyDescent="0.3">
      <c r="A136">
        <v>7402</v>
      </c>
      <c r="B136" t="s">
        <v>1459</v>
      </c>
      <c r="C136">
        <v>477</v>
      </c>
    </row>
    <row r="137" spans="1:3" x14ac:dyDescent="0.3">
      <c r="A137">
        <v>7403</v>
      </c>
      <c r="B137" t="s">
        <v>1462</v>
      </c>
      <c r="C137">
        <v>478</v>
      </c>
    </row>
    <row r="138" spans="1:3" x14ac:dyDescent="0.3">
      <c r="A138">
        <v>7404</v>
      </c>
      <c r="B138" t="s">
        <v>1465</v>
      </c>
      <c r="C138">
        <v>479</v>
      </c>
    </row>
    <row r="139" spans="1:3" x14ac:dyDescent="0.3">
      <c r="A139">
        <v>7405</v>
      </c>
      <c r="B139" t="s">
        <v>1468</v>
      </c>
      <c r="C139">
        <v>480</v>
      </c>
    </row>
    <row r="140" spans="1:3" x14ac:dyDescent="0.3">
      <c r="A140">
        <v>7406</v>
      </c>
      <c r="B140" t="s">
        <v>1471</v>
      </c>
      <c r="C140">
        <v>481</v>
      </c>
    </row>
    <row r="141" spans="1:3" x14ac:dyDescent="0.3">
      <c r="A141">
        <v>7407</v>
      </c>
      <c r="B141" t="s">
        <v>1474</v>
      </c>
      <c r="C141">
        <v>482</v>
      </c>
    </row>
    <row r="142" spans="1:3" x14ac:dyDescent="0.3">
      <c r="A142">
        <v>7408</v>
      </c>
      <c r="B142" t="s">
        <v>1477</v>
      </c>
      <c r="C142">
        <v>483</v>
      </c>
    </row>
    <row r="143" spans="1:3" x14ac:dyDescent="0.3">
      <c r="A143">
        <v>8101</v>
      </c>
      <c r="B143" t="s">
        <v>1480</v>
      </c>
      <c r="C143">
        <v>484</v>
      </c>
    </row>
    <row r="144" spans="1:3" x14ac:dyDescent="0.3">
      <c r="A144">
        <v>8102</v>
      </c>
      <c r="B144" t="s">
        <v>1483</v>
      </c>
      <c r="C144">
        <v>485</v>
      </c>
    </row>
    <row r="145" spans="1:3" x14ac:dyDescent="0.3">
      <c r="A145">
        <v>8103</v>
      </c>
      <c r="B145" t="s">
        <v>1486</v>
      </c>
      <c r="C145">
        <v>486</v>
      </c>
    </row>
    <row r="146" spans="1:3" x14ac:dyDescent="0.3">
      <c r="A146">
        <v>8104</v>
      </c>
      <c r="B146" t="s">
        <v>1489</v>
      </c>
      <c r="C146">
        <v>487</v>
      </c>
    </row>
    <row r="147" spans="1:3" x14ac:dyDescent="0.3">
      <c r="A147">
        <v>8105</v>
      </c>
      <c r="B147" t="s">
        <v>1492</v>
      </c>
      <c r="C147">
        <v>488</v>
      </c>
    </row>
    <row r="148" spans="1:3" x14ac:dyDescent="0.3">
      <c r="A148">
        <v>8106</v>
      </c>
      <c r="B148" t="s">
        <v>1495</v>
      </c>
      <c r="C148">
        <v>489</v>
      </c>
    </row>
    <row r="149" spans="1:3" x14ac:dyDescent="0.3">
      <c r="A149">
        <v>8107</v>
      </c>
      <c r="B149" t="s">
        <v>1498</v>
      </c>
      <c r="C149">
        <v>490</v>
      </c>
    </row>
    <row r="150" spans="1:3" x14ac:dyDescent="0.3">
      <c r="A150">
        <v>8108</v>
      </c>
      <c r="B150" t="s">
        <v>1501</v>
      </c>
      <c r="C150">
        <v>491</v>
      </c>
    </row>
    <row r="151" spans="1:3" x14ac:dyDescent="0.3">
      <c r="A151">
        <v>8109</v>
      </c>
      <c r="B151" t="s">
        <v>1504</v>
      </c>
      <c r="C151">
        <v>492</v>
      </c>
    </row>
    <row r="152" spans="1:3" x14ac:dyDescent="0.3">
      <c r="A152">
        <v>8110</v>
      </c>
      <c r="B152" t="s">
        <v>1507</v>
      </c>
      <c r="C152">
        <v>493</v>
      </c>
    </row>
    <row r="153" spans="1:3" x14ac:dyDescent="0.3">
      <c r="A153">
        <v>8111</v>
      </c>
      <c r="B153" t="s">
        <v>1510</v>
      </c>
      <c r="C153">
        <v>494</v>
      </c>
    </row>
    <row r="154" spans="1:3" x14ac:dyDescent="0.3">
      <c r="A154">
        <v>8112</v>
      </c>
      <c r="B154" t="s">
        <v>1513</v>
      </c>
      <c r="C154">
        <v>495</v>
      </c>
    </row>
    <row r="155" spans="1:3" x14ac:dyDescent="0.3">
      <c r="A155">
        <v>8201</v>
      </c>
      <c r="B155" t="s">
        <v>1516</v>
      </c>
      <c r="C155">
        <v>496</v>
      </c>
    </row>
    <row r="156" spans="1:3" x14ac:dyDescent="0.3">
      <c r="A156">
        <v>8202</v>
      </c>
      <c r="B156" t="s">
        <v>1519</v>
      </c>
      <c r="C156">
        <v>497</v>
      </c>
    </row>
    <row r="157" spans="1:3" x14ac:dyDescent="0.3">
      <c r="A157">
        <v>8203</v>
      </c>
      <c r="B157" t="s">
        <v>1522</v>
      </c>
      <c r="C157">
        <v>498</v>
      </c>
    </row>
    <row r="158" spans="1:3" x14ac:dyDescent="0.3">
      <c r="A158">
        <v>8204</v>
      </c>
      <c r="B158" t="s">
        <v>1525</v>
      </c>
      <c r="C158">
        <v>499</v>
      </c>
    </row>
    <row r="159" spans="1:3" x14ac:dyDescent="0.3">
      <c r="A159">
        <v>8205</v>
      </c>
      <c r="B159" t="s">
        <v>1528</v>
      </c>
      <c r="C159">
        <v>500</v>
      </c>
    </row>
    <row r="160" spans="1:3" x14ac:dyDescent="0.3">
      <c r="A160">
        <v>8206</v>
      </c>
      <c r="B160" t="s">
        <v>1531</v>
      </c>
      <c r="C160">
        <v>501</v>
      </c>
    </row>
    <row r="161" spans="1:3" x14ac:dyDescent="0.3">
      <c r="A161">
        <v>8207</v>
      </c>
      <c r="B161" t="s">
        <v>1534</v>
      </c>
      <c r="C161">
        <v>502</v>
      </c>
    </row>
    <row r="162" spans="1:3" x14ac:dyDescent="0.3">
      <c r="A162">
        <v>8301</v>
      </c>
      <c r="B162" t="s">
        <v>1537</v>
      </c>
      <c r="C162">
        <v>503</v>
      </c>
    </row>
    <row r="163" spans="1:3" x14ac:dyDescent="0.3">
      <c r="A163">
        <v>8302</v>
      </c>
      <c r="B163" t="s">
        <v>1540</v>
      </c>
      <c r="C163">
        <v>504</v>
      </c>
    </row>
    <row r="164" spans="1:3" x14ac:dyDescent="0.3">
      <c r="A164">
        <v>8303</v>
      </c>
      <c r="B164" t="s">
        <v>1543</v>
      </c>
      <c r="C164">
        <v>505</v>
      </c>
    </row>
    <row r="165" spans="1:3" x14ac:dyDescent="0.3">
      <c r="A165">
        <v>8304</v>
      </c>
      <c r="B165" t="s">
        <v>1546</v>
      </c>
      <c r="C165">
        <v>506</v>
      </c>
    </row>
    <row r="166" spans="1:3" x14ac:dyDescent="0.3">
      <c r="A166">
        <v>8305</v>
      </c>
      <c r="B166" t="s">
        <v>1549</v>
      </c>
      <c r="C166">
        <v>507</v>
      </c>
    </row>
    <row r="167" spans="1:3" x14ac:dyDescent="0.3">
      <c r="A167">
        <v>8306</v>
      </c>
      <c r="B167" t="s">
        <v>1552</v>
      </c>
      <c r="C167">
        <v>508</v>
      </c>
    </row>
    <row r="168" spans="1:3" x14ac:dyDescent="0.3">
      <c r="A168">
        <v>8307</v>
      </c>
      <c r="B168" t="s">
        <v>1555</v>
      </c>
      <c r="C168">
        <v>509</v>
      </c>
    </row>
    <row r="169" spans="1:3" x14ac:dyDescent="0.3">
      <c r="A169">
        <v>8308</v>
      </c>
      <c r="B169" t="s">
        <v>1558</v>
      </c>
      <c r="C169">
        <v>510</v>
      </c>
    </row>
    <row r="170" spans="1:3" x14ac:dyDescent="0.3">
      <c r="A170">
        <v>8309</v>
      </c>
      <c r="B170" t="s">
        <v>1561</v>
      </c>
      <c r="C170">
        <v>511</v>
      </c>
    </row>
    <row r="171" spans="1:3" x14ac:dyDescent="0.3">
      <c r="A171">
        <v>8310</v>
      </c>
      <c r="B171" t="s">
        <v>1564</v>
      </c>
      <c r="C171">
        <v>512</v>
      </c>
    </row>
    <row r="172" spans="1:3" x14ac:dyDescent="0.3">
      <c r="A172">
        <v>8311</v>
      </c>
      <c r="B172" t="s">
        <v>679</v>
      </c>
      <c r="C172">
        <v>513</v>
      </c>
    </row>
    <row r="173" spans="1:3" x14ac:dyDescent="0.3">
      <c r="A173">
        <v>8312</v>
      </c>
      <c r="B173" t="s">
        <v>1569</v>
      </c>
      <c r="C173">
        <v>514</v>
      </c>
    </row>
    <row r="174" spans="1:3" x14ac:dyDescent="0.3">
      <c r="A174">
        <v>8313</v>
      </c>
      <c r="B174" t="s">
        <v>1572</v>
      </c>
      <c r="C174">
        <v>515</v>
      </c>
    </row>
    <row r="175" spans="1:3" x14ac:dyDescent="0.3">
      <c r="A175">
        <v>8314</v>
      </c>
      <c r="B175" t="s">
        <v>1575</v>
      </c>
      <c r="C175">
        <v>516</v>
      </c>
    </row>
    <row r="176" spans="1:3" x14ac:dyDescent="0.3">
      <c r="A176">
        <v>9101</v>
      </c>
      <c r="B176" t="s">
        <v>1578</v>
      </c>
      <c r="C176">
        <v>517</v>
      </c>
    </row>
    <row r="177" spans="1:3" x14ac:dyDescent="0.3">
      <c r="A177">
        <v>9102</v>
      </c>
      <c r="B177" t="s">
        <v>1581</v>
      </c>
      <c r="C177">
        <v>518</v>
      </c>
    </row>
    <row r="178" spans="1:3" x14ac:dyDescent="0.3">
      <c r="A178">
        <v>9103</v>
      </c>
      <c r="B178" t="s">
        <v>1584</v>
      </c>
      <c r="C178">
        <v>519</v>
      </c>
    </row>
    <row r="179" spans="1:3" x14ac:dyDescent="0.3">
      <c r="A179">
        <v>9104</v>
      </c>
      <c r="B179" t="s">
        <v>1587</v>
      </c>
      <c r="C179">
        <v>520</v>
      </c>
    </row>
    <row r="180" spans="1:3" x14ac:dyDescent="0.3">
      <c r="A180">
        <v>9105</v>
      </c>
      <c r="B180" t="s">
        <v>1590</v>
      </c>
      <c r="C180">
        <v>521</v>
      </c>
    </row>
    <row r="181" spans="1:3" x14ac:dyDescent="0.3">
      <c r="A181">
        <v>9106</v>
      </c>
      <c r="B181" t="s">
        <v>1593</v>
      </c>
      <c r="C181">
        <v>522</v>
      </c>
    </row>
    <row r="182" spans="1:3" x14ac:dyDescent="0.3">
      <c r="A182">
        <v>9107</v>
      </c>
      <c r="B182" t="s">
        <v>1596</v>
      </c>
      <c r="C182">
        <v>523</v>
      </c>
    </row>
    <row r="183" spans="1:3" x14ac:dyDescent="0.3">
      <c r="A183">
        <v>9108</v>
      </c>
      <c r="B183" t="s">
        <v>1599</v>
      </c>
      <c r="C183">
        <v>524</v>
      </c>
    </row>
    <row r="184" spans="1:3" x14ac:dyDescent="0.3">
      <c r="A184">
        <v>9109</v>
      </c>
      <c r="B184" t="s">
        <v>1602</v>
      </c>
      <c r="C184">
        <v>525</v>
      </c>
    </row>
    <row r="185" spans="1:3" x14ac:dyDescent="0.3">
      <c r="A185">
        <v>9110</v>
      </c>
      <c r="B185" t="s">
        <v>1605</v>
      </c>
      <c r="C185">
        <v>526</v>
      </c>
    </row>
    <row r="186" spans="1:3" x14ac:dyDescent="0.3">
      <c r="A186">
        <v>9111</v>
      </c>
      <c r="B186" t="s">
        <v>1608</v>
      </c>
      <c r="C186">
        <v>527</v>
      </c>
    </row>
    <row r="187" spans="1:3" x14ac:dyDescent="0.3">
      <c r="A187">
        <v>9112</v>
      </c>
      <c r="B187" t="s">
        <v>1611</v>
      </c>
      <c r="C187">
        <v>528</v>
      </c>
    </row>
    <row r="188" spans="1:3" x14ac:dyDescent="0.3">
      <c r="A188">
        <v>9113</v>
      </c>
      <c r="B188" t="s">
        <v>1614</v>
      </c>
      <c r="C188">
        <v>529</v>
      </c>
    </row>
    <row r="189" spans="1:3" x14ac:dyDescent="0.3">
      <c r="A189">
        <v>9114</v>
      </c>
      <c r="B189" t="s">
        <v>1617</v>
      </c>
      <c r="C189">
        <v>530</v>
      </c>
    </row>
    <row r="190" spans="1:3" x14ac:dyDescent="0.3">
      <c r="A190">
        <v>9115</v>
      </c>
      <c r="B190" t="s">
        <v>1620</v>
      </c>
      <c r="C190">
        <v>531</v>
      </c>
    </row>
    <row r="191" spans="1:3" x14ac:dyDescent="0.3">
      <c r="A191">
        <v>9116</v>
      </c>
      <c r="B191" t="s">
        <v>1623</v>
      </c>
      <c r="C191">
        <v>532</v>
      </c>
    </row>
    <row r="192" spans="1:3" x14ac:dyDescent="0.3">
      <c r="A192">
        <v>9117</v>
      </c>
      <c r="B192" t="s">
        <v>1626</v>
      </c>
      <c r="C192">
        <v>533</v>
      </c>
    </row>
    <row r="193" spans="1:3" x14ac:dyDescent="0.3">
      <c r="A193">
        <v>9118</v>
      </c>
      <c r="B193" t="s">
        <v>1629</v>
      </c>
      <c r="C193">
        <v>534</v>
      </c>
    </row>
    <row r="194" spans="1:3" x14ac:dyDescent="0.3">
      <c r="A194">
        <v>9119</v>
      </c>
      <c r="B194" t="s">
        <v>1632</v>
      </c>
      <c r="C194">
        <v>535</v>
      </c>
    </row>
    <row r="195" spans="1:3" x14ac:dyDescent="0.3">
      <c r="A195">
        <v>9120</v>
      </c>
      <c r="B195" t="s">
        <v>1635</v>
      </c>
      <c r="C195">
        <v>536</v>
      </c>
    </row>
    <row r="196" spans="1:3" x14ac:dyDescent="0.3">
      <c r="A196">
        <v>9121</v>
      </c>
      <c r="B196" t="s">
        <v>1638</v>
      </c>
      <c r="C196">
        <v>537</v>
      </c>
    </row>
    <row r="197" spans="1:3" x14ac:dyDescent="0.3">
      <c r="A197">
        <v>9201</v>
      </c>
      <c r="B197" t="s">
        <v>1641</v>
      </c>
      <c r="C197">
        <v>538</v>
      </c>
    </row>
    <row r="198" spans="1:3" x14ac:dyDescent="0.3">
      <c r="A198">
        <v>9202</v>
      </c>
      <c r="B198" t="s">
        <v>1644</v>
      </c>
      <c r="C198">
        <v>539</v>
      </c>
    </row>
    <row r="199" spans="1:3" x14ac:dyDescent="0.3">
      <c r="A199">
        <v>9203</v>
      </c>
      <c r="B199" t="s">
        <v>1647</v>
      </c>
      <c r="C199">
        <v>540</v>
      </c>
    </row>
    <row r="200" spans="1:3" x14ac:dyDescent="0.3">
      <c r="A200">
        <v>9204</v>
      </c>
      <c r="B200" t="s">
        <v>1650</v>
      </c>
      <c r="C200">
        <v>541</v>
      </c>
    </row>
    <row r="201" spans="1:3" x14ac:dyDescent="0.3">
      <c r="A201">
        <v>9205</v>
      </c>
      <c r="B201" t="s">
        <v>1653</v>
      </c>
      <c r="C201">
        <v>542</v>
      </c>
    </row>
    <row r="202" spans="1:3" x14ac:dyDescent="0.3">
      <c r="A202">
        <v>9206</v>
      </c>
      <c r="B202" t="s">
        <v>1656</v>
      </c>
      <c r="C202">
        <v>543</v>
      </c>
    </row>
    <row r="203" spans="1:3" x14ac:dyDescent="0.3">
      <c r="A203">
        <v>9207</v>
      </c>
      <c r="B203" t="s">
        <v>1659</v>
      </c>
      <c r="C203">
        <v>544</v>
      </c>
    </row>
    <row r="204" spans="1:3" x14ac:dyDescent="0.3">
      <c r="A204">
        <v>9208</v>
      </c>
      <c r="B204" t="s">
        <v>1662</v>
      </c>
      <c r="C204">
        <v>545</v>
      </c>
    </row>
    <row r="205" spans="1:3" x14ac:dyDescent="0.3">
      <c r="A205">
        <v>9209</v>
      </c>
      <c r="B205" t="s">
        <v>1665</v>
      </c>
      <c r="C205">
        <v>546</v>
      </c>
    </row>
    <row r="206" spans="1:3" x14ac:dyDescent="0.3">
      <c r="A206">
        <v>9210</v>
      </c>
      <c r="B206" t="s">
        <v>1668</v>
      </c>
      <c r="C206">
        <v>547</v>
      </c>
    </row>
    <row r="207" spans="1:3" x14ac:dyDescent="0.3">
      <c r="A207">
        <v>9211</v>
      </c>
      <c r="B207" t="s">
        <v>1671</v>
      </c>
      <c r="C207">
        <v>548</v>
      </c>
    </row>
    <row r="208" spans="1:3" x14ac:dyDescent="0.3">
      <c r="A208">
        <v>10101</v>
      </c>
      <c r="B208" t="s">
        <v>1674</v>
      </c>
      <c r="C208">
        <v>549</v>
      </c>
    </row>
    <row r="209" spans="1:3" x14ac:dyDescent="0.3">
      <c r="A209">
        <v>10102</v>
      </c>
      <c r="B209" t="s">
        <v>1677</v>
      </c>
      <c r="C209">
        <v>550</v>
      </c>
    </row>
    <row r="210" spans="1:3" x14ac:dyDescent="0.3">
      <c r="A210">
        <v>10103</v>
      </c>
      <c r="B210" t="s">
        <v>1680</v>
      </c>
      <c r="C210">
        <v>551</v>
      </c>
    </row>
    <row r="211" spans="1:3" x14ac:dyDescent="0.3">
      <c r="A211">
        <v>10104</v>
      </c>
      <c r="B211" t="s">
        <v>1683</v>
      </c>
      <c r="C211">
        <v>552</v>
      </c>
    </row>
    <row r="212" spans="1:3" x14ac:dyDescent="0.3">
      <c r="A212">
        <v>10105</v>
      </c>
      <c r="B212" t="s">
        <v>1686</v>
      </c>
      <c r="C212">
        <v>553</v>
      </c>
    </row>
    <row r="213" spans="1:3" x14ac:dyDescent="0.3">
      <c r="A213">
        <v>10106</v>
      </c>
      <c r="B213" t="s">
        <v>1689</v>
      </c>
      <c r="C213">
        <v>554</v>
      </c>
    </row>
    <row r="214" spans="1:3" x14ac:dyDescent="0.3">
      <c r="A214">
        <v>10107</v>
      </c>
      <c r="B214" t="s">
        <v>1692</v>
      </c>
      <c r="C214">
        <v>555</v>
      </c>
    </row>
    <row r="215" spans="1:3" x14ac:dyDescent="0.3">
      <c r="A215">
        <v>10108</v>
      </c>
      <c r="B215" t="s">
        <v>1695</v>
      </c>
      <c r="C215">
        <v>556</v>
      </c>
    </row>
    <row r="216" spans="1:3" x14ac:dyDescent="0.3">
      <c r="A216">
        <v>10109</v>
      </c>
      <c r="B216" t="s">
        <v>1698</v>
      </c>
      <c r="C216">
        <v>557</v>
      </c>
    </row>
    <row r="217" spans="1:3" x14ac:dyDescent="0.3">
      <c r="A217">
        <v>10201</v>
      </c>
      <c r="B217" t="s">
        <v>1701</v>
      </c>
      <c r="C217">
        <v>558</v>
      </c>
    </row>
    <row r="218" spans="1:3" x14ac:dyDescent="0.3">
      <c r="A218">
        <v>10202</v>
      </c>
      <c r="B218" t="s">
        <v>1704</v>
      </c>
      <c r="C218">
        <v>559</v>
      </c>
    </row>
    <row r="219" spans="1:3" x14ac:dyDescent="0.3">
      <c r="A219">
        <v>10203</v>
      </c>
      <c r="B219" t="s">
        <v>1707</v>
      </c>
      <c r="C219">
        <v>560</v>
      </c>
    </row>
    <row r="220" spans="1:3" x14ac:dyDescent="0.3">
      <c r="A220">
        <v>10204</v>
      </c>
      <c r="B220" t="s">
        <v>1710</v>
      </c>
      <c r="C220">
        <v>561</v>
      </c>
    </row>
    <row r="221" spans="1:3" x14ac:dyDescent="0.3">
      <c r="A221">
        <v>10205</v>
      </c>
      <c r="B221" t="s">
        <v>1713</v>
      </c>
      <c r="C221">
        <v>562</v>
      </c>
    </row>
    <row r="222" spans="1:3" x14ac:dyDescent="0.3">
      <c r="A222">
        <v>10206</v>
      </c>
      <c r="B222" t="s">
        <v>1716</v>
      </c>
      <c r="C222">
        <v>563</v>
      </c>
    </row>
    <row r="223" spans="1:3" x14ac:dyDescent="0.3">
      <c r="A223">
        <v>10207</v>
      </c>
      <c r="B223" t="s">
        <v>1719</v>
      </c>
      <c r="C223">
        <v>564</v>
      </c>
    </row>
    <row r="224" spans="1:3" x14ac:dyDescent="0.3">
      <c r="A224">
        <v>10208</v>
      </c>
      <c r="B224" t="s">
        <v>1722</v>
      </c>
      <c r="C224">
        <v>565</v>
      </c>
    </row>
    <row r="225" spans="1:3" x14ac:dyDescent="0.3">
      <c r="A225">
        <v>10209</v>
      </c>
      <c r="B225" t="s">
        <v>1725</v>
      </c>
      <c r="C225">
        <v>566</v>
      </c>
    </row>
    <row r="226" spans="1:3" x14ac:dyDescent="0.3">
      <c r="A226">
        <v>10210</v>
      </c>
      <c r="B226" t="s">
        <v>1728</v>
      </c>
      <c r="C226">
        <v>567</v>
      </c>
    </row>
    <row r="227" spans="1:3" x14ac:dyDescent="0.3">
      <c r="A227">
        <v>10301</v>
      </c>
      <c r="B227" t="s">
        <v>1731</v>
      </c>
      <c r="C227">
        <v>568</v>
      </c>
    </row>
    <row r="228" spans="1:3" x14ac:dyDescent="0.3">
      <c r="A228">
        <v>10302</v>
      </c>
      <c r="B228" t="s">
        <v>1734</v>
      </c>
      <c r="C228">
        <v>569</v>
      </c>
    </row>
    <row r="229" spans="1:3" x14ac:dyDescent="0.3">
      <c r="A229">
        <v>10303</v>
      </c>
      <c r="B229" t="s">
        <v>1737</v>
      </c>
      <c r="C229">
        <v>570</v>
      </c>
    </row>
    <row r="230" spans="1:3" x14ac:dyDescent="0.3">
      <c r="A230">
        <v>10304</v>
      </c>
      <c r="B230" t="s">
        <v>1740</v>
      </c>
      <c r="C230">
        <v>571</v>
      </c>
    </row>
    <row r="231" spans="1:3" x14ac:dyDescent="0.3">
      <c r="A231">
        <v>10305</v>
      </c>
      <c r="B231" t="s">
        <v>1743</v>
      </c>
      <c r="C231">
        <v>572</v>
      </c>
    </row>
    <row r="232" spans="1:3" x14ac:dyDescent="0.3">
      <c r="A232">
        <v>10306</v>
      </c>
      <c r="B232" t="s">
        <v>1746</v>
      </c>
      <c r="C232">
        <v>573</v>
      </c>
    </row>
    <row r="233" spans="1:3" x14ac:dyDescent="0.3">
      <c r="A233">
        <v>10307</v>
      </c>
      <c r="B233" t="s">
        <v>1749</v>
      </c>
      <c r="C233">
        <v>574</v>
      </c>
    </row>
    <row r="234" spans="1:3" x14ac:dyDescent="0.3">
      <c r="A234">
        <v>10401</v>
      </c>
      <c r="B234" t="s">
        <v>1752</v>
      </c>
      <c r="C234">
        <v>575</v>
      </c>
    </row>
    <row r="235" spans="1:3" x14ac:dyDescent="0.3">
      <c r="A235">
        <v>10402</v>
      </c>
      <c r="B235" t="s">
        <v>1755</v>
      </c>
      <c r="C235">
        <v>576</v>
      </c>
    </row>
    <row r="236" spans="1:3" x14ac:dyDescent="0.3">
      <c r="A236">
        <v>10403</v>
      </c>
      <c r="B236" t="s">
        <v>1758</v>
      </c>
      <c r="C236">
        <v>577</v>
      </c>
    </row>
    <row r="237" spans="1:3" x14ac:dyDescent="0.3">
      <c r="A237">
        <v>10404</v>
      </c>
      <c r="B237" t="s">
        <v>1761</v>
      </c>
      <c r="C237">
        <v>578</v>
      </c>
    </row>
    <row r="238" spans="1:3" x14ac:dyDescent="0.3">
      <c r="A238">
        <v>11101</v>
      </c>
      <c r="B238" t="s">
        <v>1764</v>
      </c>
      <c r="C238">
        <v>579</v>
      </c>
    </row>
    <row r="239" spans="1:3" x14ac:dyDescent="0.3">
      <c r="A239">
        <v>11102</v>
      </c>
      <c r="B239" t="s">
        <v>1767</v>
      </c>
      <c r="C239">
        <v>580</v>
      </c>
    </row>
    <row r="240" spans="1:3" x14ac:dyDescent="0.3">
      <c r="A240">
        <v>11201</v>
      </c>
      <c r="B240" t="s">
        <v>1770</v>
      </c>
      <c r="C240">
        <v>581</v>
      </c>
    </row>
    <row r="241" spans="1:3" x14ac:dyDescent="0.3">
      <c r="A241">
        <v>11202</v>
      </c>
      <c r="B241" t="s">
        <v>1773</v>
      </c>
      <c r="C241">
        <v>582</v>
      </c>
    </row>
    <row r="242" spans="1:3" x14ac:dyDescent="0.3">
      <c r="A242">
        <v>11203</v>
      </c>
      <c r="B242" t="s">
        <v>1776</v>
      </c>
      <c r="C242">
        <v>583</v>
      </c>
    </row>
    <row r="243" spans="1:3" x14ac:dyDescent="0.3">
      <c r="A243">
        <v>11301</v>
      </c>
      <c r="B243" t="s">
        <v>1779</v>
      </c>
      <c r="C243">
        <v>584</v>
      </c>
    </row>
    <row r="244" spans="1:3" x14ac:dyDescent="0.3">
      <c r="A244">
        <v>11302</v>
      </c>
      <c r="B244" t="s">
        <v>1782</v>
      </c>
      <c r="C244">
        <v>585</v>
      </c>
    </row>
    <row r="245" spans="1:3" x14ac:dyDescent="0.3">
      <c r="A245">
        <v>11303</v>
      </c>
      <c r="B245" t="s">
        <v>1785</v>
      </c>
      <c r="C245">
        <v>586</v>
      </c>
    </row>
    <row r="246" spans="1:3" x14ac:dyDescent="0.3">
      <c r="A246">
        <v>11401</v>
      </c>
      <c r="B246" t="s">
        <v>1788</v>
      </c>
      <c r="C246">
        <v>587</v>
      </c>
    </row>
    <row r="247" spans="1:3" x14ac:dyDescent="0.3">
      <c r="A247">
        <v>11402</v>
      </c>
      <c r="B247" t="s">
        <v>1791</v>
      </c>
      <c r="C247">
        <v>588</v>
      </c>
    </row>
    <row r="248" spans="1:3" x14ac:dyDescent="0.3">
      <c r="A248">
        <v>12101</v>
      </c>
      <c r="B248" t="s">
        <v>1794</v>
      </c>
      <c r="C248">
        <v>589</v>
      </c>
    </row>
    <row r="249" spans="1:3" x14ac:dyDescent="0.3">
      <c r="A249">
        <v>12102</v>
      </c>
      <c r="B249" t="s">
        <v>1797</v>
      </c>
      <c r="C249">
        <v>590</v>
      </c>
    </row>
    <row r="250" spans="1:3" x14ac:dyDescent="0.3">
      <c r="A250">
        <v>12103</v>
      </c>
      <c r="B250" t="s">
        <v>1800</v>
      </c>
      <c r="C250">
        <v>591</v>
      </c>
    </row>
    <row r="251" spans="1:3" x14ac:dyDescent="0.3">
      <c r="A251">
        <v>12104</v>
      </c>
      <c r="B251" t="s">
        <v>1803</v>
      </c>
      <c r="C251">
        <v>592</v>
      </c>
    </row>
    <row r="252" spans="1:3" x14ac:dyDescent="0.3">
      <c r="A252">
        <v>12201</v>
      </c>
      <c r="B252" t="s">
        <v>1806</v>
      </c>
      <c r="C252">
        <v>593</v>
      </c>
    </row>
    <row r="253" spans="1:3" x14ac:dyDescent="0.3">
      <c r="A253">
        <v>12201</v>
      </c>
      <c r="B253" t="s">
        <v>1809</v>
      </c>
      <c r="C253">
        <v>594</v>
      </c>
    </row>
    <row r="254" spans="1:3" x14ac:dyDescent="0.3">
      <c r="A254">
        <v>12301</v>
      </c>
      <c r="B254" t="s">
        <v>1811</v>
      </c>
      <c r="C254">
        <v>595</v>
      </c>
    </row>
    <row r="255" spans="1:3" x14ac:dyDescent="0.3">
      <c r="A255">
        <v>12302</v>
      </c>
      <c r="B255" t="s">
        <v>1814</v>
      </c>
      <c r="C255">
        <v>596</v>
      </c>
    </row>
    <row r="256" spans="1:3" x14ac:dyDescent="0.3">
      <c r="A256">
        <v>12303</v>
      </c>
      <c r="B256" t="s">
        <v>1817</v>
      </c>
      <c r="C256">
        <v>597</v>
      </c>
    </row>
    <row r="257" spans="1:3" x14ac:dyDescent="0.3">
      <c r="A257">
        <v>12401</v>
      </c>
      <c r="B257" t="s">
        <v>1820</v>
      </c>
      <c r="C257">
        <v>598</v>
      </c>
    </row>
    <row r="258" spans="1:3" x14ac:dyDescent="0.3">
      <c r="A258">
        <v>12402</v>
      </c>
      <c r="B258" t="s">
        <v>1823</v>
      </c>
      <c r="C258">
        <v>599</v>
      </c>
    </row>
    <row r="259" spans="1:3" x14ac:dyDescent="0.3">
      <c r="A259">
        <v>13101</v>
      </c>
      <c r="B259" t="s">
        <v>893</v>
      </c>
      <c r="C259">
        <v>600</v>
      </c>
    </row>
    <row r="260" spans="1:3" x14ac:dyDescent="0.3">
      <c r="A260">
        <v>13102</v>
      </c>
      <c r="B260" t="s">
        <v>1828</v>
      </c>
      <c r="C260">
        <v>601</v>
      </c>
    </row>
    <row r="261" spans="1:3" x14ac:dyDescent="0.3">
      <c r="A261">
        <v>13103</v>
      </c>
      <c r="B261" t="s">
        <v>1831</v>
      </c>
      <c r="C261">
        <v>602</v>
      </c>
    </row>
    <row r="262" spans="1:3" x14ac:dyDescent="0.3">
      <c r="A262">
        <v>13104</v>
      </c>
      <c r="B262" t="s">
        <v>1834</v>
      </c>
      <c r="C262">
        <v>603</v>
      </c>
    </row>
    <row r="263" spans="1:3" x14ac:dyDescent="0.3">
      <c r="A263">
        <v>13105</v>
      </c>
      <c r="B263" t="s">
        <v>1837</v>
      </c>
      <c r="C263">
        <v>604</v>
      </c>
    </row>
    <row r="264" spans="1:3" x14ac:dyDescent="0.3">
      <c r="A264">
        <v>13106</v>
      </c>
      <c r="B264" t="s">
        <v>1840</v>
      </c>
      <c r="C264">
        <v>605</v>
      </c>
    </row>
    <row r="265" spans="1:3" x14ac:dyDescent="0.3">
      <c r="A265">
        <v>13107</v>
      </c>
      <c r="B265" t="s">
        <v>1843</v>
      </c>
      <c r="C265">
        <v>606</v>
      </c>
    </row>
    <row r="266" spans="1:3" x14ac:dyDescent="0.3">
      <c r="A266">
        <v>13108</v>
      </c>
      <c r="B266" t="s">
        <v>848</v>
      </c>
      <c r="C266">
        <v>607</v>
      </c>
    </row>
    <row r="267" spans="1:3" x14ac:dyDescent="0.3">
      <c r="A267">
        <v>13109</v>
      </c>
      <c r="B267" t="s">
        <v>1848</v>
      </c>
      <c r="C267">
        <v>608</v>
      </c>
    </row>
    <row r="268" spans="1:3" x14ac:dyDescent="0.3">
      <c r="A268">
        <v>13110</v>
      </c>
      <c r="B268" t="s">
        <v>1851</v>
      </c>
      <c r="C268">
        <v>609</v>
      </c>
    </row>
    <row r="269" spans="1:3" x14ac:dyDescent="0.3">
      <c r="A269">
        <v>13111</v>
      </c>
      <c r="B269" t="s">
        <v>1854</v>
      </c>
      <c r="C269">
        <v>610</v>
      </c>
    </row>
    <row r="270" spans="1:3" x14ac:dyDescent="0.3">
      <c r="A270">
        <v>13112</v>
      </c>
      <c r="B270" t="s">
        <v>1857</v>
      </c>
      <c r="C270">
        <v>611</v>
      </c>
    </row>
    <row r="271" spans="1:3" x14ac:dyDescent="0.3">
      <c r="A271">
        <v>13113</v>
      </c>
      <c r="B271" t="s">
        <v>1860</v>
      </c>
      <c r="C271">
        <v>612</v>
      </c>
    </row>
    <row r="272" spans="1:3" x14ac:dyDescent="0.3">
      <c r="A272">
        <v>13114</v>
      </c>
      <c r="B272" t="s">
        <v>1863</v>
      </c>
      <c r="C272">
        <v>613</v>
      </c>
    </row>
    <row r="273" spans="1:3" x14ac:dyDescent="0.3">
      <c r="A273">
        <v>13115</v>
      </c>
      <c r="B273" t="s">
        <v>1866</v>
      </c>
      <c r="C273">
        <v>614</v>
      </c>
    </row>
    <row r="274" spans="1:3" x14ac:dyDescent="0.3">
      <c r="A274">
        <v>13116</v>
      </c>
      <c r="B274" t="s">
        <v>1869</v>
      </c>
      <c r="C274">
        <v>615</v>
      </c>
    </row>
    <row r="275" spans="1:3" x14ac:dyDescent="0.3">
      <c r="A275">
        <v>13117</v>
      </c>
      <c r="B275" t="s">
        <v>1872</v>
      </c>
      <c r="C275">
        <v>616</v>
      </c>
    </row>
    <row r="276" spans="1:3" x14ac:dyDescent="0.3">
      <c r="A276">
        <v>13118</v>
      </c>
      <c r="B276" t="s">
        <v>1875</v>
      </c>
      <c r="C276">
        <v>617</v>
      </c>
    </row>
    <row r="277" spans="1:3" x14ac:dyDescent="0.3">
      <c r="A277">
        <v>13119</v>
      </c>
      <c r="B277" t="s">
        <v>1878</v>
      </c>
      <c r="C277">
        <v>618</v>
      </c>
    </row>
    <row r="278" spans="1:3" x14ac:dyDescent="0.3">
      <c r="A278">
        <v>13120</v>
      </c>
      <c r="B278" t="s">
        <v>1881</v>
      </c>
      <c r="C278">
        <v>619</v>
      </c>
    </row>
    <row r="279" spans="1:3" x14ac:dyDescent="0.3">
      <c r="A279">
        <v>13121</v>
      </c>
      <c r="B279" t="s">
        <v>1884</v>
      </c>
      <c r="C279">
        <v>620</v>
      </c>
    </row>
    <row r="280" spans="1:3" x14ac:dyDescent="0.3">
      <c r="A280">
        <v>13122</v>
      </c>
      <c r="B280" t="s">
        <v>1887</v>
      </c>
      <c r="C280">
        <v>621</v>
      </c>
    </row>
    <row r="281" spans="1:3" x14ac:dyDescent="0.3">
      <c r="A281">
        <v>13123</v>
      </c>
      <c r="B281" t="s">
        <v>1890</v>
      </c>
      <c r="C281">
        <v>622</v>
      </c>
    </row>
    <row r="282" spans="1:3" x14ac:dyDescent="0.3">
      <c r="A282">
        <v>13124</v>
      </c>
      <c r="B282" t="s">
        <v>1893</v>
      </c>
      <c r="C282">
        <v>623</v>
      </c>
    </row>
    <row r="283" spans="1:3" x14ac:dyDescent="0.3">
      <c r="A283">
        <v>13125</v>
      </c>
      <c r="B283" t="s">
        <v>1896</v>
      </c>
      <c r="C283">
        <v>624</v>
      </c>
    </row>
    <row r="284" spans="1:3" x14ac:dyDescent="0.3">
      <c r="A284">
        <v>13126</v>
      </c>
      <c r="B284" t="s">
        <v>1899</v>
      </c>
      <c r="C284">
        <v>625</v>
      </c>
    </row>
    <row r="285" spans="1:3" x14ac:dyDescent="0.3">
      <c r="A285">
        <v>13127</v>
      </c>
      <c r="B285" t="s">
        <v>1902</v>
      </c>
      <c r="C285">
        <v>626</v>
      </c>
    </row>
    <row r="286" spans="1:3" x14ac:dyDescent="0.3">
      <c r="A286">
        <v>13128</v>
      </c>
      <c r="B286" t="s">
        <v>1905</v>
      </c>
      <c r="C286">
        <v>627</v>
      </c>
    </row>
    <row r="287" spans="1:3" x14ac:dyDescent="0.3">
      <c r="A287">
        <v>13129</v>
      </c>
      <c r="B287" t="s">
        <v>1908</v>
      </c>
      <c r="C287">
        <v>628</v>
      </c>
    </row>
    <row r="288" spans="1:3" x14ac:dyDescent="0.3">
      <c r="A288">
        <v>13130</v>
      </c>
      <c r="B288" t="s">
        <v>1030</v>
      </c>
      <c r="C288">
        <v>629</v>
      </c>
    </row>
    <row r="289" spans="1:3" x14ac:dyDescent="0.3">
      <c r="A289">
        <v>13131</v>
      </c>
      <c r="B289" t="s">
        <v>1913</v>
      </c>
      <c r="C289">
        <v>630</v>
      </c>
    </row>
    <row r="290" spans="1:3" x14ac:dyDescent="0.3">
      <c r="A290">
        <v>13132</v>
      </c>
      <c r="B290" t="s">
        <v>1916</v>
      </c>
      <c r="C290">
        <v>631</v>
      </c>
    </row>
    <row r="291" spans="1:3" x14ac:dyDescent="0.3">
      <c r="A291">
        <v>13201</v>
      </c>
      <c r="B291" t="s">
        <v>1919</v>
      </c>
      <c r="C291">
        <v>632</v>
      </c>
    </row>
    <row r="292" spans="1:3" x14ac:dyDescent="0.3">
      <c r="A292">
        <v>13202</v>
      </c>
      <c r="B292" t="s">
        <v>1922</v>
      </c>
      <c r="C292">
        <v>633</v>
      </c>
    </row>
    <row r="293" spans="1:3" x14ac:dyDescent="0.3">
      <c r="A293">
        <v>13203</v>
      </c>
      <c r="B293" t="s">
        <v>1925</v>
      </c>
      <c r="C293">
        <v>634</v>
      </c>
    </row>
    <row r="294" spans="1:3" x14ac:dyDescent="0.3">
      <c r="A294">
        <v>13301</v>
      </c>
      <c r="B294" t="s">
        <v>1928</v>
      </c>
      <c r="C294">
        <v>635</v>
      </c>
    </row>
    <row r="295" spans="1:3" x14ac:dyDescent="0.3">
      <c r="A295">
        <v>13302</v>
      </c>
      <c r="B295" t="s">
        <v>1931</v>
      </c>
      <c r="C295">
        <v>636</v>
      </c>
    </row>
    <row r="296" spans="1:3" x14ac:dyDescent="0.3">
      <c r="A296">
        <v>13303</v>
      </c>
      <c r="B296" t="s">
        <v>1934</v>
      </c>
      <c r="C296">
        <v>637</v>
      </c>
    </row>
    <row r="297" spans="1:3" x14ac:dyDescent="0.3">
      <c r="A297">
        <v>13401</v>
      </c>
      <c r="B297" t="s">
        <v>1937</v>
      </c>
      <c r="C297">
        <v>638</v>
      </c>
    </row>
    <row r="298" spans="1:3" x14ac:dyDescent="0.3">
      <c r="A298">
        <v>13402</v>
      </c>
      <c r="B298" t="s">
        <v>1940</v>
      </c>
      <c r="C298">
        <v>639</v>
      </c>
    </row>
    <row r="299" spans="1:3" x14ac:dyDescent="0.3">
      <c r="A299">
        <v>13403</v>
      </c>
      <c r="B299" t="s">
        <v>1943</v>
      </c>
      <c r="C299">
        <v>640</v>
      </c>
    </row>
    <row r="300" spans="1:3" x14ac:dyDescent="0.3">
      <c r="A300">
        <v>13404</v>
      </c>
      <c r="B300" t="s">
        <v>1946</v>
      </c>
      <c r="C300">
        <v>641</v>
      </c>
    </row>
    <row r="301" spans="1:3" x14ac:dyDescent="0.3">
      <c r="A301">
        <v>13501</v>
      </c>
      <c r="B301" t="s">
        <v>1949</v>
      </c>
      <c r="C301">
        <v>642</v>
      </c>
    </row>
    <row r="302" spans="1:3" x14ac:dyDescent="0.3">
      <c r="A302">
        <v>13502</v>
      </c>
      <c r="B302" t="s">
        <v>1952</v>
      </c>
      <c r="C302">
        <v>643</v>
      </c>
    </row>
    <row r="303" spans="1:3" x14ac:dyDescent="0.3">
      <c r="A303">
        <v>13503</v>
      </c>
      <c r="B303" t="s">
        <v>1955</v>
      </c>
      <c r="C303">
        <v>644</v>
      </c>
    </row>
    <row r="304" spans="1:3" x14ac:dyDescent="0.3">
      <c r="A304">
        <v>13504</v>
      </c>
      <c r="B304" t="s">
        <v>1958</v>
      </c>
      <c r="C304">
        <v>645</v>
      </c>
    </row>
    <row r="305" spans="1:3" x14ac:dyDescent="0.3">
      <c r="A305">
        <v>13505</v>
      </c>
      <c r="B305" t="s">
        <v>1961</v>
      </c>
      <c r="C305">
        <v>646</v>
      </c>
    </row>
    <row r="306" spans="1:3" x14ac:dyDescent="0.3">
      <c r="A306">
        <v>13601</v>
      </c>
      <c r="B306" t="s">
        <v>1964</v>
      </c>
      <c r="C306">
        <v>647</v>
      </c>
    </row>
    <row r="307" spans="1:3" x14ac:dyDescent="0.3">
      <c r="A307">
        <v>13602</v>
      </c>
      <c r="B307" t="s">
        <v>1967</v>
      </c>
      <c r="C307">
        <v>648</v>
      </c>
    </row>
    <row r="308" spans="1:3" x14ac:dyDescent="0.3">
      <c r="A308">
        <v>13603</v>
      </c>
      <c r="B308" t="s">
        <v>1970</v>
      </c>
      <c r="C308">
        <v>649</v>
      </c>
    </row>
    <row r="309" spans="1:3" x14ac:dyDescent="0.3">
      <c r="A309">
        <v>13604</v>
      </c>
      <c r="B309" t="s">
        <v>1973</v>
      </c>
      <c r="C309">
        <v>650</v>
      </c>
    </row>
    <row r="310" spans="1:3" x14ac:dyDescent="0.3">
      <c r="A310">
        <v>13605</v>
      </c>
      <c r="B310" t="s">
        <v>1976</v>
      </c>
      <c r="C310">
        <v>651</v>
      </c>
    </row>
    <row r="311" spans="1:3" x14ac:dyDescent="0.3">
      <c r="A311">
        <v>14101</v>
      </c>
      <c r="B311" t="s">
        <v>1979</v>
      </c>
      <c r="C311">
        <v>652</v>
      </c>
    </row>
    <row r="312" spans="1:3" x14ac:dyDescent="0.3">
      <c r="A312">
        <v>14102</v>
      </c>
      <c r="B312" t="s">
        <v>1982</v>
      </c>
      <c r="C312">
        <v>653</v>
      </c>
    </row>
    <row r="313" spans="1:3" x14ac:dyDescent="0.3">
      <c r="A313">
        <v>14103</v>
      </c>
      <c r="B313" t="s">
        <v>1985</v>
      </c>
      <c r="C313">
        <v>654</v>
      </c>
    </row>
    <row r="314" spans="1:3" x14ac:dyDescent="0.3">
      <c r="A314">
        <v>14104</v>
      </c>
      <c r="B314" t="s">
        <v>778</v>
      </c>
      <c r="C314">
        <v>655</v>
      </c>
    </row>
    <row r="315" spans="1:3" x14ac:dyDescent="0.3">
      <c r="A315">
        <v>14105</v>
      </c>
      <c r="B315" t="s">
        <v>1990</v>
      </c>
      <c r="C315">
        <v>656</v>
      </c>
    </row>
    <row r="316" spans="1:3" x14ac:dyDescent="0.3">
      <c r="A316">
        <v>14106</v>
      </c>
      <c r="B316" t="s">
        <v>1993</v>
      </c>
      <c r="C316">
        <v>657</v>
      </c>
    </row>
    <row r="317" spans="1:3" x14ac:dyDescent="0.3">
      <c r="A317">
        <v>14107</v>
      </c>
      <c r="B317" t="s">
        <v>1996</v>
      </c>
      <c r="C317">
        <v>658</v>
      </c>
    </row>
    <row r="318" spans="1:3" x14ac:dyDescent="0.3">
      <c r="A318">
        <v>14108</v>
      </c>
      <c r="B318" t="s">
        <v>1999</v>
      </c>
      <c r="C318">
        <v>659</v>
      </c>
    </row>
    <row r="319" spans="1:3" x14ac:dyDescent="0.3">
      <c r="A319">
        <v>14201</v>
      </c>
      <c r="B319" t="s">
        <v>1024</v>
      </c>
      <c r="C319">
        <v>660</v>
      </c>
    </row>
    <row r="320" spans="1:3" x14ac:dyDescent="0.3">
      <c r="A320">
        <v>14202</v>
      </c>
      <c r="B320" t="s">
        <v>2004</v>
      </c>
      <c r="C320">
        <v>661</v>
      </c>
    </row>
    <row r="321" spans="1:3" x14ac:dyDescent="0.3">
      <c r="A321">
        <v>14203</v>
      </c>
      <c r="B321" t="s">
        <v>2007</v>
      </c>
      <c r="C321">
        <v>662</v>
      </c>
    </row>
    <row r="322" spans="1:3" x14ac:dyDescent="0.3">
      <c r="A322">
        <v>14204</v>
      </c>
      <c r="B322" t="s">
        <v>2010</v>
      </c>
      <c r="C322">
        <v>663</v>
      </c>
    </row>
    <row r="323" spans="1:3" x14ac:dyDescent="0.3">
      <c r="A323">
        <v>15101</v>
      </c>
      <c r="B323" t="s">
        <v>2013</v>
      </c>
      <c r="C323">
        <v>664</v>
      </c>
    </row>
    <row r="324" spans="1:3" x14ac:dyDescent="0.3">
      <c r="A324">
        <v>15102</v>
      </c>
      <c r="B324" t="s">
        <v>2016</v>
      </c>
      <c r="C324">
        <v>665</v>
      </c>
    </row>
    <row r="325" spans="1:3" x14ac:dyDescent="0.3">
      <c r="A325">
        <v>15201</v>
      </c>
      <c r="B325" t="s">
        <v>2019</v>
      </c>
      <c r="C325">
        <v>666</v>
      </c>
    </row>
    <row r="326" spans="1:3" x14ac:dyDescent="0.3">
      <c r="A326">
        <v>15202</v>
      </c>
      <c r="B326" t="s">
        <v>2022</v>
      </c>
      <c r="C326">
        <v>667</v>
      </c>
    </row>
    <row r="327" spans="1:3" x14ac:dyDescent="0.3">
      <c r="A327">
        <v>16101</v>
      </c>
      <c r="B327" t="s">
        <v>2025</v>
      </c>
      <c r="C327">
        <v>668</v>
      </c>
    </row>
    <row r="328" spans="1:3" x14ac:dyDescent="0.3">
      <c r="A328">
        <v>16102</v>
      </c>
      <c r="B328" t="s">
        <v>2028</v>
      </c>
      <c r="C328">
        <v>669</v>
      </c>
    </row>
    <row r="329" spans="1:3" x14ac:dyDescent="0.3">
      <c r="A329">
        <v>16103</v>
      </c>
      <c r="B329" t="s">
        <v>2031</v>
      </c>
      <c r="C329">
        <v>670</v>
      </c>
    </row>
    <row r="330" spans="1:3" x14ac:dyDescent="0.3">
      <c r="A330">
        <v>16104</v>
      </c>
      <c r="B330" t="s">
        <v>2034</v>
      </c>
      <c r="C330">
        <v>671</v>
      </c>
    </row>
    <row r="331" spans="1:3" x14ac:dyDescent="0.3">
      <c r="A331">
        <v>16105</v>
      </c>
      <c r="B331" t="s">
        <v>2037</v>
      </c>
      <c r="C331">
        <v>672</v>
      </c>
    </row>
    <row r="332" spans="1:3" x14ac:dyDescent="0.3">
      <c r="A332">
        <v>16106</v>
      </c>
      <c r="B332" t="s">
        <v>2040</v>
      </c>
      <c r="C332">
        <v>673</v>
      </c>
    </row>
    <row r="333" spans="1:3" x14ac:dyDescent="0.3">
      <c r="A333">
        <v>16107</v>
      </c>
      <c r="B333" t="s">
        <v>2043</v>
      </c>
      <c r="C333">
        <v>674</v>
      </c>
    </row>
    <row r="334" spans="1:3" x14ac:dyDescent="0.3">
      <c r="A334">
        <v>16108</v>
      </c>
      <c r="B334" t="s">
        <v>2046</v>
      </c>
      <c r="C334">
        <v>675</v>
      </c>
    </row>
    <row r="335" spans="1:3" x14ac:dyDescent="0.3">
      <c r="A335">
        <v>16109</v>
      </c>
      <c r="B335" t="s">
        <v>2049</v>
      </c>
      <c r="C335">
        <v>676</v>
      </c>
    </row>
    <row r="336" spans="1:3" x14ac:dyDescent="0.3">
      <c r="A336">
        <v>16201</v>
      </c>
      <c r="B336" t="s">
        <v>2052</v>
      </c>
      <c r="C336">
        <v>677</v>
      </c>
    </row>
    <row r="337" spans="1:3" x14ac:dyDescent="0.3">
      <c r="A337">
        <v>16202</v>
      </c>
      <c r="B337" t="s">
        <v>2055</v>
      </c>
      <c r="C337">
        <v>678</v>
      </c>
    </row>
    <row r="338" spans="1:3" x14ac:dyDescent="0.3">
      <c r="A338">
        <v>16203</v>
      </c>
      <c r="B338" t="s">
        <v>2058</v>
      </c>
      <c r="C338">
        <v>679</v>
      </c>
    </row>
    <row r="339" spans="1:3" x14ac:dyDescent="0.3">
      <c r="A339">
        <v>16204</v>
      </c>
      <c r="B339" t="s">
        <v>2061</v>
      </c>
      <c r="C339">
        <v>680</v>
      </c>
    </row>
    <row r="340" spans="1:3" x14ac:dyDescent="0.3">
      <c r="A340">
        <v>16205</v>
      </c>
      <c r="B340" t="s">
        <v>2064</v>
      </c>
      <c r="C340">
        <v>681</v>
      </c>
    </row>
    <row r="341" spans="1:3" x14ac:dyDescent="0.3">
      <c r="A341">
        <v>16206</v>
      </c>
      <c r="B341" t="s">
        <v>2067</v>
      </c>
      <c r="C341">
        <v>682</v>
      </c>
    </row>
    <row r="342" spans="1:3" x14ac:dyDescent="0.3">
      <c r="A342">
        <v>16207</v>
      </c>
      <c r="B342" t="s">
        <v>2070</v>
      </c>
      <c r="C342">
        <v>683</v>
      </c>
    </row>
    <row r="343" spans="1:3" x14ac:dyDescent="0.3">
      <c r="A343">
        <v>16301</v>
      </c>
      <c r="B343" t="s">
        <v>2073</v>
      </c>
      <c r="C343">
        <v>684</v>
      </c>
    </row>
    <row r="344" spans="1:3" x14ac:dyDescent="0.3">
      <c r="A344">
        <v>16302</v>
      </c>
      <c r="B344" t="s">
        <v>2076</v>
      </c>
      <c r="C344">
        <v>685</v>
      </c>
    </row>
    <row r="345" spans="1:3" x14ac:dyDescent="0.3">
      <c r="A345">
        <v>16303</v>
      </c>
      <c r="B345" t="s">
        <v>2079</v>
      </c>
      <c r="C345">
        <v>686</v>
      </c>
    </row>
    <row r="346" spans="1:3" x14ac:dyDescent="0.3">
      <c r="A346">
        <v>16304</v>
      </c>
      <c r="B346" t="s">
        <v>2082</v>
      </c>
      <c r="C346">
        <v>687</v>
      </c>
    </row>
    <row r="347" spans="1:3" x14ac:dyDescent="0.3">
      <c r="A347">
        <v>16305</v>
      </c>
      <c r="B347" t="s">
        <v>2085</v>
      </c>
      <c r="C347">
        <v>688</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19"/>
  <sheetViews>
    <sheetView workbookViewId="0">
      <selection activeCell="D22" sqref="D22"/>
    </sheetView>
  </sheetViews>
  <sheetFormatPr baseColWidth="10" defaultRowHeight="14.4" x14ac:dyDescent="0.3"/>
  <cols>
    <col min="1" max="1" width="15.6640625" bestFit="1" customWidth="1"/>
    <col min="2" max="2" width="9.21875" bestFit="1" customWidth="1"/>
    <col min="3" max="3" width="23.6640625" bestFit="1" customWidth="1"/>
  </cols>
  <sheetData>
    <row r="3" spans="1:3" x14ac:dyDescent="0.3">
      <c r="A3" s="4" t="s">
        <v>755</v>
      </c>
      <c r="B3" s="4" t="s">
        <v>10707</v>
      </c>
      <c r="C3" t="s">
        <v>14569</v>
      </c>
    </row>
    <row r="4" spans="1:3" x14ac:dyDescent="0.3">
      <c r="A4" t="s">
        <v>760</v>
      </c>
      <c r="B4">
        <v>15</v>
      </c>
      <c r="C4" s="1">
        <v>4</v>
      </c>
    </row>
    <row r="5" spans="1:3" x14ac:dyDescent="0.3">
      <c r="A5" t="s">
        <v>766</v>
      </c>
      <c r="B5">
        <v>3</v>
      </c>
      <c r="C5" s="1">
        <v>17</v>
      </c>
    </row>
    <row r="6" spans="1:3" x14ac:dyDescent="0.3">
      <c r="A6" t="s">
        <v>11428</v>
      </c>
      <c r="B6">
        <v>11</v>
      </c>
      <c r="C6" s="1">
        <v>13</v>
      </c>
    </row>
    <row r="7" spans="1:3" x14ac:dyDescent="0.3">
      <c r="A7" t="s">
        <v>769</v>
      </c>
      <c r="B7">
        <v>8</v>
      </c>
      <c r="C7" s="1">
        <v>49</v>
      </c>
    </row>
    <row r="8" spans="1:3" x14ac:dyDescent="0.3">
      <c r="A8" t="s">
        <v>772</v>
      </c>
      <c r="B8">
        <v>4</v>
      </c>
      <c r="C8" s="1">
        <v>22</v>
      </c>
    </row>
    <row r="9" spans="1:3" x14ac:dyDescent="0.3">
      <c r="A9" t="s">
        <v>778</v>
      </c>
      <c r="B9">
        <v>10</v>
      </c>
      <c r="C9" s="1">
        <v>48</v>
      </c>
    </row>
    <row r="10" spans="1:3" x14ac:dyDescent="0.3">
      <c r="A10" t="s">
        <v>781</v>
      </c>
      <c r="B10">
        <v>14</v>
      </c>
      <c r="C10" s="1">
        <v>32</v>
      </c>
    </row>
    <row r="11" spans="1:3" x14ac:dyDescent="0.3">
      <c r="A11" t="s">
        <v>787</v>
      </c>
      <c r="B11">
        <v>7</v>
      </c>
      <c r="C11" s="1">
        <v>52</v>
      </c>
    </row>
    <row r="12" spans="1:3" x14ac:dyDescent="0.3">
      <c r="A12" t="s">
        <v>10693</v>
      </c>
      <c r="B12">
        <v>13</v>
      </c>
      <c r="C12" s="1">
        <v>233</v>
      </c>
    </row>
    <row r="13" spans="1:3" x14ac:dyDescent="0.3">
      <c r="A13" t="s">
        <v>790</v>
      </c>
      <c r="B13">
        <v>16</v>
      </c>
      <c r="C13" s="1">
        <v>16</v>
      </c>
    </row>
    <row r="14" spans="1:3" x14ac:dyDescent="0.3">
      <c r="A14" t="s">
        <v>1782</v>
      </c>
      <c r="B14">
        <v>6</v>
      </c>
      <c r="C14" s="1">
        <v>31</v>
      </c>
    </row>
    <row r="15" spans="1:3" x14ac:dyDescent="0.3">
      <c r="A15" t="s">
        <v>796</v>
      </c>
      <c r="B15">
        <v>1</v>
      </c>
      <c r="C15" s="1">
        <v>8</v>
      </c>
    </row>
    <row r="16" spans="1:3" x14ac:dyDescent="0.3">
      <c r="A16" t="s">
        <v>799</v>
      </c>
      <c r="B16">
        <v>5</v>
      </c>
      <c r="C16" s="1">
        <v>68</v>
      </c>
    </row>
    <row r="17" spans="1:3" x14ac:dyDescent="0.3">
      <c r="A17" t="s">
        <v>763</v>
      </c>
      <c r="B17">
        <v>9</v>
      </c>
      <c r="C17" s="1">
        <v>46</v>
      </c>
    </row>
    <row r="18" spans="1:3" x14ac:dyDescent="0.3">
      <c r="A18" t="s">
        <v>757</v>
      </c>
      <c r="B18">
        <v>2</v>
      </c>
      <c r="C18" s="1">
        <v>27</v>
      </c>
    </row>
    <row r="19" spans="1:3" x14ac:dyDescent="0.3">
      <c r="A19" t="s">
        <v>11013</v>
      </c>
      <c r="B19">
        <v>12</v>
      </c>
      <c r="C19" s="1">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AW677"/>
  <sheetViews>
    <sheetView topLeftCell="AH1" workbookViewId="0">
      <selection activeCell="AJ1" sqref="AJ1:AW1"/>
    </sheetView>
  </sheetViews>
  <sheetFormatPr baseColWidth="10" defaultRowHeight="14.4" x14ac:dyDescent="0.3"/>
  <cols>
    <col min="1" max="1" width="33.77734375" bestFit="1" customWidth="1"/>
    <col min="3" max="3" width="6.77734375" bestFit="1" customWidth="1"/>
    <col min="4" max="4" width="7.77734375" bestFit="1" customWidth="1"/>
    <col min="5" max="5" width="11" bestFit="1" customWidth="1"/>
    <col min="6" max="6" width="22.109375" bestFit="1" customWidth="1"/>
    <col min="18" max="18" width="144.109375" bestFit="1" customWidth="1"/>
  </cols>
  <sheetData>
    <row r="1" spans="1:49" x14ac:dyDescent="0.3">
      <c r="A1" s="3" t="s">
        <v>10430</v>
      </c>
      <c r="B1" t="s">
        <v>10706</v>
      </c>
      <c r="C1" s="3" t="s">
        <v>10707</v>
      </c>
      <c r="D1" t="s">
        <v>10732</v>
      </c>
      <c r="E1" s="3" t="s">
        <v>1062</v>
      </c>
      <c r="F1" t="s">
        <v>755</v>
      </c>
      <c r="G1" s="3" t="s">
        <v>10733</v>
      </c>
      <c r="H1" t="s">
        <v>10734</v>
      </c>
      <c r="I1" s="3" t="s">
        <v>10735</v>
      </c>
      <c r="J1" t="s">
        <v>10736</v>
      </c>
      <c r="K1" s="3" t="s">
        <v>10737</v>
      </c>
      <c r="L1" t="s">
        <v>10738</v>
      </c>
      <c r="M1" s="3" t="s">
        <v>10739</v>
      </c>
      <c r="N1" t="s">
        <v>10740</v>
      </c>
      <c r="O1" s="3" t="s">
        <v>10741</v>
      </c>
      <c r="P1" t="s">
        <v>10742</v>
      </c>
      <c r="Q1" s="3" t="s">
        <v>10743</v>
      </c>
      <c r="R1" t="s">
        <v>10744</v>
      </c>
      <c r="S1" s="27" t="s">
        <v>10745</v>
      </c>
      <c r="T1" s="3" t="s">
        <v>10746</v>
      </c>
      <c r="U1" t="s">
        <v>10747</v>
      </c>
      <c r="V1" t="s">
        <v>10748</v>
      </c>
      <c r="W1" t="s">
        <v>10749</v>
      </c>
      <c r="X1" t="s">
        <v>10750</v>
      </c>
      <c r="Y1" t="s">
        <v>10751</v>
      </c>
      <c r="Z1" t="s">
        <v>10752</v>
      </c>
      <c r="AA1" t="s">
        <v>10753</v>
      </c>
      <c r="AB1" t="s">
        <v>10754</v>
      </c>
      <c r="AC1" t="s">
        <v>10755</v>
      </c>
      <c r="AD1" t="s">
        <v>10418</v>
      </c>
      <c r="AE1" t="s">
        <v>10756</v>
      </c>
      <c r="AF1" t="s">
        <v>10757</v>
      </c>
      <c r="AG1" t="s">
        <v>10758</v>
      </c>
      <c r="AH1" t="s">
        <v>10759</v>
      </c>
      <c r="AI1" t="s">
        <v>10760</v>
      </c>
      <c r="AJ1" t="s">
        <v>10761</v>
      </c>
      <c r="AK1" t="s">
        <v>10762</v>
      </c>
      <c r="AL1" t="s">
        <v>10763</v>
      </c>
      <c r="AM1" t="s">
        <v>10764</v>
      </c>
      <c r="AN1" t="s">
        <v>10765</v>
      </c>
      <c r="AO1" t="s">
        <v>10766</v>
      </c>
      <c r="AP1" t="s">
        <v>10767</v>
      </c>
      <c r="AQ1" t="s">
        <v>10768</v>
      </c>
      <c r="AR1" t="s">
        <v>10769</v>
      </c>
      <c r="AS1" t="s">
        <v>10770</v>
      </c>
      <c r="AT1" t="s">
        <v>10771</v>
      </c>
      <c r="AU1" t="s">
        <v>10772</v>
      </c>
      <c r="AV1" t="s">
        <v>10773</v>
      </c>
      <c r="AW1" t="s">
        <v>10774</v>
      </c>
    </row>
    <row r="2" spans="1:49" x14ac:dyDescent="0.3">
      <c r="A2" s="3" t="s">
        <v>10775</v>
      </c>
      <c r="B2" s="2">
        <v>42498</v>
      </c>
      <c r="C2" s="3">
        <v>13</v>
      </c>
      <c r="D2">
        <v>13111</v>
      </c>
      <c r="E2" s="3" t="s">
        <v>1854</v>
      </c>
      <c r="F2" t="s">
        <v>10693</v>
      </c>
      <c r="G2" s="3" t="s">
        <v>10776</v>
      </c>
      <c r="H2">
        <v>44</v>
      </c>
      <c r="I2" s="3" t="s">
        <v>10777</v>
      </c>
      <c r="J2" t="s">
        <v>10778</v>
      </c>
      <c r="K2" s="3" t="s">
        <v>10779</v>
      </c>
      <c r="L2" t="s">
        <v>10780</v>
      </c>
      <c r="M2" s="3" t="s">
        <v>10781</v>
      </c>
      <c r="N2" t="s">
        <v>10782</v>
      </c>
      <c r="O2" s="3" t="s">
        <v>10783</v>
      </c>
      <c r="P2">
        <v>58</v>
      </c>
      <c r="Q2" s="3" t="s">
        <v>10777</v>
      </c>
      <c r="R2" t="s">
        <v>10784</v>
      </c>
      <c r="S2" s="3" t="s">
        <v>10780</v>
      </c>
      <c r="T2" s="3" t="s">
        <v>10780</v>
      </c>
      <c r="U2" t="s">
        <v>10785</v>
      </c>
      <c r="V2" t="s">
        <v>10786</v>
      </c>
      <c r="W2" t="s">
        <v>10787</v>
      </c>
      <c r="X2" t="s">
        <v>10393</v>
      </c>
      <c r="Y2" t="s">
        <v>10780</v>
      </c>
      <c r="Z2" t="s">
        <v>10788</v>
      </c>
      <c r="AA2">
        <v>43019</v>
      </c>
      <c r="AB2" t="s">
        <v>10789</v>
      </c>
      <c r="AC2" t="s">
        <v>10790</v>
      </c>
      <c r="AD2" t="s">
        <v>10791</v>
      </c>
      <c r="AE2" t="s">
        <v>10792</v>
      </c>
      <c r="AF2" t="s">
        <v>10793</v>
      </c>
      <c r="AG2" t="s">
        <v>10794</v>
      </c>
      <c r="AH2" t="s">
        <v>10795</v>
      </c>
      <c r="AI2" t="s">
        <v>10795</v>
      </c>
      <c r="AJ2" t="s">
        <v>10777</v>
      </c>
      <c r="AK2" t="s">
        <v>10796</v>
      </c>
      <c r="AL2" t="s">
        <v>10797</v>
      </c>
      <c r="AM2" t="s">
        <v>10781</v>
      </c>
      <c r="AN2" t="s">
        <v>10798</v>
      </c>
      <c r="AO2" t="s">
        <v>10777</v>
      </c>
      <c r="AP2" t="s">
        <v>10799</v>
      </c>
      <c r="AQ2" t="s">
        <v>10797</v>
      </c>
      <c r="AR2" t="s">
        <v>10797</v>
      </c>
      <c r="AS2" t="s">
        <v>10795</v>
      </c>
      <c r="AT2" t="s">
        <v>10393</v>
      </c>
      <c r="AU2" t="s">
        <v>10788</v>
      </c>
      <c r="AV2" t="s">
        <v>10789</v>
      </c>
      <c r="AW2" t="s">
        <v>10791</v>
      </c>
    </row>
    <row r="3" spans="1:49" x14ac:dyDescent="0.3">
      <c r="A3" s="3" t="s">
        <v>10775</v>
      </c>
      <c r="B3" s="2">
        <v>40570</v>
      </c>
      <c r="C3" s="3">
        <v>9</v>
      </c>
      <c r="D3">
        <v>9111</v>
      </c>
      <c r="E3" s="3" t="s">
        <v>1608</v>
      </c>
      <c r="F3" t="s">
        <v>763</v>
      </c>
      <c r="G3" s="3" t="s">
        <v>10800</v>
      </c>
      <c r="H3">
        <v>42</v>
      </c>
      <c r="I3" s="3" t="s">
        <v>10784</v>
      </c>
      <c r="J3" t="s">
        <v>10801</v>
      </c>
      <c r="K3" s="3" t="s">
        <v>10802</v>
      </c>
      <c r="L3" t="s">
        <v>10792</v>
      </c>
      <c r="M3" s="3" t="s">
        <v>10803</v>
      </c>
      <c r="N3" t="s">
        <v>10804</v>
      </c>
      <c r="O3" s="3" t="s">
        <v>10805</v>
      </c>
      <c r="P3">
        <v>47</v>
      </c>
      <c r="Q3" s="3" t="s">
        <v>10784</v>
      </c>
      <c r="R3" t="s">
        <v>10784</v>
      </c>
      <c r="S3" s="3" t="s">
        <v>10799</v>
      </c>
      <c r="T3" s="3" t="s">
        <v>10799</v>
      </c>
      <c r="U3" t="s">
        <v>10806</v>
      </c>
      <c r="V3" t="s">
        <v>10806</v>
      </c>
      <c r="W3" t="s">
        <v>10799</v>
      </c>
      <c r="X3" t="s">
        <v>10393</v>
      </c>
      <c r="Y3" t="s">
        <v>10784</v>
      </c>
      <c r="Z3" t="s">
        <v>10792</v>
      </c>
      <c r="AA3" t="s">
        <v>10792</v>
      </c>
      <c r="AB3" t="s">
        <v>10784</v>
      </c>
      <c r="AC3" t="s">
        <v>10792</v>
      </c>
      <c r="AD3" t="s">
        <v>10792</v>
      </c>
      <c r="AE3" t="s">
        <v>10792</v>
      </c>
      <c r="AF3" t="s">
        <v>10807</v>
      </c>
      <c r="AG3" t="s">
        <v>10807</v>
      </c>
      <c r="AH3" t="s">
        <v>10795</v>
      </c>
      <c r="AI3" t="s">
        <v>10795</v>
      </c>
      <c r="AJ3" t="s">
        <v>10784</v>
      </c>
      <c r="AK3" t="s">
        <v>10784</v>
      </c>
      <c r="AL3" t="s">
        <v>10792</v>
      </c>
      <c r="AM3" t="s">
        <v>10781</v>
      </c>
      <c r="AN3" t="s">
        <v>10798</v>
      </c>
      <c r="AO3" t="s">
        <v>10784</v>
      </c>
      <c r="AP3" t="s">
        <v>10799</v>
      </c>
      <c r="AQ3" t="s">
        <v>10799</v>
      </c>
      <c r="AR3" t="s">
        <v>10799</v>
      </c>
      <c r="AS3" t="s">
        <v>10799</v>
      </c>
      <c r="AT3" t="s">
        <v>10393</v>
      </c>
      <c r="AU3" t="s">
        <v>10792</v>
      </c>
      <c r="AV3" t="s">
        <v>10784</v>
      </c>
      <c r="AW3" t="s">
        <v>10792</v>
      </c>
    </row>
    <row r="4" spans="1:49" x14ac:dyDescent="0.3">
      <c r="A4" s="3" t="s">
        <v>10775</v>
      </c>
      <c r="B4" s="2">
        <v>42049</v>
      </c>
      <c r="C4" s="3">
        <v>13</v>
      </c>
      <c r="D4">
        <v>13404</v>
      </c>
      <c r="E4" s="3" t="s">
        <v>1946</v>
      </c>
      <c r="F4" t="s">
        <v>10693</v>
      </c>
      <c r="G4" s="3" t="s">
        <v>10808</v>
      </c>
      <c r="H4">
        <v>25</v>
      </c>
      <c r="I4" s="3" t="s">
        <v>10777</v>
      </c>
      <c r="J4" t="s">
        <v>10809</v>
      </c>
      <c r="K4" s="3" t="s">
        <v>10810</v>
      </c>
      <c r="L4" t="s">
        <v>10780</v>
      </c>
      <c r="M4" s="3" t="s">
        <v>10811</v>
      </c>
      <c r="N4" t="s">
        <v>10782</v>
      </c>
      <c r="O4" s="3" t="s">
        <v>10812</v>
      </c>
      <c r="P4">
        <v>30</v>
      </c>
      <c r="Q4" s="3" t="s">
        <v>10777</v>
      </c>
      <c r="R4" t="s">
        <v>10813</v>
      </c>
      <c r="S4" s="3" t="s">
        <v>10780</v>
      </c>
      <c r="T4" s="3" t="s">
        <v>10787</v>
      </c>
      <c r="U4" t="s">
        <v>10786</v>
      </c>
      <c r="V4" t="s">
        <v>10780</v>
      </c>
      <c r="W4" t="s">
        <v>10787</v>
      </c>
      <c r="X4" t="s">
        <v>10393</v>
      </c>
      <c r="Y4" t="s">
        <v>10780</v>
      </c>
      <c r="Z4" t="s">
        <v>10788</v>
      </c>
      <c r="AA4">
        <v>42451</v>
      </c>
      <c r="AB4" t="s">
        <v>10789</v>
      </c>
      <c r="AC4" t="s">
        <v>10814</v>
      </c>
      <c r="AD4" t="s">
        <v>10815</v>
      </c>
      <c r="AE4" t="s">
        <v>10792</v>
      </c>
      <c r="AF4" t="s">
        <v>10816</v>
      </c>
      <c r="AG4" t="s">
        <v>10817</v>
      </c>
      <c r="AH4" t="s">
        <v>10795</v>
      </c>
      <c r="AI4" t="s">
        <v>10795</v>
      </c>
      <c r="AJ4" t="s">
        <v>10777</v>
      </c>
      <c r="AK4" t="s">
        <v>10818</v>
      </c>
      <c r="AL4" t="s">
        <v>10797</v>
      </c>
      <c r="AM4" t="s">
        <v>10811</v>
      </c>
      <c r="AN4" t="s">
        <v>10798</v>
      </c>
      <c r="AO4" t="s">
        <v>10777</v>
      </c>
      <c r="AP4" t="s">
        <v>10819</v>
      </c>
      <c r="AQ4" t="s">
        <v>10797</v>
      </c>
      <c r="AR4" t="s">
        <v>10795</v>
      </c>
      <c r="AS4" t="s">
        <v>10795</v>
      </c>
      <c r="AT4" t="s">
        <v>10393</v>
      </c>
      <c r="AU4" t="s">
        <v>10788</v>
      </c>
      <c r="AV4" t="s">
        <v>10789</v>
      </c>
      <c r="AW4" t="s">
        <v>10815</v>
      </c>
    </row>
    <row r="5" spans="1:49" x14ac:dyDescent="0.3">
      <c r="A5" s="3" t="s">
        <v>10775</v>
      </c>
      <c r="B5" s="2">
        <v>41906</v>
      </c>
      <c r="C5" s="3">
        <v>13</v>
      </c>
      <c r="D5">
        <v>13124</v>
      </c>
      <c r="E5" s="3" t="s">
        <v>1893</v>
      </c>
      <c r="F5" t="s">
        <v>10693</v>
      </c>
      <c r="G5" s="3" t="s">
        <v>10820</v>
      </c>
      <c r="H5">
        <v>69</v>
      </c>
      <c r="I5" s="3" t="s">
        <v>10777</v>
      </c>
      <c r="J5" t="s">
        <v>10784</v>
      </c>
      <c r="K5" s="3" t="s">
        <v>10821</v>
      </c>
      <c r="L5" t="s">
        <v>10780</v>
      </c>
      <c r="M5" s="3" t="s">
        <v>10822</v>
      </c>
      <c r="N5" t="s">
        <v>10823</v>
      </c>
      <c r="O5" s="3" t="s">
        <v>10824</v>
      </c>
      <c r="P5">
        <v>37</v>
      </c>
      <c r="Q5" s="3" t="s">
        <v>10777</v>
      </c>
      <c r="R5" t="s">
        <v>10784</v>
      </c>
      <c r="S5" s="3" t="s">
        <v>10825</v>
      </c>
      <c r="T5" s="3" t="s">
        <v>10780</v>
      </c>
      <c r="U5" t="s">
        <v>10826</v>
      </c>
      <c r="V5" t="s">
        <v>10786</v>
      </c>
      <c r="W5" t="s">
        <v>10825</v>
      </c>
      <c r="X5" t="s">
        <v>10395</v>
      </c>
      <c r="Y5" t="s">
        <v>10393</v>
      </c>
      <c r="Z5" t="s">
        <v>10827</v>
      </c>
      <c r="AA5">
        <v>41906</v>
      </c>
      <c r="AB5" t="s">
        <v>10828</v>
      </c>
      <c r="AC5" t="s">
        <v>10792</v>
      </c>
      <c r="AD5" t="s">
        <v>10792</v>
      </c>
      <c r="AE5" t="s">
        <v>10792</v>
      </c>
      <c r="AF5" t="s">
        <v>10829</v>
      </c>
      <c r="AG5" t="s">
        <v>10830</v>
      </c>
      <c r="AH5" t="s">
        <v>10795</v>
      </c>
      <c r="AI5" t="s">
        <v>10797</v>
      </c>
      <c r="AJ5" t="s">
        <v>10777</v>
      </c>
      <c r="AK5" t="s">
        <v>10784</v>
      </c>
      <c r="AL5" t="s">
        <v>10797</v>
      </c>
      <c r="AM5" t="s">
        <v>10831</v>
      </c>
      <c r="AN5" t="s">
        <v>10823</v>
      </c>
      <c r="AO5" t="s">
        <v>10777</v>
      </c>
      <c r="AP5" t="s">
        <v>10799</v>
      </c>
      <c r="AQ5" t="s">
        <v>10795</v>
      </c>
      <c r="AR5" t="s">
        <v>10797</v>
      </c>
      <c r="AS5" t="s">
        <v>10795</v>
      </c>
      <c r="AT5" t="s">
        <v>10395</v>
      </c>
      <c r="AU5" t="s">
        <v>10827</v>
      </c>
      <c r="AV5" t="s">
        <v>10828</v>
      </c>
      <c r="AW5" t="s">
        <v>10792</v>
      </c>
    </row>
    <row r="6" spans="1:49" x14ac:dyDescent="0.3">
      <c r="A6" s="3" t="s">
        <v>10775</v>
      </c>
      <c r="B6" s="2">
        <v>40521</v>
      </c>
      <c r="C6" s="3">
        <v>15</v>
      </c>
      <c r="D6">
        <v>15101</v>
      </c>
      <c r="E6" s="3" t="s">
        <v>2013</v>
      </c>
      <c r="F6" t="s">
        <v>760</v>
      </c>
      <c r="G6" s="3" t="s">
        <v>10832</v>
      </c>
      <c r="H6">
        <v>31</v>
      </c>
      <c r="I6" s="3" t="s">
        <v>10784</v>
      </c>
      <c r="J6" t="s">
        <v>10833</v>
      </c>
      <c r="K6" s="3" t="s">
        <v>10810</v>
      </c>
      <c r="L6" t="s">
        <v>10792</v>
      </c>
      <c r="M6" s="3" t="s">
        <v>10834</v>
      </c>
      <c r="N6" t="s">
        <v>10804</v>
      </c>
      <c r="O6" s="3" t="s">
        <v>10835</v>
      </c>
      <c r="P6">
        <v>35</v>
      </c>
      <c r="Q6" s="3" t="s">
        <v>10784</v>
      </c>
      <c r="R6" t="s">
        <v>10836</v>
      </c>
      <c r="S6" s="3" t="s">
        <v>10799</v>
      </c>
      <c r="T6" s="3" t="s">
        <v>10799</v>
      </c>
      <c r="U6" t="s">
        <v>10837</v>
      </c>
      <c r="V6" t="s">
        <v>10786</v>
      </c>
      <c r="W6" t="s">
        <v>10799</v>
      </c>
      <c r="X6" t="s">
        <v>10391</v>
      </c>
      <c r="Y6" t="s">
        <v>10784</v>
      </c>
      <c r="Z6" t="s">
        <v>10792</v>
      </c>
      <c r="AA6" t="s">
        <v>10792</v>
      </c>
      <c r="AB6" t="s">
        <v>10784</v>
      </c>
      <c r="AC6" t="s">
        <v>10792</v>
      </c>
      <c r="AD6" t="s">
        <v>10792</v>
      </c>
      <c r="AE6" t="s">
        <v>10792</v>
      </c>
      <c r="AF6" t="s">
        <v>10807</v>
      </c>
      <c r="AG6" t="s">
        <v>10807</v>
      </c>
      <c r="AH6" t="s">
        <v>10795</v>
      </c>
      <c r="AI6" t="s">
        <v>10795</v>
      </c>
      <c r="AJ6" t="s">
        <v>10784</v>
      </c>
      <c r="AK6" t="s">
        <v>10833</v>
      </c>
      <c r="AL6" t="s">
        <v>10792</v>
      </c>
      <c r="AM6" t="s">
        <v>10838</v>
      </c>
      <c r="AN6" t="s">
        <v>10798</v>
      </c>
      <c r="AO6" t="s">
        <v>10784</v>
      </c>
      <c r="AP6" t="s">
        <v>10799</v>
      </c>
      <c r="AQ6" t="s">
        <v>10799</v>
      </c>
      <c r="AR6" t="s">
        <v>10799</v>
      </c>
      <c r="AS6" t="s">
        <v>10799</v>
      </c>
      <c r="AT6" t="s">
        <v>10391</v>
      </c>
      <c r="AU6" t="s">
        <v>10792</v>
      </c>
      <c r="AV6" t="s">
        <v>10784</v>
      </c>
      <c r="AW6" t="s">
        <v>10792</v>
      </c>
    </row>
    <row r="7" spans="1:49" x14ac:dyDescent="0.3">
      <c r="A7" s="3" t="s">
        <v>10775</v>
      </c>
      <c r="B7" s="2">
        <v>43840</v>
      </c>
      <c r="C7" s="3">
        <v>6</v>
      </c>
      <c r="D7">
        <v>6116</v>
      </c>
      <c r="E7" s="3" t="s">
        <v>1338</v>
      </c>
      <c r="F7" t="s">
        <v>1782</v>
      </c>
      <c r="G7" s="3" t="s">
        <v>10839</v>
      </c>
      <c r="H7">
        <v>32</v>
      </c>
      <c r="I7" s="3" t="s">
        <v>10777</v>
      </c>
      <c r="J7" t="s">
        <v>10784</v>
      </c>
      <c r="K7" s="3" t="s">
        <v>10840</v>
      </c>
      <c r="L7" t="s">
        <v>10792</v>
      </c>
      <c r="M7" s="3" t="s">
        <v>10781</v>
      </c>
      <c r="N7" t="s">
        <v>10841</v>
      </c>
      <c r="O7" s="3" t="s">
        <v>10842</v>
      </c>
      <c r="P7">
        <v>51</v>
      </c>
      <c r="Q7" s="3" t="s">
        <v>10777</v>
      </c>
      <c r="R7" t="s">
        <v>10784</v>
      </c>
      <c r="S7" s="3" t="s">
        <v>10843</v>
      </c>
      <c r="T7" s="3" t="s">
        <v>10799</v>
      </c>
      <c r="U7" t="s">
        <v>10844</v>
      </c>
      <c r="V7" t="s">
        <v>10786</v>
      </c>
      <c r="W7" t="s">
        <v>10787</v>
      </c>
      <c r="X7" t="s">
        <v>10393</v>
      </c>
      <c r="Y7" t="s">
        <v>10784</v>
      </c>
      <c r="Z7" t="s">
        <v>10845</v>
      </c>
      <c r="AA7" t="s">
        <v>10792</v>
      </c>
      <c r="AB7" t="s">
        <v>10846</v>
      </c>
      <c r="AC7" t="s">
        <v>10792</v>
      </c>
      <c r="AD7" t="s">
        <v>10792</v>
      </c>
      <c r="AE7" t="s">
        <v>10792</v>
      </c>
      <c r="AF7" t="s">
        <v>10847</v>
      </c>
      <c r="AG7" t="s">
        <v>10848</v>
      </c>
      <c r="AH7" t="s">
        <v>10795</v>
      </c>
      <c r="AI7" t="s">
        <v>10795</v>
      </c>
      <c r="AJ7" t="s">
        <v>10777</v>
      </c>
      <c r="AK7" t="s">
        <v>10784</v>
      </c>
      <c r="AL7" t="s">
        <v>10792</v>
      </c>
      <c r="AM7" t="s">
        <v>10781</v>
      </c>
      <c r="AN7" t="s">
        <v>10798</v>
      </c>
      <c r="AO7" t="s">
        <v>10777</v>
      </c>
      <c r="AP7" t="s">
        <v>10799</v>
      </c>
      <c r="AQ7" t="s">
        <v>10843</v>
      </c>
      <c r="AR7" t="s">
        <v>10799</v>
      </c>
      <c r="AS7" t="s">
        <v>10795</v>
      </c>
      <c r="AT7" t="s">
        <v>10393</v>
      </c>
      <c r="AU7" t="s">
        <v>10845</v>
      </c>
      <c r="AV7" t="s">
        <v>10846</v>
      </c>
      <c r="AW7" t="s">
        <v>10792</v>
      </c>
    </row>
    <row r="8" spans="1:49" x14ac:dyDescent="0.3">
      <c r="A8" s="3" t="s">
        <v>10775</v>
      </c>
      <c r="B8" s="2">
        <v>42337</v>
      </c>
      <c r="C8" s="3">
        <v>13</v>
      </c>
      <c r="D8">
        <v>13201</v>
      </c>
      <c r="E8" s="3" t="s">
        <v>1919</v>
      </c>
      <c r="F8" t="s">
        <v>10693</v>
      </c>
      <c r="G8" s="3" t="s">
        <v>10849</v>
      </c>
      <c r="H8">
        <v>17</v>
      </c>
      <c r="I8" s="3" t="s">
        <v>10777</v>
      </c>
      <c r="J8" t="s">
        <v>10784</v>
      </c>
      <c r="K8" s="3" t="s">
        <v>10810</v>
      </c>
      <c r="L8" t="s">
        <v>10792</v>
      </c>
      <c r="M8" s="3" t="s">
        <v>10781</v>
      </c>
      <c r="N8" t="s">
        <v>10782</v>
      </c>
      <c r="O8" s="3" t="s">
        <v>10850</v>
      </c>
      <c r="P8">
        <v>19</v>
      </c>
      <c r="Q8" s="3" t="s">
        <v>10784</v>
      </c>
      <c r="R8" t="s">
        <v>10784</v>
      </c>
      <c r="S8" s="3" t="s">
        <v>10799</v>
      </c>
      <c r="T8" s="3" t="s">
        <v>10799</v>
      </c>
      <c r="U8" t="s">
        <v>10786</v>
      </c>
      <c r="V8" t="s">
        <v>10780</v>
      </c>
      <c r="W8" t="s">
        <v>10787</v>
      </c>
      <c r="X8" t="s">
        <v>10393</v>
      </c>
      <c r="Y8" t="s">
        <v>10780</v>
      </c>
      <c r="Z8" t="s">
        <v>10788</v>
      </c>
      <c r="AA8">
        <v>43301</v>
      </c>
      <c r="AB8" t="s">
        <v>10789</v>
      </c>
      <c r="AC8" t="s">
        <v>10851</v>
      </c>
      <c r="AD8" t="s">
        <v>10791</v>
      </c>
      <c r="AE8" t="s">
        <v>10792</v>
      </c>
      <c r="AF8" t="s">
        <v>10852</v>
      </c>
      <c r="AG8" t="s">
        <v>10853</v>
      </c>
      <c r="AH8" t="s">
        <v>10795</v>
      </c>
      <c r="AI8" t="s">
        <v>10795</v>
      </c>
      <c r="AJ8" t="s">
        <v>10777</v>
      </c>
      <c r="AK8" t="s">
        <v>10784</v>
      </c>
      <c r="AL8" t="s">
        <v>10792</v>
      </c>
      <c r="AM8" t="s">
        <v>10781</v>
      </c>
      <c r="AN8" t="s">
        <v>10798</v>
      </c>
      <c r="AO8" t="s">
        <v>10784</v>
      </c>
      <c r="AP8" t="s">
        <v>10799</v>
      </c>
      <c r="AQ8" t="s">
        <v>10799</v>
      </c>
      <c r="AR8" t="s">
        <v>10799</v>
      </c>
      <c r="AS8" t="s">
        <v>10795</v>
      </c>
      <c r="AT8" t="s">
        <v>10393</v>
      </c>
      <c r="AU8" t="s">
        <v>10788</v>
      </c>
      <c r="AV8" t="s">
        <v>10789</v>
      </c>
      <c r="AW8" t="s">
        <v>10791</v>
      </c>
    </row>
    <row r="9" spans="1:49" x14ac:dyDescent="0.3">
      <c r="A9" s="3" t="s">
        <v>10775</v>
      </c>
      <c r="B9" s="2">
        <v>41459</v>
      </c>
      <c r="C9" s="3">
        <v>9</v>
      </c>
      <c r="D9">
        <v>9207</v>
      </c>
      <c r="E9" s="3" t="s">
        <v>1659</v>
      </c>
      <c r="F9" t="s">
        <v>763</v>
      </c>
      <c r="G9" s="3" t="s">
        <v>10854</v>
      </c>
      <c r="H9">
        <v>14</v>
      </c>
      <c r="I9" s="3" t="s">
        <v>10784</v>
      </c>
      <c r="J9" t="s">
        <v>10801</v>
      </c>
      <c r="K9" s="3" t="s">
        <v>10855</v>
      </c>
      <c r="L9" t="s">
        <v>10792</v>
      </c>
      <c r="M9" s="3" t="s">
        <v>10856</v>
      </c>
      <c r="N9" t="s">
        <v>10857</v>
      </c>
      <c r="O9" s="3" t="s">
        <v>10858</v>
      </c>
      <c r="P9">
        <v>35</v>
      </c>
      <c r="Q9" s="3" t="s">
        <v>10784</v>
      </c>
      <c r="R9" t="s">
        <v>10784</v>
      </c>
      <c r="S9" s="3" t="s">
        <v>10825</v>
      </c>
      <c r="T9" s="3" t="s">
        <v>10799</v>
      </c>
      <c r="U9" t="s">
        <v>10786</v>
      </c>
      <c r="V9" t="s">
        <v>10786</v>
      </c>
      <c r="W9" t="s">
        <v>10799</v>
      </c>
      <c r="X9" t="s">
        <v>10391</v>
      </c>
      <c r="Y9" t="s">
        <v>10784</v>
      </c>
      <c r="Z9" t="s">
        <v>10792</v>
      </c>
      <c r="AA9" t="s">
        <v>10792</v>
      </c>
      <c r="AB9" t="s">
        <v>10784</v>
      </c>
      <c r="AC9" t="s">
        <v>10792</v>
      </c>
      <c r="AE9" t="s">
        <v>10792</v>
      </c>
      <c r="AF9" t="s">
        <v>10807</v>
      </c>
      <c r="AG9" t="s">
        <v>10807</v>
      </c>
      <c r="AH9" t="s">
        <v>10795</v>
      </c>
      <c r="AI9" t="s">
        <v>10797</v>
      </c>
      <c r="AJ9" t="s">
        <v>10784</v>
      </c>
      <c r="AK9" t="s">
        <v>10784</v>
      </c>
      <c r="AL9" t="s">
        <v>10792</v>
      </c>
      <c r="AM9" t="s">
        <v>10856</v>
      </c>
      <c r="AN9" t="s">
        <v>10859</v>
      </c>
      <c r="AO9" t="s">
        <v>10784</v>
      </c>
      <c r="AP9" t="s">
        <v>10799</v>
      </c>
      <c r="AQ9" t="s">
        <v>10795</v>
      </c>
      <c r="AR9" t="s">
        <v>10799</v>
      </c>
      <c r="AS9" t="s">
        <v>10799</v>
      </c>
      <c r="AT9" t="s">
        <v>10391</v>
      </c>
      <c r="AU9" t="s">
        <v>10792</v>
      </c>
      <c r="AV9" t="s">
        <v>10784</v>
      </c>
      <c r="AW9" t="s">
        <v>10792</v>
      </c>
    </row>
    <row r="10" spans="1:49" x14ac:dyDescent="0.3">
      <c r="A10" s="3" t="s">
        <v>10775</v>
      </c>
      <c r="B10" s="2">
        <v>43174</v>
      </c>
      <c r="C10" s="3">
        <v>13</v>
      </c>
      <c r="D10">
        <v>13112</v>
      </c>
      <c r="E10" s="3" t="s">
        <v>1857</v>
      </c>
      <c r="F10" t="s">
        <v>10693</v>
      </c>
      <c r="G10" s="3" t="s">
        <v>10860</v>
      </c>
      <c r="H10">
        <v>17</v>
      </c>
      <c r="I10" s="3" t="s">
        <v>10777</v>
      </c>
      <c r="J10" t="s">
        <v>10784</v>
      </c>
      <c r="K10" s="3" t="s">
        <v>10861</v>
      </c>
      <c r="L10" t="s">
        <v>10780</v>
      </c>
      <c r="M10" s="3" t="s">
        <v>10862</v>
      </c>
      <c r="N10" t="s">
        <v>10863</v>
      </c>
      <c r="O10" s="3" t="s">
        <v>10864</v>
      </c>
      <c r="P10">
        <v>17</v>
      </c>
      <c r="Q10" s="3" t="s">
        <v>10777</v>
      </c>
      <c r="R10" t="s">
        <v>10865</v>
      </c>
      <c r="S10" s="3" t="s">
        <v>10780</v>
      </c>
      <c r="T10" s="3" t="s">
        <v>10787</v>
      </c>
      <c r="U10" t="s">
        <v>10866</v>
      </c>
      <c r="V10" t="s">
        <v>10867</v>
      </c>
      <c r="W10" t="s">
        <v>10780</v>
      </c>
      <c r="X10" t="s">
        <v>10868</v>
      </c>
      <c r="Y10" t="s">
        <v>10784</v>
      </c>
      <c r="Z10" t="s">
        <v>10788</v>
      </c>
      <c r="AA10">
        <v>43691</v>
      </c>
      <c r="AB10" t="s">
        <v>10869</v>
      </c>
      <c r="AC10" t="s">
        <v>10851</v>
      </c>
      <c r="AD10" t="s">
        <v>10870</v>
      </c>
      <c r="AE10" t="s">
        <v>10792</v>
      </c>
      <c r="AF10" t="s">
        <v>10871</v>
      </c>
      <c r="AG10" t="s">
        <v>10872</v>
      </c>
      <c r="AH10" t="s">
        <v>10795</v>
      </c>
      <c r="AI10" t="s">
        <v>10797</v>
      </c>
      <c r="AJ10" t="s">
        <v>10777</v>
      </c>
      <c r="AK10" t="s">
        <v>10784</v>
      </c>
      <c r="AL10" t="s">
        <v>10797</v>
      </c>
      <c r="AM10" t="s">
        <v>10862</v>
      </c>
      <c r="AN10" t="s">
        <v>10873</v>
      </c>
      <c r="AO10" t="s">
        <v>10777</v>
      </c>
      <c r="AP10" t="s">
        <v>10874</v>
      </c>
      <c r="AQ10" t="s">
        <v>10797</v>
      </c>
      <c r="AR10" t="s">
        <v>10795</v>
      </c>
      <c r="AS10" t="s">
        <v>10797</v>
      </c>
      <c r="AT10" t="s">
        <v>10868</v>
      </c>
      <c r="AU10" t="s">
        <v>10788</v>
      </c>
      <c r="AV10" t="s">
        <v>10875</v>
      </c>
      <c r="AW10" t="s">
        <v>10870</v>
      </c>
    </row>
    <row r="11" spans="1:49" x14ac:dyDescent="0.3">
      <c r="A11" s="3" t="s">
        <v>10775</v>
      </c>
      <c r="B11" s="2">
        <v>42860</v>
      </c>
      <c r="C11" s="3">
        <v>4</v>
      </c>
      <c r="D11">
        <v>4102</v>
      </c>
      <c r="E11" s="3" t="s">
        <v>772</v>
      </c>
      <c r="F11" t="s">
        <v>772</v>
      </c>
      <c r="G11" s="3" t="s">
        <v>10876</v>
      </c>
      <c r="H11">
        <v>64</v>
      </c>
      <c r="I11" s="3" t="s">
        <v>10777</v>
      </c>
      <c r="J11" t="s">
        <v>10784</v>
      </c>
      <c r="K11" s="3" t="s">
        <v>10877</v>
      </c>
      <c r="L11" t="s">
        <v>10780</v>
      </c>
      <c r="M11" s="3" t="s">
        <v>10811</v>
      </c>
      <c r="N11" t="s">
        <v>10782</v>
      </c>
      <c r="O11" s="3" t="s">
        <v>10878</v>
      </c>
      <c r="P11">
        <v>60</v>
      </c>
      <c r="Q11" s="3" t="s">
        <v>10879</v>
      </c>
      <c r="R11" t="s">
        <v>10784</v>
      </c>
      <c r="S11" s="3" t="s">
        <v>10787</v>
      </c>
      <c r="T11" s="3" t="s">
        <v>10780</v>
      </c>
      <c r="U11" t="s">
        <v>10786</v>
      </c>
      <c r="V11" t="s">
        <v>10880</v>
      </c>
      <c r="W11" t="s">
        <v>10787</v>
      </c>
      <c r="X11" t="s">
        <v>10393</v>
      </c>
      <c r="Y11" t="s">
        <v>10780</v>
      </c>
      <c r="Z11" t="s">
        <v>10827</v>
      </c>
      <c r="AA11">
        <v>42860</v>
      </c>
      <c r="AB11" t="s">
        <v>10828</v>
      </c>
      <c r="AC11" t="s">
        <v>10792</v>
      </c>
      <c r="AD11" t="s">
        <v>10792</v>
      </c>
      <c r="AE11" t="s">
        <v>10792</v>
      </c>
      <c r="AF11" t="s">
        <v>10881</v>
      </c>
      <c r="AG11" t="s">
        <v>10882</v>
      </c>
      <c r="AH11" t="s">
        <v>10795</v>
      </c>
      <c r="AI11" t="s">
        <v>10795</v>
      </c>
      <c r="AJ11" t="s">
        <v>10777</v>
      </c>
      <c r="AK11" t="s">
        <v>10784</v>
      </c>
      <c r="AL11" t="s">
        <v>10797</v>
      </c>
      <c r="AM11" t="s">
        <v>10811</v>
      </c>
      <c r="AN11" t="s">
        <v>10798</v>
      </c>
      <c r="AO11" t="s">
        <v>10879</v>
      </c>
      <c r="AP11" t="s">
        <v>10799</v>
      </c>
      <c r="AQ11" t="s">
        <v>10795</v>
      </c>
      <c r="AR11" t="s">
        <v>10797</v>
      </c>
      <c r="AS11" t="s">
        <v>10795</v>
      </c>
      <c r="AT11" t="s">
        <v>10393</v>
      </c>
      <c r="AU11" t="s">
        <v>10827</v>
      </c>
      <c r="AV11" t="s">
        <v>10828</v>
      </c>
      <c r="AW11" t="s">
        <v>10792</v>
      </c>
    </row>
    <row r="12" spans="1:49" x14ac:dyDescent="0.3">
      <c r="A12" s="3" t="s">
        <v>10775</v>
      </c>
      <c r="B12" s="2">
        <v>41065</v>
      </c>
      <c r="C12" s="3">
        <v>5</v>
      </c>
      <c r="D12">
        <v>5701</v>
      </c>
      <c r="E12" s="3" t="s">
        <v>1263</v>
      </c>
      <c r="F12" t="s">
        <v>799</v>
      </c>
      <c r="G12" s="3" t="s">
        <v>10883</v>
      </c>
      <c r="H12">
        <v>20</v>
      </c>
      <c r="I12" s="3" t="s">
        <v>10784</v>
      </c>
      <c r="J12" t="s">
        <v>10801</v>
      </c>
      <c r="K12" s="3" t="s">
        <v>10810</v>
      </c>
      <c r="L12" t="s">
        <v>10792</v>
      </c>
      <c r="M12" s="3" t="s">
        <v>10884</v>
      </c>
      <c r="N12" t="s">
        <v>10804</v>
      </c>
      <c r="O12" s="3" t="s">
        <v>10885</v>
      </c>
      <c r="P12">
        <v>26</v>
      </c>
      <c r="Q12" s="3" t="s">
        <v>10784</v>
      </c>
      <c r="R12" t="s">
        <v>10784</v>
      </c>
      <c r="S12" s="3" t="s">
        <v>10799</v>
      </c>
      <c r="T12" s="3" t="s">
        <v>10799</v>
      </c>
      <c r="U12" t="s">
        <v>10886</v>
      </c>
      <c r="V12" t="s">
        <v>10786</v>
      </c>
      <c r="W12" t="s">
        <v>10795</v>
      </c>
      <c r="X12" t="s">
        <v>10393</v>
      </c>
      <c r="Y12" t="s">
        <v>10784</v>
      </c>
      <c r="Z12" t="s">
        <v>10792</v>
      </c>
      <c r="AA12" t="s">
        <v>10792</v>
      </c>
      <c r="AB12" t="s">
        <v>10784</v>
      </c>
      <c r="AC12" t="s">
        <v>10792</v>
      </c>
      <c r="AD12" t="s">
        <v>10887</v>
      </c>
      <c r="AE12" t="s">
        <v>10792</v>
      </c>
      <c r="AF12" t="s">
        <v>10807</v>
      </c>
      <c r="AG12" t="s">
        <v>10807</v>
      </c>
      <c r="AH12" t="s">
        <v>10795</v>
      </c>
      <c r="AI12" t="s">
        <v>10795</v>
      </c>
      <c r="AJ12" t="s">
        <v>10784</v>
      </c>
      <c r="AK12" t="s">
        <v>10784</v>
      </c>
      <c r="AL12" t="s">
        <v>10792</v>
      </c>
      <c r="AM12" t="s">
        <v>10888</v>
      </c>
      <c r="AN12" t="s">
        <v>10798</v>
      </c>
      <c r="AO12" t="s">
        <v>10784</v>
      </c>
      <c r="AP12" t="s">
        <v>10799</v>
      </c>
      <c r="AQ12" t="s">
        <v>10799</v>
      </c>
      <c r="AR12" t="s">
        <v>10799</v>
      </c>
      <c r="AS12" t="s">
        <v>10795</v>
      </c>
      <c r="AT12" t="s">
        <v>10393</v>
      </c>
      <c r="AU12" t="s">
        <v>10792</v>
      </c>
      <c r="AV12" t="s">
        <v>10784</v>
      </c>
      <c r="AW12" t="s">
        <v>10889</v>
      </c>
    </row>
    <row r="13" spans="1:49" x14ac:dyDescent="0.3">
      <c r="A13" s="3" t="s">
        <v>10775</v>
      </c>
      <c r="B13" s="2">
        <v>42454</v>
      </c>
      <c r="C13" s="3">
        <v>13</v>
      </c>
      <c r="D13">
        <v>13105</v>
      </c>
      <c r="E13" s="3" t="s">
        <v>1837</v>
      </c>
      <c r="F13" t="s">
        <v>10693</v>
      </c>
      <c r="G13" s="3" t="s">
        <v>10890</v>
      </c>
      <c r="H13">
        <v>17</v>
      </c>
      <c r="I13" s="3" t="s">
        <v>10777</v>
      </c>
      <c r="J13" t="s">
        <v>10891</v>
      </c>
      <c r="K13" s="3" t="s">
        <v>10892</v>
      </c>
      <c r="L13" t="s">
        <v>10780</v>
      </c>
      <c r="M13" s="3" t="s">
        <v>10893</v>
      </c>
      <c r="N13" t="s">
        <v>10894</v>
      </c>
      <c r="O13" s="3" t="s">
        <v>10895</v>
      </c>
      <c r="P13">
        <v>32</v>
      </c>
      <c r="Q13" s="3" t="s">
        <v>10777</v>
      </c>
      <c r="R13" t="s">
        <v>10784</v>
      </c>
      <c r="S13" s="3" t="s">
        <v>10780</v>
      </c>
      <c r="T13" s="3" t="s">
        <v>10780</v>
      </c>
      <c r="U13" t="s">
        <v>10786</v>
      </c>
      <c r="V13" t="s">
        <v>10780</v>
      </c>
      <c r="W13" t="s">
        <v>10780</v>
      </c>
      <c r="X13" t="s">
        <v>10896</v>
      </c>
      <c r="Y13" t="s">
        <v>10780</v>
      </c>
      <c r="Z13" t="s">
        <v>10788</v>
      </c>
      <c r="AA13">
        <v>43370</v>
      </c>
      <c r="AB13" t="s">
        <v>10789</v>
      </c>
      <c r="AC13" t="s">
        <v>10897</v>
      </c>
      <c r="AD13" t="s">
        <v>10898</v>
      </c>
      <c r="AE13" t="s">
        <v>10792</v>
      </c>
      <c r="AF13" t="s">
        <v>10899</v>
      </c>
      <c r="AG13" t="s">
        <v>10900</v>
      </c>
      <c r="AH13" t="s">
        <v>10795</v>
      </c>
      <c r="AI13" t="s">
        <v>10797</v>
      </c>
      <c r="AJ13" t="s">
        <v>10777</v>
      </c>
      <c r="AK13" t="s">
        <v>10874</v>
      </c>
      <c r="AL13" t="s">
        <v>10797</v>
      </c>
      <c r="AM13" t="s">
        <v>10893</v>
      </c>
      <c r="AN13" t="s">
        <v>10399</v>
      </c>
      <c r="AO13" t="s">
        <v>10777</v>
      </c>
      <c r="AP13" t="s">
        <v>10799</v>
      </c>
      <c r="AQ13" t="s">
        <v>10797</v>
      </c>
      <c r="AR13" t="s">
        <v>10797</v>
      </c>
      <c r="AS13" t="s">
        <v>10797</v>
      </c>
      <c r="AT13" t="s">
        <v>10896</v>
      </c>
      <c r="AU13" t="s">
        <v>10788</v>
      </c>
      <c r="AV13" t="s">
        <v>10789</v>
      </c>
      <c r="AW13" t="s">
        <v>10889</v>
      </c>
    </row>
    <row r="14" spans="1:49" x14ac:dyDescent="0.3">
      <c r="A14" s="3" t="s">
        <v>10775</v>
      </c>
      <c r="B14" s="2">
        <v>43292</v>
      </c>
      <c r="C14" s="3">
        <v>13</v>
      </c>
      <c r="D14">
        <v>13110</v>
      </c>
      <c r="E14" s="3" t="s">
        <v>1851</v>
      </c>
      <c r="F14" t="s">
        <v>10693</v>
      </c>
      <c r="G14" s="3" t="s">
        <v>10317</v>
      </c>
      <c r="H14">
        <v>3</v>
      </c>
      <c r="I14" s="3" t="s">
        <v>10777</v>
      </c>
      <c r="J14" t="s">
        <v>10784</v>
      </c>
      <c r="K14" s="3" t="s">
        <v>10901</v>
      </c>
      <c r="L14" t="s">
        <v>10787</v>
      </c>
      <c r="M14" s="3" t="s">
        <v>10902</v>
      </c>
      <c r="N14" t="s">
        <v>10863</v>
      </c>
      <c r="O14" s="3" t="s">
        <v>10903</v>
      </c>
      <c r="P14">
        <v>46</v>
      </c>
      <c r="Q14" s="3" t="s">
        <v>10777</v>
      </c>
      <c r="R14" t="s">
        <v>10904</v>
      </c>
      <c r="S14" s="3" t="s">
        <v>10780</v>
      </c>
      <c r="T14" s="3" t="s">
        <v>10787</v>
      </c>
      <c r="U14" t="s">
        <v>10786</v>
      </c>
      <c r="V14" t="s">
        <v>10786</v>
      </c>
      <c r="W14" t="s">
        <v>10780</v>
      </c>
      <c r="X14" t="s">
        <v>10868</v>
      </c>
      <c r="Y14" t="s">
        <v>10905</v>
      </c>
      <c r="Z14" t="s">
        <v>10845</v>
      </c>
      <c r="AA14">
        <v>43293</v>
      </c>
      <c r="AB14" t="s">
        <v>10906</v>
      </c>
      <c r="AC14" t="s">
        <v>10907</v>
      </c>
      <c r="AD14" t="s">
        <v>10792</v>
      </c>
      <c r="AE14" t="s">
        <v>10792</v>
      </c>
      <c r="AF14" t="s">
        <v>10908</v>
      </c>
      <c r="AG14" t="s">
        <v>10909</v>
      </c>
      <c r="AH14" t="s">
        <v>10795</v>
      </c>
      <c r="AI14" t="s">
        <v>10797</v>
      </c>
      <c r="AJ14" t="s">
        <v>10777</v>
      </c>
      <c r="AK14" t="s">
        <v>10784</v>
      </c>
      <c r="AL14" t="s">
        <v>10795</v>
      </c>
      <c r="AM14" t="s">
        <v>10902</v>
      </c>
      <c r="AN14" t="s">
        <v>10873</v>
      </c>
      <c r="AO14" t="s">
        <v>10777</v>
      </c>
      <c r="AP14" t="s">
        <v>10904</v>
      </c>
      <c r="AQ14" t="s">
        <v>10797</v>
      </c>
      <c r="AR14" t="s">
        <v>10795</v>
      </c>
      <c r="AS14" t="s">
        <v>10797</v>
      </c>
      <c r="AT14" t="s">
        <v>10868</v>
      </c>
      <c r="AU14" t="s">
        <v>10845</v>
      </c>
      <c r="AV14" t="s">
        <v>10906</v>
      </c>
      <c r="AW14" t="s">
        <v>10792</v>
      </c>
    </row>
    <row r="15" spans="1:49" x14ac:dyDescent="0.3">
      <c r="A15" s="3" t="s">
        <v>10775</v>
      </c>
      <c r="B15" s="2">
        <v>44082</v>
      </c>
      <c r="C15" s="3">
        <v>13</v>
      </c>
      <c r="D15">
        <v>13302</v>
      </c>
      <c r="E15" s="3" t="s">
        <v>1931</v>
      </c>
      <c r="F15" t="s">
        <v>10693</v>
      </c>
      <c r="G15" s="3" t="s">
        <v>10910</v>
      </c>
      <c r="H15">
        <v>60</v>
      </c>
      <c r="I15" s="3" t="s">
        <v>10777</v>
      </c>
      <c r="J15" t="s">
        <v>10784</v>
      </c>
      <c r="K15" s="3" t="s">
        <v>10911</v>
      </c>
      <c r="L15" t="s">
        <v>10792</v>
      </c>
      <c r="M15" s="3" t="s">
        <v>10811</v>
      </c>
      <c r="N15" t="s">
        <v>10841</v>
      </c>
      <c r="O15" s="3" t="s">
        <v>10912</v>
      </c>
      <c r="P15">
        <v>61</v>
      </c>
      <c r="Q15" s="3" t="s">
        <v>10784</v>
      </c>
      <c r="R15" t="s">
        <v>10784</v>
      </c>
      <c r="S15" s="3" t="s">
        <v>10799</v>
      </c>
      <c r="T15" s="3" t="s">
        <v>10799</v>
      </c>
      <c r="U15" t="s">
        <v>10786</v>
      </c>
      <c r="V15" t="s">
        <v>10913</v>
      </c>
      <c r="W15" t="s">
        <v>10799</v>
      </c>
      <c r="X15" t="s">
        <v>10393</v>
      </c>
      <c r="Y15" t="s">
        <v>10784</v>
      </c>
      <c r="Z15" t="s">
        <v>10846</v>
      </c>
      <c r="AA15" t="s">
        <v>10792</v>
      </c>
      <c r="AB15" t="s">
        <v>10784</v>
      </c>
      <c r="AC15" t="s">
        <v>10792</v>
      </c>
      <c r="AD15" t="s">
        <v>10792</v>
      </c>
      <c r="AE15" t="s">
        <v>10792</v>
      </c>
      <c r="AF15" t="s">
        <v>10914</v>
      </c>
      <c r="AG15" t="s">
        <v>10915</v>
      </c>
      <c r="AH15" t="s">
        <v>10795</v>
      </c>
      <c r="AI15" t="s">
        <v>10795</v>
      </c>
      <c r="AJ15" t="s">
        <v>10777</v>
      </c>
      <c r="AK15" t="s">
        <v>10784</v>
      </c>
      <c r="AL15" t="s">
        <v>10792</v>
      </c>
      <c r="AM15" t="s">
        <v>10811</v>
      </c>
      <c r="AN15" t="s">
        <v>10798</v>
      </c>
      <c r="AO15" t="s">
        <v>10784</v>
      </c>
      <c r="AP15" t="s">
        <v>10799</v>
      </c>
      <c r="AQ15" t="s">
        <v>10799</v>
      </c>
      <c r="AR15" t="s">
        <v>10799</v>
      </c>
      <c r="AS15" t="s">
        <v>10799</v>
      </c>
      <c r="AT15" t="s">
        <v>10393</v>
      </c>
      <c r="AU15" t="s">
        <v>10846</v>
      </c>
      <c r="AV15" t="s">
        <v>10784</v>
      </c>
      <c r="AW15" t="s">
        <v>10792</v>
      </c>
    </row>
    <row r="16" spans="1:49" x14ac:dyDescent="0.3">
      <c r="A16" s="3" t="s">
        <v>10775</v>
      </c>
      <c r="B16" s="2">
        <v>44193</v>
      </c>
      <c r="C16" s="3">
        <v>10</v>
      </c>
      <c r="D16">
        <v>10107</v>
      </c>
      <c r="E16" s="3" t="s">
        <v>1692</v>
      </c>
      <c r="F16" t="s">
        <v>778</v>
      </c>
      <c r="G16" s="3" t="s">
        <v>10916</v>
      </c>
      <c r="H16">
        <v>89</v>
      </c>
      <c r="I16" s="3" t="s">
        <v>10777</v>
      </c>
      <c r="J16" t="s">
        <v>10784</v>
      </c>
      <c r="K16" s="3" t="s">
        <v>10917</v>
      </c>
      <c r="L16" t="s">
        <v>10792</v>
      </c>
      <c r="M16" s="3" t="s">
        <v>10918</v>
      </c>
      <c r="N16" t="s">
        <v>10919</v>
      </c>
      <c r="O16" s="3" t="s">
        <v>10920</v>
      </c>
      <c r="P16">
        <v>53</v>
      </c>
      <c r="Q16" s="3" t="s">
        <v>10777</v>
      </c>
      <c r="R16" t="s">
        <v>10784</v>
      </c>
      <c r="S16" s="3" t="s">
        <v>10787</v>
      </c>
      <c r="T16" s="3" t="s">
        <v>10799</v>
      </c>
      <c r="U16" t="s">
        <v>10786</v>
      </c>
      <c r="V16" t="s">
        <v>10786</v>
      </c>
      <c r="W16" t="s">
        <v>10799</v>
      </c>
      <c r="X16" t="s">
        <v>10391</v>
      </c>
      <c r="Y16" t="s">
        <v>10784</v>
      </c>
      <c r="Z16" t="s">
        <v>10921</v>
      </c>
      <c r="AA16" t="s">
        <v>10792</v>
      </c>
      <c r="AB16" t="s">
        <v>10922</v>
      </c>
      <c r="AC16" t="s">
        <v>10792</v>
      </c>
      <c r="AD16" t="s">
        <v>10792</v>
      </c>
      <c r="AE16" t="s">
        <v>10792</v>
      </c>
      <c r="AF16" t="s">
        <v>10923</v>
      </c>
      <c r="AG16" t="s">
        <v>10924</v>
      </c>
      <c r="AH16" t="s">
        <v>10795</v>
      </c>
      <c r="AI16" t="s">
        <v>10797</v>
      </c>
      <c r="AJ16" t="s">
        <v>10777</v>
      </c>
      <c r="AK16" t="s">
        <v>10784</v>
      </c>
      <c r="AL16" t="s">
        <v>10792</v>
      </c>
      <c r="AM16" t="s">
        <v>10918</v>
      </c>
      <c r="AN16" t="s">
        <v>10919</v>
      </c>
      <c r="AO16" t="s">
        <v>10777</v>
      </c>
      <c r="AP16" t="s">
        <v>10799</v>
      </c>
      <c r="AQ16" t="s">
        <v>10795</v>
      </c>
      <c r="AR16" t="s">
        <v>10799</v>
      </c>
      <c r="AS16" t="s">
        <v>10799</v>
      </c>
      <c r="AT16" t="s">
        <v>10391</v>
      </c>
      <c r="AU16" t="s">
        <v>10921</v>
      </c>
      <c r="AV16" t="s">
        <v>10925</v>
      </c>
      <c r="AW16" t="s">
        <v>10792</v>
      </c>
    </row>
    <row r="17" spans="1:49" x14ac:dyDescent="0.3">
      <c r="A17" s="3" t="s">
        <v>10775</v>
      </c>
      <c r="B17" s="2">
        <v>42370</v>
      </c>
      <c r="C17" s="3">
        <v>2</v>
      </c>
      <c r="D17">
        <v>2101</v>
      </c>
      <c r="E17" s="3" t="s">
        <v>757</v>
      </c>
      <c r="F17" t="s">
        <v>757</v>
      </c>
      <c r="G17" s="3" t="s">
        <v>10926</v>
      </c>
      <c r="H17">
        <v>67</v>
      </c>
      <c r="I17" s="3" t="s">
        <v>10777</v>
      </c>
      <c r="J17" t="s">
        <v>10927</v>
      </c>
      <c r="K17" s="3" t="s">
        <v>10928</v>
      </c>
      <c r="L17" t="s">
        <v>10787</v>
      </c>
      <c r="M17" s="3" t="s">
        <v>10893</v>
      </c>
      <c r="N17" t="s">
        <v>10894</v>
      </c>
      <c r="O17" s="3" t="s">
        <v>10929</v>
      </c>
      <c r="P17">
        <v>19</v>
      </c>
      <c r="Q17" s="3" t="s">
        <v>10784</v>
      </c>
      <c r="R17" t="s">
        <v>10784</v>
      </c>
      <c r="S17" s="3" t="s">
        <v>10780</v>
      </c>
      <c r="T17" s="3" t="s">
        <v>10780</v>
      </c>
      <c r="U17" t="s">
        <v>10930</v>
      </c>
      <c r="V17" t="s">
        <v>10780</v>
      </c>
      <c r="W17" t="s">
        <v>10780</v>
      </c>
      <c r="X17" t="s">
        <v>10931</v>
      </c>
      <c r="Y17" t="s">
        <v>10932</v>
      </c>
      <c r="Z17" t="s">
        <v>10788</v>
      </c>
      <c r="AA17">
        <v>42943</v>
      </c>
      <c r="AB17" t="s">
        <v>10789</v>
      </c>
      <c r="AC17" t="s">
        <v>10933</v>
      </c>
      <c r="AD17" t="s">
        <v>10898</v>
      </c>
      <c r="AE17" t="s">
        <v>10792</v>
      </c>
      <c r="AF17" t="s">
        <v>10934</v>
      </c>
      <c r="AG17" t="s">
        <v>10935</v>
      </c>
      <c r="AH17" t="s">
        <v>10795</v>
      </c>
      <c r="AI17" t="s">
        <v>10797</v>
      </c>
      <c r="AJ17" t="s">
        <v>10777</v>
      </c>
      <c r="AK17" t="s">
        <v>10904</v>
      </c>
      <c r="AL17" t="s">
        <v>10795</v>
      </c>
      <c r="AM17" t="s">
        <v>10893</v>
      </c>
      <c r="AN17" t="s">
        <v>10399</v>
      </c>
      <c r="AO17" t="s">
        <v>10784</v>
      </c>
      <c r="AP17" t="s">
        <v>10799</v>
      </c>
      <c r="AQ17" t="s">
        <v>10797</v>
      </c>
      <c r="AR17" t="s">
        <v>10797</v>
      </c>
      <c r="AS17" t="s">
        <v>10797</v>
      </c>
      <c r="AT17" t="s">
        <v>10936</v>
      </c>
      <c r="AU17" t="s">
        <v>10788</v>
      </c>
      <c r="AV17" t="s">
        <v>10789</v>
      </c>
      <c r="AW17" t="s">
        <v>10889</v>
      </c>
    </row>
    <row r="18" spans="1:49" x14ac:dyDescent="0.3">
      <c r="A18" s="3" t="s">
        <v>10775</v>
      </c>
      <c r="B18" s="2">
        <v>43683</v>
      </c>
      <c r="C18" s="3">
        <v>5</v>
      </c>
      <c r="D18">
        <v>5404</v>
      </c>
      <c r="E18" s="3" t="s">
        <v>1224</v>
      </c>
      <c r="F18" t="s">
        <v>799</v>
      </c>
      <c r="G18" s="3" t="s">
        <v>10937</v>
      </c>
      <c r="H18">
        <v>1</v>
      </c>
      <c r="I18" s="3" t="s">
        <v>10777</v>
      </c>
      <c r="J18" t="s">
        <v>10784</v>
      </c>
      <c r="K18" s="3" t="s">
        <v>10938</v>
      </c>
      <c r="L18" t="s">
        <v>10792</v>
      </c>
      <c r="M18" s="3" t="s">
        <v>10856</v>
      </c>
      <c r="N18" t="s">
        <v>10863</v>
      </c>
      <c r="O18" s="3" t="s">
        <v>10939</v>
      </c>
      <c r="P18">
        <v>34</v>
      </c>
      <c r="Q18" s="3" t="s">
        <v>10777</v>
      </c>
      <c r="R18" t="s">
        <v>10940</v>
      </c>
      <c r="S18" s="3" t="s">
        <v>10787</v>
      </c>
      <c r="T18" s="3" t="s">
        <v>10799</v>
      </c>
      <c r="U18" t="s">
        <v>10941</v>
      </c>
      <c r="V18" t="s">
        <v>10786</v>
      </c>
      <c r="W18" t="s">
        <v>10780</v>
      </c>
      <c r="X18" t="s">
        <v>10391</v>
      </c>
      <c r="Y18" t="s">
        <v>10784</v>
      </c>
      <c r="Z18" t="s">
        <v>10827</v>
      </c>
      <c r="AA18" t="s">
        <v>10792</v>
      </c>
      <c r="AB18" t="s">
        <v>10828</v>
      </c>
      <c r="AC18" t="s">
        <v>10792</v>
      </c>
      <c r="AD18" t="s">
        <v>10792</v>
      </c>
      <c r="AE18" t="s">
        <v>10792</v>
      </c>
      <c r="AF18" t="s">
        <v>10942</v>
      </c>
      <c r="AG18" t="s">
        <v>10943</v>
      </c>
      <c r="AH18" t="s">
        <v>10795</v>
      </c>
      <c r="AI18" t="s">
        <v>10797</v>
      </c>
      <c r="AJ18" t="s">
        <v>10777</v>
      </c>
      <c r="AK18" t="s">
        <v>10784</v>
      </c>
      <c r="AL18" t="s">
        <v>10792</v>
      </c>
      <c r="AM18" t="s">
        <v>10856</v>
      </c>
      <c r="AN18" t="s">
        <v>10873</v>
      </c>
      <c r="AO18" t="s">
        <v>10777</v>
      </c>
      <c r="AP18" t="s">
        <v>10944</v>
      </c>
      <c r="AQ18" t="s">
        <v>10795</v>
      </c>
      <c r="AR18" t="s">
        <v>10799</v>
      </c>
      <c r="AS18" t="s">
        <v>10797</v>
      </c>
      <c r="AT18" t="s">
        <v>10391</v>
      </c>
      <c r="AU18" t="s">
        <v>10827</v>
      </c>
      <c r="AV18" t="s">
        <v>10828</v>
      </c>
      <c r="AW18" t="s">
        <v>10792</v>
      </c>
    </row>
    <row r="19" spans="1:49" x14ac:dyDescent="0.3">
      <c r="A19" s="3" t="s">
        <v>10775</v>
      </c>
      <c r="B19" s="2">
        <v>44049</v>
      </c>
      <c r="C19" s="3">
        <v>5</v>
      </c>
      <c r="D19">
        <v>5804</v>
      </c>
      <c r="E19" s="3" t="s">
        <v>1290</v>
      </c>
      <c r="F19" t="s">
        <v>799</v>
      </c>
      <c r="G19" s="3" t="s">
        <v>10945</v>
      </c>
      <c r="H19">
        <v>16</v>
      </c>
      <c r="I19" s="3" t="s">
        <v>10777</v>
      </c>
      <c r="J19" t="s">
        <v>10784</v>
      </c>
      <c r="K19" s="3" t="s">
        <v>10946</v>
      </c>
      <c r="L19" t="s">
        <v>10792</v>
      </c>
      <c r="M19" s="3" t="s">
        <v>10947</v>
      </c>
      <c r="N19" t="s">
        <v>10919</v>
      </c>
      <c r="O19" s="3" t="s">
        <v>10948</v>
      </c>
      <c r="Q19" s="3" t="s">
        <v>10777</v>
      </c>
      <c r="R19" t="s">
        <v>10784</v>
      </c>
      <c r="S19" s="3" t="s">
        <v>10780</v>
      </c>
      <c r="T19" s="3" t="s">
        <v>10799</v>
      </c>
      <c r="U19" t="s">
        <v>10786</v>
      </c>
      <c r="V19" t="s">
        <v>10949</v>
      </c>
      <c r="W19" t="s">
        <v>10780</v>
      </c>
      <c r="X19" t="s">
        <v>10782</v>
      </c>
      <c r="Y19" t="s">
        <v>10950</v>
      </c>
      <c r="Z19" t="s">
        <v>10951</v>
      </c>
      <c r="AA19" t="s">
        <v>10792</v>
      </c>
      <c r="AB19" t="s">
        <v>10846</v>
      </c>
      <c r="AC19" t="s">
        <v>10792</v>
      </c>
      <c r="AD19" t="s">
        <v>10792</v>
      </c>
      <c r="AE19" t="s">
        <v>10792</v>
      </c>
      <c r="AF19" t="s">
        <v>10952</v>
      </c>
      <c r="AG19" t="s">
        <v>10953</v>
      </c>
      <c r="AH19" t="s">
        <v>10795</v>
      </c>
      <c r="AI19" t="s">
        <v>10795</v>
      </c>
      <c r="AJ19" t="s">
        <v>10777</v>
      </c>
      <c r="AK19" t="s">
        <v>10784</v>
      </c>
      <c r="AL19" t="s">
        <v>10792</v>
      </c>
      <c r="AM19" t="s">
        <v>10947</v>
      </c>
      <c r="AN19" t="s">
        <v>10919</v>
      </c>
      <c r="AO19" t="s">
        <v>10777</v>
      </c>
      <c r="AP19" t="s">
        <v>10799</v>
      </c>
      <c r="AQ19" t="s">
        <v>10797</v>
      </c>
      <c r="AR19" t="s">
        <v>10799</v>
      </c>
      <c r="AS19" t="s">
        <v>10797</v>
      </c>
      <c r="AT19" t="s">
        <v>10798</v>
      </c>
      <c r="AU19" t="s">
        <v>10906</v>
      </c>
      <c r="AV19" t="s">
        <v>10846</v>
      </c>
      <c r="AW19" t="s">
        <v>10792</v>
      </c>
    </row>
    <row r="20" spans="1:49" x14ac:dyDescent="0.3">
      <c r="A20" s="3" t="s">
        <v>10775</v>
      </c>
      <c r="B20" s="2">
        <v>43218</v>
      </c>
      <c r="C20" s="3">
        <v>5</v>
      </c>
      <c r="D20">
        <v>5301</v>
      </c>
      <c r="E20" s="3" t="s">
        <v>1203</v>
      </c>
      <c r="F20" t="s">
        <v>799</v>
      </c>
      <c r="G20" s="3" t="s">
        <v>10954</v>
      </c>
      <c r="H20">
        <v>1</v>
      </c>
      <c r="I20" s="3" t="s">
        <v>10777</v>
      </c>
      <c r="J20" t="s">
        <v>10784</v>
      </c>
      <c r="K20" s="3" t="s">
        <v>10955</v>
      </c>
      <c r="L20" t="s">
        <v>10787</v>
      </c>
      <c r="M20" s="3" t="s">
        <v>10956</v>
      </c>
      <c r="N20" t="s">
        <v>10863</v>
      </c>
      <c r="O20" s="3" t="s">
        <v>10957</v>
      </c>
      <c r="P20">
        <v>30</v>
      </c>
      <c r="Q20" s="3" t="s">
        <v>10777</v>
      </c>
      <c r="R20" t="s">
        <v>10784</v>
      </c>
      <c r="S20" s="3" t="s">
        <v>10780</v>
      </c>
      <c r="T20" s="3" t="s">
        <v>10780</v>
      </c>
      <c r="U20" t="s">
        <v>10958</v>
      </c>
      <c r="V20" t="s">
        <v>10786</v>
      </c>
      <c r="W20" t="s">
        <v>10780</v>
      </c>
      <c r="X20" t="s">
        <v>10931</v>
      </c>
      <c r="Y20" t="s">
        <v>10784</v>
      </c>
      <c r="Z20" t="s">
        <v>10788</v>
      </c>
      <c r="AA20">
        <v>43804</v>
      </c>
      <c r="AB20" t="s">
        <v>10789</v>
      </c>
      <c r="AC20" t="s">
        <v>10959</v>
      </c>
      <c r="AD20" t="s">
        <v>10898</v>
      </c>
      <c r="AE20" t="s">
        <v>10792</v>
      </c>
      <c r="AF20" t="s">
        <v>10960</v>
      </c>
      <c r="AG20" t="s">
        <v>10961</v>
      </c>
      <c r="AH20" t="s">
        <v>10795</v>
      </c>
      <c r="AI20" t="s">
        <v>10797</v>
      </c>
      <c r="AJ20" t="s">
        <v>10777</v>
      </c>
      <c r="AK20" t="s">
        <v>10784</v>
      </c>
      <c r="AL20" t="s">
        <v>10795</v>
      </c>
      <c r="AM20" t="s">
        <v>10956</v>
      </c>
      <c r="AN20" t="s">
        <v>10873</v>
      </c>
      <c r="AO20" t="s">
        <v>10777</v>
      </c>
      <c r="AP20" t="s">
        <v>10799</v>
      </c>
      <c r="AQ20" t="s">
        <v>10797</v>
      </c>
      <c r="AR20" t="s">
        <v>10797</v>
      </c>
      <c r="AS20" t="s">
        <v>10797</v>
      </c>
      <c r="AT20" t="s">
        <v>10936</v>
      </c>
      <c r="AU20" t="s">
        <v>10788</v>
      </c>
      <c r="AV20" t="s">
        <v>10789</v>
      </c>
      <c r="AW20" t="s">
        <v>10889</v>
      </c>
    </row>
    <row r="21" spans="1:49" x14ac:dyDescent="0.3">
      <c r="A21" s="3" t="s">
        <v>10775</v>
      </c>
      <c r="B21" s="2">
        <v>42437</v>
      </c>
      <c r="C21" s="3">
        <v>6</v>
      </c>
      <c r="D21">
        <v>6206</v>
      </c>
      <c r="E21" s="3" t="s">
        <v>1358</v>
      </c>
      <c r="F21" t="s">
        <v>1782</v>
      </c>
      <c r="G21" s="3" t="s">
        <v>10962</v>
      </c>
      <c r="H21">
        <v>47</v>
      </c>
      <c r="I21" s="3" t="s">
        <v>10777</v>
      </c>
      <c r="J21" t="s">
        <v>10963</v>
      </c>
      <c r="K21" s="3" t="s">
        <v>10964</v>
      </c>
      <c r="L21" t="s">
        <v>10780</v>
      </c>
      <c r="M21" s="3" t="s">
        <v>10811</v>
      </c>
      <c r="N21" t="s">
        <v>10782</v>
      </c>
      <c r="O21" s="3" t="s">
        <v>10965</v>
      </c>
      <c r="P21">
        <v>49</v>
      </c>
      <c r="Q21" s="3" t="s">
        <v>10777</v>
      </c>
      <c r="R21" t="s">
        <v>10784</v>
      </c>
      <c r="S21" s="3" t="s">
        <v>10780</v>
      </c>
      <c r="T21" s="3" t="s">
        <v>10799</v>
      </c>
      <c r="U21" t="s">
        <v>10786</v>
      </c>
      <c r="V21" t="s">
        <v>10880</v>
      </c>
      <c r="W21" t="s">
        <v>10787</v>
      </c>
      <c r="X21" t="s">
        <v>10393</v>
      </c>
      <c r="Y21" t="s">
        <v>10780</v>
      </c>
      <c r="Z21" t="s">
        <v>10845</v>
      </c>
      <c r="AA21">
        <v>42466</v>
      </c>
      <c r="AB21" t="s">
        <v>10906</v>
      </c>
      <c r="AC21" t="s">
        <v>10966</v>
      </c>
      <c r="AD21" t="s">
        <v>10792</v>
      </c>
      <c r="AE21" t="s">
        <v>10792</v>
      </c>
      <c r="AF21" t="s">
        <v>10967</v>
      </c>
      <c r="AG21" t="s">
        <v>10968</v>
      </c>
      <c r="AH21" t="s">
        <v>10795</v>
      </c>
      <c r="AI21" t="s">
        <v>10795</v>
      </c>
      <c r="AJ21" t="s">
        <v>10777</v>
      </c>
      <c r="AK21" t="s">
        <v>10969</v>
      </c>
      <c r="AL21" t="s">
        <v>10797</v>
      </c>
      <c r="AM21" t="s">
        <v>10811</v>
      </c>
      <c r="AN21" t="s">
        <v>10798</v>
      </c>
      <c r="AO21" t="s">
        <v>10777</v>
      </c>
      <c r="AP21" t="s">
        <v>10799</v>
      </c>
      <c r="AQ21" t="s">
        <v>10797</v>
      </c>
      <c r="AR21" t="s">
        <v>10799</v>
      </c>
      <c r="AS21" t="s">
        <v>10795</v>
      </c>
      <c r="AT21" t="s">
        <v>10393</v>
      </c>
      <c r="AU21" t="s">
        <v>10845</v>
      </c>
      <c r="AV21" t="s">
        <v>10906</v>
      </c>
      <c r="AW21" t="s">
        <v>10792</v>
      </c>
    </row>
    <row r="22" spans="1:49" x14ac:dyDescent="0.3">
      <c r="A22" s="3" t="s">
        <v>10970</v>
      </c>
      <c r="B22" s="2">
        <v>44296</v>
      </c>
      <c r="C22" s="3">
        <v>13</v>
      </c>
      <c r="E22" s="3"/>
      <c r="F22" t="s">
        <v>10693</v>
      </c>
      <c r="G22" s="3" t="s">
        <v>10971</v>
      </c>
      <c r="H22">
        <v>16</v>
      </c>
      <c r="I22" s="3" t="s">
        <v>10777</v>
      </c>
      <c r="J22" t="s">
        <v>10865</v>
      </c>
      <c r="K22" s="3" t="s">
        <v>10972</v>
      </c>
      <c r="L22" t="s">
        <v>10792</v>
      </c>
      <c r="M22" s="3" t="s">
        <v>10973</v>
      </c>
      <c r="N22" t="s">
        <v>10974</v>
      </c>
      <c r="O22" s="3" t="s">
        <v>10975</v>
      </c>
      <c r="P22">
        <v>17</v>
      </c>
      <c r="Q22" s="3" t="s">
        <v>10777</v>
      </c>
      <c r="R22" t="s">
        <v>10784</v>
      </c>
      <c r="S22" s="3" t="s">
        <v>10780</v>
      </c>
      <c r="T22" s="3" t="s">
        <v>10780</v>
      </c>
      <c r="U22" t="s">
        <v>10786</v>
      </c>
      <c r="V22" t="s">
        <v>10786</v>
      </c>
      <c r="W22" t="s">
        <v>10780</v>
      </c>
      <c r="X22" t="s">
        <v>10745</v>
      </c>
      <c r="Y22" t="s">
        <v>10784</v>
      </c>
      <c r="Z22" t="s">
        <v>10792</v>
      </c>
      <c r="AA22" t="s">
        <v>10792</v>
      </c>
      <c r="AB22" t="s">
        <v>10784</v>
      </c>
      <c r="AC22" t="s">
        <v>10792</v>
      </c>
      <c r="AD22" t="s">
        <v>10792</v>
      </c>
      <c r="AE22" t="s">
        <v>10792</v>
      </c>
      <c r="AF22" t="s">
        <v>10801</v>
      </c>
      <c r="AH22" t="s">
        <v>10795</v>
      </c>
      <c r="AI22" t="s">
        <v>10797</v>
      </c>
      <c r="AJ22" t="s">
        <v>10777</v>
      </c>
      <c r="AK22" t="s">
        <v>10874</v>
      </c>
      <c r="AL22" t="s">
        <v>10792</v>
      </c>
      <c r="AM22" t="s">
        <v>10973</v>
      </c>
      <c r="AN22" t="s">
        <v>10974</v>
      </c>
      <c r="AO22" t="s">
        <v>10777</v>
      </c>
      <c r="AP22" t="s">
        <v>10799</v>
      </c>
      <c r="AQ22" t="s">
        <v>10797</v>
      </c>
      <c r="AR22" t="s">
        <v>10797</v>
      </c>
      <c r="AS22" t="s">
        <v>10797</v>
      </c>
      <c r="AT22" t="s">
        <v>10745</v>
      </c>
      <c r="AU22" t="s">
        <v>10792</v>
      </c>
      <c r="AV22" t="s">
        <v>10784</v>
      </c>
      <c r="AW22" t="s">
        <v>10792</v>
      </c>
    </row>
    <row r="23" spans="1:49" x14ac:dyDescent="0.3">
      <c r="A23" s="3" t="s">
        <v>10775</v>
      </c>
      <c r="B23" s="2">
        <v>42823</v>
      </c>
      <c r="C23" s="3">
        <v>13</v>
      </c>
      <c r="D23">
        <v>13124</v>
      </c>
      <c r="E23" s="3" t="s">
        <v>1893</v>
      </c>
      <c r="F23" t="s">
        <v>10693</v>
      </c>
      <c r="G23" s="3" t="s">
        <v>10976</v>
      </c>
      <c r="H23">
        <v>32</v>
      </c>
      <c r="I23" s="3" t="s">
        <v>10777</v>
      </c>
      <c r="J23" t="s">
        <v>10784</v>
      </c>
      <c r="K23" s="3" t="s">
        <v>10977</v>
      </c>
      <c r="L23" t="s">
        <v>10780</v>
      </c>
      <c r="M23" s="3" t="s">
        <v>10978</v>
      </c>
      <c r="N23" t="s">
        <v>10782</v>
      </c>
      <c r="O23" s="3" t="s">
        <v>10979</v>
      </c>
      <c r="P23">
        <v>39</v>
      </c>
      <c r="Q23" s="3" t="s">
        <v>10777</v>
      </c>
      <c r="R23" t="s">
        <v>10784</v>
      </c>
      <c r="S23" s="3" t="s">
        <v>10825</v>
      </c>
      <c r="T23" s="3" t="s">
        <v>10780</v>
      </c>
      <c r="U23" t="s">
        <v>10980</v>
      </c>
      <c r="V23" t="s">
        <v>10867</v>
      </c>
      <c r="W23" t="s">
        <v>10825</v>
      </c>
      <c r="X23" t="s">
        <v>10393</v>
      </c>
      <c r="Y23" t="s">
        <v>10780</v>
      </c>
      <c r="Z23" t="s">
        <v>10981</v>
      </c>
      <c r="AA23">
        <v>42823</v>
      </c>
      <c r="AB23" t="s">
        <v>10828</v>
      </c>
      <c r="AC23" t="s">
        <v>10792</v>
      </c>
      <c r="AD23" t="s">
        <v>10792</v>
      </c>
      <c r="AE23" t="s">
        <v>10792</v>
      </c>
      <c r="AF23" t="s">
        <v>10982</v>
      </c>
      <c r="AG23" t="s">
        <v>10983</v>
      </c>
      <c r="AH23" t="s">
        <v>10795</v>
      </c>
      <c r="AI23" t="s">
        <v>10795</v>
      </c>
      <c r="AJ23" t="s">
        <v>10777</v>
      </c>
      <c r="AK23" t="s">
        <v>10784</v>
      </c>
      <c r="AL23" t="s">
        <v>10797</v>
      </c>
      <c r="AM23" t="s">
        <v>10888</v>
      </c>
      <c r="AN23" t="s">
        <v>10798</v>
      </c>
      <c r="AO23" t="s">
        <v>10777</v>
      </c>
      <c r="AP23" t="s">
        <v>10799</v>
      </c>
      <c r="AQ23" t="s">
        <v>10795</v>
      </c>
      <c r="AR23" t="s">
        <v>10797</v>
      </c>
      <c r="AS23" t="s">
        <v>10795</v>
      </c>
      <c r="AT23" t="s">
        <v>10393</v>
      </c>
      <c r="AU23" t="s">
        <v>10827</v>
      </c>
      <c r="AV23" t="s">
        <v>10828</v>
      </c>
      <c r="AW23" t="s">
        <v>10792</v>
      </c>
    </row>
    <row r="24" spans="1:49" x14ac:dyDescent="0.3">
      <c r="A24" s="3" t="s">
        <v>10775</v>
      </c>
      <c r="B24" s="2">
        <v>43739</v>
      </c>
      <c r="C24" s="3">
        <v>10</v>
      </c>
      <c r="D24">
        <v>10101</v>
      </c>
      <c r="E24" s="3" t="s">
        <v>1674</v>
      </c>
      <c r="F24" t="s">
        <v>778</v>
      </c>
      <c r="G24" s="3" t="s">
        <v>10984</v>
      </c>
      <c r="H24">
        <v>48</v>
      </c>
      <c r="I24" s="3" t="s">
        <v>10777</v>
      </c>
      <c r="J24" t="s">
        <v>10985</v>
      </c>
      <c r="K24" s="3" t="s">
        <v>10986</v>
      </c>
      <c r="L24" t="s">
        <v>10792</v>
      </c>
      <c r="M24" s="3" t="s">
        <v>10781</v>
      </c>
      <c r="N24" t="s">
        <v>10782</v>
      </c>
      <c r="O24" s="3" t="s">
        <v>10987</v>
      </c>
      <c r="P24">
        <v>38</v>
      </c>
      <c r="Q24" s="3" t="s">
        <v>10777</v>
      </c>
      <c r="R24" t="s">
        <v>10988</v>
      </c>
      <c r="S24" s="3" t="s">
        <v>10780</v>
      </c>
      <c r="T24" s="3" t="s">
        <v>10799</v>
      </c>
      <c r="U24" t="s">
        <v>10989</v>
      </c>
      <c r="V24" t="s">
        <v>10786</v>
      </c>
      <c r="W24" t="s">
        <v>10787</v>
      </c>
      <c r="X24" t="s">
        <v>10393</v>
      </c>
      <c r="Y24" t="s">
        <v>10784</v>
      </c>
      <c r="Z24" t="s">
        <v>10845</v>
      </c>
      <c r="AA24" t="s">
        <v>10792</v>
      </c>
      <c r="AB24" t="s">
        <v>10846</v>
      </c>
      <c r="AC24" t="s">
        <v>10792</v>
      </c>
      <c r="AD24" t="s">
        <v>10792</v>
      </c>
      <c r="AE24" t="s">
        <v>10792</v>
      </c>
      <c r="AF24" t="s">
        <v>10990</v>
      </c>
      <c r="AG24" t="s">
        <v>10991</v>
      </c>
      <c r="AH24" t="s">
        <v>10795</v>
      </c>
      <c r="AI24" t="s">
        <v>10795</v>
      </c>
      <c r="AJ24" t="s">
        <v>10777</v>
      </c>
      <c r="AK24" t="s">
        <v>10992</v>
      </c>
      <c r="AL24" t="s">
        <v>10792</v>
      </c>
      <c r="AM24" t="s">
        <v>10781</v>
      </c>
      <c r="AN24" t="s">
        <v>10798</v>
      </c>
      <c r="AO24" t="s">
        <v>10777</v>
      </c>
      <c r="AP24" t="s">
        <v>10992</v>
      </c>
      <c r="AQ24" t="s">
        <v>10797</v>
      </c>
      <c r="AR24" t="s">
        <v>10799</v>
      </c>
      <c r="AS24" t="s">
        <v>10795</v>
      </c>
      <c r="AT24" t="s">
        <v>10393</v>
      </c>
      <c r="AU24" t="s">
        <v>10845</v>
      </c>
      <c r="AV24" t="s">
        <v>10846</v>
      </c>
      <c r="AW24" t="s">
        <v>10792</v>
      </c>
    </row>
    <row r="25" spans="1:49" x14ac:dyDescent="0.3">
      <c r="A25" s="3" t="s">
        <v>10775</v>
      </c>
      <c r="B25" s="2">
        <v>42987</v>
      </c>
      <c r="C25" s="3">
        <v>4</v>
      </c>
      <c r="D25">
        <v>4201</v>
      </c>
      <c r="E25" s="3" t="s">
        <v>1153</v>
      </c>
      <c r="F25" t="s">
        <v>772</v>
      </c>
      <c r="G25" s="3" t="s">
        <v>10993</v>
      </c>
      <c r="H25">
        <v>27</v>
      </c>
      <c r="I25" s="3" t="s">
        <v>10777</v>
      </c>
      <c r="J25" t="s">
        <v>10994</v>
      </c>
      <c r="K25" s="3" t="s">
        <v>10995</v>
      </c>
      <c r="L25" t="s">
        <v>10780</v>
      </c>
      <c r="M25" s="3" t="s">
        <v>10996</v>
      </c>
      <c r="N25" t="s">
        <v>10782</v>
      </c>
      <c r="O25" s="3" t="s">
        <v>10997</v>
      </c>
      <c r="P25">
        <v>31</v>
      </c>
      <c r="Q25" s="3" t="s">
        <v>10777</v>
      </c>
      <c r="R25" t="s">
        <v>10784</v>
      </c>
      <c r="S25" s="3" t="s">
        <v>10787</v>
      </c>
      <c r="T25" s="3" t="s">
        <v>10780</v>
      </c>
      <c r="U25" t="s">
        <v>10786</v>
      </c>
      <c r="V25" t="s">
        <v>10998</v>
      </c>
      <c r="W25" t="s">
        <v>10787</v>
      </c>
      <c r="X25" t="s">
        <v>10896</v>
      </c>
      <c r="Y25" t="s">
        <v>10780</v>
      </c>
      <c r="Z25" t="s">
        <v>10827</v>
      </c>
      <c r="AA25">
        <v>42990</v>
      </c>
      <c r="AB25" t="s">
        <v>10828</v>
      </c>
      <c r="AC25" t="s">
        <v>10792</v>
      </c>
      <c r="AD25" t="s">
        <v>10792</v>
      </c>
      <c r="AE25" t="s">
        <v>10792</v>
      </c>
      <c r="AF25" t="s">
        <v>10999</v>
      </c>
      <c r="AG25" t="s">
        <v>11000</v>
      </c>
      <c r="AH25" t="s">
        <v>10795</v>
      </c>
      <c r="AI25" t="s">
        <v>10795</v>
      </c>
      <c r="AJ25" t="s">
        <v>10777</v>
      </c>
      <c r="AK25" t="s">
        <v>11001</v>
      </c>
      <c r="AL25" t="s">
        <v>10797</v>
      </c>
      <c r="AM25" t="s">
        <v>11002</v>
      </c>
      <c r="AN25" t="s">
        <v>10798</v>
      </c>
      <c r="AO25" t="s">
        <v>10777</v>
      </c>
      <c r="AP25" t="s">
        <v>10799</v>
      </c>
      <c r="AQ25" t="s">
        <v>10795</v>
      </c>
      <c r="AR25" t="s">
        <v>10797</v>
      </c>
      <c r="AS25" t="s">
        <v>10795</v>
      </c>
      <c r="AT25" t="s">
        <v>10896</v>
      </c>
      <c r="AU25" t="s">
        <v>10827</v>
      </c>
      <c r="AV25" t="s">
        <v>10828</v>
      </c>
      <c r="AW25" t="s">
        <v>10792</v>
      </c>
    </row>
    <row r="26" spans="1:49" x14ac:dyDescent="0.3">
      <c r="A26" s="3" t="s">
        <v>10775</v>
      </c>
      <c r="B26" s="2">
        <v>42022</v>
      </c>
      <c r="C26" s="3">
        <v>8</v>
      </c>
      <c r="D26">
        <v>8107</v>
      </c>
      <c r="E26" s="3" t="s">
        <v>1498</v>
      </c>
      <c r="F26" t="s">
        <v>769</v>
      </c>
      <c r="G26" s="3" t="s">
        <v>11003</v>
      </c>
      <c r="H26">
        <v>36</v>
      </c>
      <c r="I26" s="3" t="s">
        <v>10777</v>
      </c>
      <c r="J26" t="s">
        <v>10784</v>
      </c>
      <c r="K26" s="3" t="s">
        <v>11004</v>
      </c>
      <c r="L26" t="s">
        <v>10780</v>
      </c>
      <c r="M26" s="3" t="s">
        <v>11005</v>
      </c>
      <c r="N26" t="s">
        <v>10782</v>
      </c>
      <c r="O26" s="3" t="s">
        <v>11006</v>
      </c>
      <c r="P26">
        <v>47</v>
      </c>
      <c r="Q26" s="3" t="s">
        <v>10777</v>
      </c>
      <c r="R26" t="s">
        <v>10784</v>
      </c>
      <c r="S26" s="3" t="s">
        <v>10787</v>
      </c>
      <c r="T26" s="3" t="s">
        <v>10780</v>
      </c>
      <c r="U26" t="s">
        <v>10786</v>
      </c>
      <c r="V26" t="s">
        <v>10780</v>
      </c>
      <c r="W26" t="s">
        <v>10787</v>
      </c>
      <c r="X26" t="s">
        <v>10393</v>
      </c>
      <c r="Y26" t="s">
        <v>10780</v>
      </c>
      <c r="Z26" t="s">
        <v>10827</v>
      </c>
      <c r="AA26">
        <v>42022</v>
      </c>
      <c r="AB26" t="s">
        <v>10828</v>
      </c>
      <c r="AC26" t="s">
        <v>10792</v>
      </c>
      <c r="AD26" t="s">
        <v>10792</v>
      </c>
      <c r="AE26" t="s">
        <v>10792</v>
      </c>
      <c r="AF26" t="s">
        <v>11007</v>
      </c>
      <c r="AG26" t="s">
        <v>11008</v>
      </c>
      <c r="AH26" t="s">
        <v>10795</v>
      </c>
      <c r="AI26" t="s">
        <v>10795</v>
      </c>
      <c r="AJ26" t="s">
        <v>10777</v>
      </c>
      <c r="AK26" t="s">
        <v>10784</v>
      </c>
      <c r="AL26" t="s">
        <v>10797</v>
      </c>
      <c r="AM26" t="s">
        <v>10888</v>
      </c>
      <c r="AN26" t="s">
        <v>10798</v>
      </c>
      <c r="AO26" t="s">
        <v>10777</v>
      </c>
      <c r="AP26" t="s">
        <v>10799</v>
      </c>
      <c r="AQ26" t="s">
        <v>10795</v>
      </c>
      <c r="AR26" t="s">
        <v>10797</v>
      </c>
      <c r="AS26" t="s">
        <v>10795</v>
      </c>
      <c r="AT26" t="s">
        <v>10393</v>
      </c>
      <c r="AU26" t="s">
        <v>10827</v>
      </c>
      <c r="AV26" t="s">
        <v>10828</v>
      </c>
      <c r="AW26" t="s">
        <v>10792</v>
      </c>
    </row>
    <row r="27" spans="1:49" x14ac:dyDescent="0.3">
      <c r="A27" s="3" t="s">
        <v>10775</v>
      </c>
      <c r="B27" s="2">
        <v>40241</v>
      </c>
      <c r="C27" s="3">
        <v>8</v>
      </c>
      <c r="D27">
        <v>8313</v>
      </c>
      <c r="E27" s="3" t="s">
        <v>1572</v>
      </c>
      <c r="F27" t="s">
        <v>769</v>
      </c>
      <c r="G27" s="3" t="s">
        <v>11009</v>
      </c>
      <c r="H27">
        <v>41</v>
      </c>
      <c r="I27" s="3" t="s">
        <v>10784</v>
      </c>
      <c r="J27" t="s">
        <v>10801</v>
      </c>
      <c r="K27" s="3" t="s">
        <v>11010</v>
      </c>
      <c r="L27" t="s">
        <v>10792</v>
      </c>
      <c r="M27" s="3" t="s">
        <v>11011</v>
      </c>
      <c r="N27" t="s">
        <v>10804</v>
      </c>
      <c r="O27" s="3" t="s">
        <v>11012</v>
      </c>
      <c r="P27">
        <v>46</v>
      </c>
      <c r="Q27" s="3" t="s">
        <v>10784</v>
      </c>
      <c r="R27" t="s">
        <v>10784</v>
      </c>
      <c r="S27" s="3" t="s">
        <v>10795</v>
      </c>
      <c r="T27" s="3" t="s">
        <v>10799</v>
      </c>
      <c r="U27" t="s">
        <v>10786</v>
      </c>
      <c r="V27" t="s">
        <v>10786</v>
      </c>
      <c r="W27" t="s">
        <v>10799</v>
      </c>
      <c r="X27" t="s">
        <v>10391</v>
      </c>
      <c r="Y27" t="s">
        <v>10784</v>
      </c>
      <c r="Z27" t="s">
        <v>10792</v>
      </c>
      <c r="AA27" t="s">
        <v>10792</v>
      </c>
      <c r="AB27" t="s">
        <v>10784</v>
      </c>
      <c r="AC27" t="s">
        <v>10792</v>
      </c>
      <c r="AD27" t="s">
        <v>10792</v>
      </c>
      <c r="AE27" t="s">
        <v>10792</v>
      </c>
      <c r="AF27" t="s">
        <v>10807</v>
      </c>
      <c r="AG27" t="s">
        <v>10807</v>
      </c>
      <c r="AH27" t="s">
        <v>10795</v>
      </c>
      <c r="AI27" t="s">
        <v>10795</v>
      </c>
      <c r="AJ27" t="s">
        <v>10784</v>
      </c>
      <c r="AK27" t="s">
        <v>10784</v>
      </c>
      <c r="AL27" t="s">
        <v>10792</v>
      </c>
      <c r="AM27" t="s">
        <v>10811</v>
      </c>
      <c r="AN27" t="s">
        <v>10798</v>
      </c>
      <c r="AO27" t="s">
        <v>10784</v>
      </c>
      <c r="AP27" t="s">
        <v>10799</v>
      </c>
      <c r="AQ27" t="s">
        <v>10795</v>
      </c>
      <c r="AR27" t="s">
        <v>10799</v>
      </c>
      <c r="AS27" t="s">
        <v>10799</v>
      </c>
      <c r="AT27" t="s">
        <v>10391</v>
      </c>
      <c r="AU27" t="s">
        <v>10792</v>
      </c>
      <c r="AV27" t="s">
        <v>10784</v>
      </c>
      <c r="AW27" t="s">
        <v>10792</v>
      </c>
    </row>
    <row r="28" spans="1:49" x14ac:dyDescent="0.3">
      <c r="A28" s="3" t="s">
        <v>10775</v>
      </c>
      <c r="B28" s="2">
        <v>42306</v>
      </c>
      <c r="C28" s="3">
        <v>12</v>
      </c>
      <c r="D28">
        <v>12101</v>
      </c>
      <c r="E28" s="3" t="s">
        <v>1794</v>
      </c>
      <c r="F28" t="s">
        <v>11013</v>
      </c>
      <c r="G28" s="3" t="s">
        <v>11014</v>
      </c>
      <c r="H28">
        <v>24</v>
      </c>
      <c r="I28" s="3" t="s">
        <v>10777</v>
      </c>
      <c r="J28" t="s">
        <v>11015</v>
      </c>
      <c r="K28" s="3" t="s">
        <v>11016</v>
      </c>
      <c r="L28" t="s">
        <v>10780</v>
      </c>
      <c r="M28" s="3" t="s">
        <v>10893</v>
      </c>
      <c r="N28" t="s">
        <v>10894</v>
      </c>
      <c r="O28" s="3" t="s">
        <v>11017</v>
      </c>
      <c r="P28">
        <v>22</v>
      </c>
      <c r="Q28" s="3" t="s">
        <v>10777</v>
      </c>
      <c r="R28" t="s">
        <v>10784</v>
      </c>
      <c r="S28" s="3" t="s">
        <v>10780</v>
      </c>
      <c r="T28" s="3" t="s">
        <v>10780</v>
      </c>
      <c r="U28" t="s">
        <v>11018</v>
      </c>
      <c r="V28" t="s">
        <v>10780</v>
      </c>
      <c r="W28" t="s">
        <v>10780</v>
      </c>
      <c r="X28" t="s">
        <v>10896</v>
      </c>
      <c r="Y28" t="s">
        <v>10780</v>
      </c>
      <c r="Z28" t="s">
        <v>10788</v>
      </c>
      <c r="AA28">
        <v>42747</v>
      </c>
      <c r="AB28" t="s">
        <v>10789</v>
      </c>
      <c r="AC28" t="s">
        <v>11019</v>
      </c>
      <c r="AD28" t="s">
        <v>10870</v>
      </c>
      <c r="AE28" t="s">
        <v>10792</v>
      </c>
      <c r="AF28" t="s">
        <v>11020</v>
      </c>
      <c r="AG28" t="s">
        <v>11021</v>
      </c>
      <c r="AH28" t="s">
        <v>10795</v>
      </c>
      <c r="AI28" t="s">
        <v>10797</v>
      </c>
      <c r="AJ28" t="s">
        <v>10777</v>
      </c>
      <c r="AK28" t="s">
        <v>11022</v>
      </c>
      <c r="AL28" t="s">
        <v>10797</v>
      </c>
      <c r="AM28" t="s">
        <v>10893</v>
      </c>
      <c r="AN28" t="s">
        <v>10399</v>
      </c>
      <c r="AO28" t="s">
        <v>10777</v>
      </c>
      <c r="AP28" t="s">
        <v>10799</v>
      </c>
      <c r="AQ28" t="s">
        <v>10797</v>
      </c>
      <c r="AR28" t="s">
        <v>10797</v>
      </c>
      <c r="AS28" t="s">
        <v>10797</v>
      </c>
      <c r="AT28" t="s">
        <v>10896</v>
      </c>
      <c r="AU28" t="s">
        <v>10788</v>
      </c>
      <c r="AV28" t="s">
        <v>10789</v>
      </c>
      <c r="AW28" t="s">
        <v>10870</v>
      </c>
    </row>
    <row r="29" spans="1:49" x14ac:dyDescent="0.3">
      <c r="A29" s="3" t="s">
        <v>10775</v>
      </c>
      <c r="B29" s="2">
        <v>41612</v>
      </c>
      <c r="C29" s="3">
        <v>8</v>
      </c>
      <c r="D29">
        <v>8301</v>
      </c>
      <c r="E29" s="3" t="s">
        <v>1537</v>
      </c>
      <c r="F29" t="s">
        <v>769</v>
      </c>
      <c r="G29" s="3" t="s">
        <v>11023</v>
      </c>
      <c r="H29">
        <v>40</v>
      </c>
      <c r="I29" s="3" t="s">
        <v>10784</v>
      </c>
      <c r="J29" t="s">
        <v>10801</v>
      </c>
      <c r="K29" s="3" t="s">
        <v>11024</v>
      </c>
      <c r="L29" t="s">
        <v>10792</v>
      </c>
      <c r="M29" s="3" t="s">
        <v>11011</v>
      </c>
      <c r="N29" t="s">
        <v>11025</v>
      </c>
      <c r="O29" s="3" t="s">
        <v>11026</v>
      </c>
      <c r="P29">
        <v>52</v>
      </c>
      <c r="Q29" s="3" t="s">
        <v>10784</v>
      </c>
      <c r="R29" t="s">
        <v>10784</v>
      </c>
      <c r="S29" s="3" t="s">
        <v>11027</v>
      </c>
      <c r="T29" s="3" t="s">
        <v>10799</v>
      </c>
      <c r="U29" t="s">
        <v>10786</v>
      </c>
      <c r="V29" t="s">
        <v>10786</v>
      </c>
      <c r="W29" t="s">
        <v>10787</v>
      </c>
      <c r="X29" t="s">
        <v>10784</v>
      </c>
      <c r="Y29" t="s">
        <v>10784</v>
      </c>
      <c r="Z29" t="s">
        <v>10792</v>
      </c>
      <c r="AA29" t="s">
        <v>10792</v>
      </c>
      <c r="AB29" t="s">
        <v>10784</v>
      </c>
      <c r="AC29" t="s">
        <v>10792</v>
      </c>
      <c r="AE29" t="s">
        <v>10792</v>
      </c>
      <c r="AF29" t="s">
        <v>10807</v>
      </c>
      <c r="AG29" t="s">
        <v>10807</v>
      </c>
      <c r="AH29" t="s">
        <v>10795</v>
      </c>
      <c r="AI29" t="s">
        <v>10795</v>
      </c>
      <c r="AJ29" t="s">
        <v>10784</v>
      </c>
      <c r="AK29" t="s">
        <v>10784</v>
      </c>
      <c r="AL29" t="s">
        <v>10792</v>
      </c>
      <c r="AM29" t="s">
        <v>10811</v>
      </c>
      <c r="AN29" t="s">
        <v>10798</v>
      </c>
      <c r="AO29" t="s">
        <v>10784</v>
      </c>
      <c r="AP29" t="s">
        <v>10799</v>
      </c>
      <c r="AQ29" t="s">
        <v>10795</v>
      </c>
      <c r="AR29" t="s">
        <v>10799</v>
      </c>
      <c r="AS29" t="s">
        <v>10795</v>
      </c>
      <c r="AT29" t="s">
        <v>10799</v>
      </c>
      <c r="AU29" t="s">
        <v>10792</v>
      </c>
      <c r="AV29" t="s">
        <v>10784</v>
      </c>
      <c r="AW29" t="s">
        <v>10792</v>
      </c>
    </row>
    <row r="30" spans="1:49" x14ac:dyDescent="0.3">
      <c r="A30" s="3" t="s">
        <v>10775</v>
      </c>
      <c r="B30" s="2">
        <v>44180</v>
      </c>
      <c r="C30" s="3">
        <v>8</v>
      </c>
      <c r="D30">
        <v>8108</v>
      </c>
      <c r="E30" s="3" t="s">
        <v>1501</v>
      </c>
      <c r="F30" t="s">
        <v>769</v>
      </c>
      <c r="G30" s="3" t="s">
        <v>11028</v>
      </c>
      <c r="H30">
        <v>66</v>
      </c>
      <c r="I30" s="3" t="s">
        <v>10777</v>
      </c>
      <c r="J30" t="s">
        <v>10784</v>
      </c>
      <c r="K30" s="3" t="s">
        <v>11029</v>
      </c>
      <c r="L30" t="s">
        <v>10792</v>
      </c>
      <c r="M30" s="3" t="s">
        <v>10811</v>
      </c>
      <c r="N30" t="s">
        <v>10841</v>
      </c>
      <c r="O30" s="3" t="s">
        <v>11030</v>
      </c>
      <c r="P30">
        <v>73</v>
      </c>
      <c r="Q30" s="3" t="s">
        <v>10784</v>
      </c>
      <c r="R30" t="s">
        <v>10784</v>
      </c>
      <c r="S30" s="3" t="s">
        <v>10780</v>
      </c>
      <c r="T30" s="3" t="s">
        <v>10787</v>
      </c>
      <c r="U30" t="s">
        <v>10786</v>
      </c>
      <c r="V30" t="s">
        <v>11031</v>
      </c>
      <c r="W30" t="s">
        <v>10799</v>
      </c>
      <c r="X30" t="s">
        <v>10782</v>
      </c>
      <c r="Y30" t="s">
        <v>10784</v>
      </c>
      <c r="Z30" t="s">
        <v>11032</v>
      </c>
      <c r="AA30" t="s">
        <v>10792</v>
      </c>
      <c r="AB30" t="s">
        <v>11032</v>
      </c>
      <c r="AC30" t="s">
        <v>10792</v>
      </c>
      <c r="AD30" t="s">
        <v>10792</v>
      </c>
      <c r="AE30" t="s">
        <v>10792</v>
      </c>
      <c r="AF30" t="s">
        <v>11033</v>
      </c>
      <c r="AG30" t="s">
        <v>11034</v>
      </c>
      <c r="AH30" t="s">
        <v>10795</v>
      </c>
      <c r="AI30" t="s">
        <v>10795</v>
      </c>
      <c r="AJ30" t="s">
        <v>10777</v>
      </c>
      <c r="AK30" t="s">
        <v>10784</v>
      </c>
      <c r="AL30" t="s">
        <v>10792</v>
      </c>
      <c r="AM30" t="s">
        <v>10811</v>
      </c>
      <c r="AN30" t="s">
        <v>10798</v>
      </c>
      <c r="AO30" t="s">
        <v>10784</v>
      </c>
      <c r="AP30" t="s">
        <v>10799</v>
      </c>
      <c r="AQ30" t="s">
        <v>10797</v>
      </c>
      <c r="AR30" t="s">
        <v>10795</v>
      </c>
      <c r="AS30" t="s">
        <v>10799</v>
      </c>
      <c r="AT30" t="s">
        <v>10798</v>
      </c>
      <c r="AU30" t="s">
        <v>11032</v>
      </c>
      <c r="AV30" t="s">
        <v>11032</v>
      </c>
      <c r="AW30" t="s">
        <v>10792</v>
      </c>
    </row>
    <row r="31" spans="1:49" x14ac:dyDescent="0.3">
      <c r="A31" s="3" t="s">
        <v>10775</v>
      </c>
      <c r="B31" s="2">
        <v>41077</v>
      </c>
      <c r="C31" s="3">
        <v>13</v>
      </c>
      <c r="D31">
        <v>13201</v>
      </c>
      <c r="E31" s="3" t="s">
        <v>1919</v>
      </c>
      <c r="F31" t="s">
        <v>10693</v>
      </c>
      <c r="G31" s="3" t="s">
        <v>11035</v>
      </c>
      <c r="H31">
        <v>41</v>
      </c>
      <c r="I31" s="3" t="s">
        <v>10784</v>
      </c>
      <c r="J31" t="s">
        <v>10801</v>
      </c>
      <c r="K31" s="3" t="s">
        <v>10810</v>
      </c>
      <c r="L31" t="s">
        <v>10792</v>
      </c>
      <c r="M31" s="3" t="s">
        <v>10781</v>
      </c>
      <c r="N31" t="s">
        <v>10804</v>
      </c>
      <c r="O31" s="3" t="s">
        <v>11036</v>
      </c>
      <c r="P31">
        <v>45</v>
      </c>
      <c r="Q31" s="3" t="s">
        <v>10784</v>
      </c>
      <c r="R31" t="s">
        <v>10784</v>
      </c>
      <c r="S31" s="3" t="s">
        <v>10799</v>
      </c>
      <c r="T31" s="3" t="s">
        <v>10799</v>
      </c>
      <c r="U31" t="s">
        <v>11037</v>
      </c>
      <c r="V31" t="s">
        <v>11038</v>
      </c>
      <c r="W31" t="s">
        <v>10795</v>
      </c>
      <c r="X31" t="s">
        <v>10393</v>
      </c>
      <c r="Y31" t="s">
        <v>10784</v>
      </c>
      <c r="Z31" t="s">
        <v>10792</v>
      </c>
      <c r="AA31" t="s">
        <v>10792</v>
      </c>
      <c r="AB31" t="s">
        <v>10784</v>
      </c>
      <c r="AC31" t="s">
        <v>10792</v>
      </c>
      <c r="AD31" t="s">
        <v>10792</v>
      </c>
      <c r="AE31" t="s">
        <v>10792</v>
      </c>
      <c r="AF31" t="s">
        <v>10807</v>
      </c>
      <c r="AG31" t="s">
        <v>10807</v>
      </c>
      <c r="AH31" t="s">
        <v>10795</v>
      </c>
      <c r="AI31" t="s">
        <v>10795</v>
      </c>
      <c r="AJ31" t="s">
        <v>10784</v>
      </c>
      <c r="AK31" t="s">
        <v>10784</v>
      </c>
      <c r="AL31" t="s">
        <v>10792</v>
      </c>
      <c r="AM31" t="s">
        <v>10781</v>
      </c>
      <c r="AN31" t="s">
        <v>10798</v>
      </c>
      <c r="AO31" t="s">
        <v>10784</v>
      </c>
      <c r="AP31" t="s">
        <v>10799</v>
      </c>
      <c r="AQ31" t="s">
        <v>10799</v>
      </c>
      <c r="AR31" t="s">
        <v>10799</v>
      </c>
      <c r="AS31" t="s">
        <v>10795</v>
      </c>
      <c r="AT31" t="s">
        <v>10393</v>
      </c>
      <c r="AU31" t="s">
        <v>10792</v>
      </c>
      <c r="AV31" t="s">
        <v>10784</v>
      </c>
      <c r="AW31" t="s">
        <v>10792</v>
      </c>
    </row>
    <row r="32" spans="1:49" x14ac:dyDescent="0.3">
      <c r="A32" s="3" t="s">
        <v>10775</v>
      </c>
      <c r="B32" s="2">
        <v>42050</v>
      </c>
      <c r="C32" s="3">
        <v>13</v>
      </c>
      <c r="D32">
        <v>13201</v>
      </c>
      <c r="E32" s="3" t="s">
        <v>1919</v>
      </c>
      <c r="F32" t="s">
        <v>10693</v>
      </c>
      <c r="G32" s="3" t="s">
        <v>11039</v>
      </c>
      <c r="H32">
        <v>33</v>
      </c>
      <c r="I32" s="3" t="s">
        <v>10777</v>
      </c>
      <c r="J32" t="s">
        <v>10784</v>
      </c>
      <c r="K32" s="3" t="s">
        <v>11040</v>
      </c>
      <c r="L32" t="s">
        <v>10780</v>
      </c>
      <c r="M32" s="3" t="s">
        <v>10996</v>
      </c>
      <c r="N32" t="s">
        <v>10782</v>
      </c>
      <c r="O32" s="3" t="s">
        <v>11041</v>
      </c>
      <c r="P32">
        <v>49</v>
      </c>
      <c r="Q32" s="3" t="s">
        <v>10777</v>
      </c>
      <c r="R32" t="s">
        <v>11042</v>
      </c>
      <c r="S32" s="3" t="s">
        <v>10780</v>
      </c>
      <c r="T32" s="3" t="s">
        <v>10787</v>
      </c>
      <c r="U32" t="s">
        <v>10786</v>
      </c>
      <c r="V32" t="s">
        <v>11043</v>
      </c>
      <c r="W32" t="s">
        <v>10787</v>
      </c>
      <c r="X32" t="s">
        <v>10393</v>
      </c>
      <c r="Y32" t="s">
        <v>11044</v>
      </c>
      <c r="Z32" t="s">
        <v>10788</v>
      </c>
      <c r="AA32">
        <v>42683</v>
      </c>
      <c r="AB32" t="s">
        <v>10789</v>
      </c>
      <c r="AC32" t="s">
        <v>10851</v>
      </c>
      <c r="AD32" t="s">
        <v>10898</v>
      </c>
      <c r="AE32" t="s">
        <v>10792</v>
      </c>
      <c r="AF32" t="s">
        <v>11045</v>
      </c>
      <c r="AG32" t="s">
        <v>11046</v>
      </c>
      <c r="AH32" t="s">
        <v>10795</v>
      </c>
      <c r="AI32" t="s">
        <v>10795</v>
      </c>
      <c r="AJ32" t="s">
        <v>10777</v>
      </c>
      <c r="AK32" t="s">
        <v>10784</v>
      </c>
      <c r="AL32" t="s">
        <v>10797</v>
      </c>
      <c r="AM32" t="s">
        <v>11002</v>
      </c>
      <c r="AN32" t="s">
        <v>10798</v>
      </c>
      <c r="AO32" t="s">
        <v>10777</v>
      </c>
      <c r="AP32" t="s">
        <v>10819</v>
      </c>
      <c r="AQ32" t="s">
        <v>10797</v>
      </c>
      <c r="AR32" t="s">
        <v>10795</v>
      </c>
      <c r="AS32" t="s">
        <v>10795</v>
      </c>
      <c r="AT32" t="s">
        <v>10393</v>
      </c>
      <c r="AU32" t="s">
        <v>10788</v>
      </c>
      <c r="AV32" t="s">
        <v>10789</v>
      </c>
      <c r="AW32" t="s">
        <v>10889</v>
      </c>
    </row>
    <row r="33" spans="1:49" x14ac:dyDescent="0.3">
      <c r="A33" s="3" t="s">
        <v>10775</v>
      </c>
      <c r="B33" s="2">
        <v>41415</v>
      </c>
      <c r="C33" s="3">
        <v>10</v>
      </c>
      <c r="D33">
        <v>10101</v>
      </c>
      <c r="E33" s="3" t="s">
        <v>1674</v>
      </c>
      <c r="F33" t="s">
        <v>778</v>
      </c>
      <c r="G33" s="3" t="s">
        <v>11047</v>
      </c>
      <c r="H33">
        <v>27</v>
      </c>
      <c r="I33" s="3" t="s">
        <v>10784</v>
      </c>
      <c r="J33" t="s">
        <v>10801</v>
      </c>
      <c r="K33" s="3" t="s">
        <v>11048</v>
      </c>
      <c r="L33" t="s">
        <v>10792</v>
      </c>
      <c r="M33" s="3" t="s">
        <v>10973</v>
      </c>
      <c r="N33" t="s">
        <v>11025</v>
      </c>
      <c r="O33" s="3" t="s">
        <v>11049</v>
      </c>
      <c r="Q33" s="3" t="s">
        <v>10784</v>
      </c>
      <c r="R33" t="s">
        <v>10784</v>
      </c>
      <c r="S33" s="3" t="s">
        <v>10799</v>
      </c>
      <c r="T33" s="3" t="s">
        <v>10799</v>
      </c>
      <c r="U33" t="s">
        <v>11050</v>
      </c>
      <c r="V33" t="s">
        <v>10786</v>
      </c>
      <c r="W33" t="s">
        <v>10787</v>
      </c>
      <c r="X33" t="s">
        <v>10393</v>
      </c>
      <c r="Y33" t="s">
        <v>10784</v>
      </c>
      <c r="Z33" t="s">
        <v>10846</v>
      </c>
      <c r="AA33" t="s">
        <v>10792</v>
      </c>
      <c r="AB33" t="s">
        <v>10784</v>
      </c>
      <c r="AC33" t="s">
        <v>10792</v>
      </c>
      <c r="AE33" t="s">
        <v>10792</v>
      </c>
      <c r="AF33" t="s">
        <v>10807</v>
      </c>
      <c r="AG33" t="s">
        <v>10807</v>
      </c>
      <c r="AH33" t="s">
        <v>10795</v>
      </c>
      <c r="AI33" t="s">
        <v>10795</v>
      </c>
      <c r="AJ33" t="s">
        <v>10784</v>
      </c>
      <c r="AK33" t="s">
        <v>10784</v>
      </c>
      <c r="AL33" t="s">
        <v>10792</v>
      </c>
      <c r="AM33" t="s">
        <v>10973</v>
      </c>
      <c r="AN33" t="s">
        <v>10798</v>
      </c>
      <c r="AO33" t="s">
        <v>10784</v>
      </c>
      <c r="AP33" t="s">
        <v>10799</v>
      </c>
      <c r="AQ33" t="s">
        <v>10799</v>
      </c>
      <c r="AR33" t="s">
        <v>10799</v>
      </c>
      <c r="AS33" t="s">
        <v>10795</v>
      </c>
      <c r="AT33" t="s">
        <v>10393</v>
      </c>
      <c r="AU33" t="s">
        <v>10846</v>
      </c>
      <c r="AV33" t="s">
        <v>10784</v>
      </c>
      <c r="AW33" t="s">
        <v>10792</v>
      </c>
    </row>
    <row r="34" spans="1:49" x14ac:dyDescent="0.3">
      <c r="A34" s="3" t="s">
        <v>10775</v>
      </c>
      <c r="B34" s="2">
        <v>43636</v>
      </c>
      <c r="C34" s="3">
        <v>10</v>
      </c>
      <c r="D34">
        <v>10101</v>
      </c>
      <c r="E34" s="3" t="s">
        <v>1674</v>
      </c>
      <c r="F34" t="s">
        <v>778</v>
      </c>
      <c r="G34" s="3" t="s">
        <v>11051</v>
      </c>
      <c r="H34">
        <v>31</v>
      </c>
      <c r="I34" s="3" t="s">
        <v>10777</v>
      </c>
      <c r="J34" t="s">
        <v>11052</v>
      </c>
      <c r="K34" s="3" t="s">
        <v>11053</v>
      </c>
      <c r="L34" t="s">
        <v>10792</v>
      </c>
      <c r="M34" s="3" t="s">
        <v>10811</v>
      </c>
      <c r="N34" t="s">
        <v>10782</v>
      </c>
      <c r="O34" s="3" t="s">
        <v>11054</v>
      </c>
      <c r="P34">
        <v>40</v>
      </c>
      <c r="Q34" s="3" t="s">
        <v>10777</v>
      </c>
      <c r="R34" t="s">
        <v>11055</v>
      </c>
      <c r="S34" s="3" t="s">
        <v>10780</v>
      </c>
      <c r="T34" s="3" t="s">
        <v>10799</v>
      </c>
      <c r="U34" t="s">
        <v>11056</v>
      </c>
      <c r="V34" t="s">
        <v>10786</v>
      </c>
      <c r="W34" t="s">
        <v>10787</v>
      </c>
      <c r="X34" t="s">
        <v>10393</v>
      </c>
      <c r="Y34" t="s">
        <v>10784</v>
      </c>
      <c r="Z34" t="s">
        <v>10845</v>
      </c>
      <c r="AA34" t="s">
        <v>10792</v>
      </c>
      <c r="AB34" t="s">
        <v>10846</v>
      </c>
      <c r="AC34" t="s">
        <v>10792</v>
      </c>
      <c r="AD34" t="s">
        <v>10792</v>
      </c>
      <c r="AE34" t="s">
        <v>10792</v>
      </c>
      <c r="AF34" t="s">
        <v>11057</v>
      </c>
      <c r="AG34" t="s">
        <v>11058</v>
      </c>
      <c r="AH34" t="s">
        <v>10795</v>
      </c>
      <c r="AI34" t="s">
        <v>10795</v>
      </c>
      <c r="AJ34" t="s">
        <v>10777</v>
      </c>
      <c r="AK34" t="s">
        <v>11059</v>
      </c>
      <c r="AL34" t="s">
        <v>10792</v>
      </c>
      <c r="AM34" t="s">
        <v>10811</v>
      </c>
      <c r="AN34" t="s">
        <v>10798</v>
      </c>
      <c r="AO34" t="s">
        <v>10777</v>
      </c>
      <c r="AP34" t="s">
        <v>11060</v>
      </c>
      <c r="AQ34" t="s">
        <v>10797</v>
      </c>
      <c r="AR34" t="s">
        <v>10799</v>
      </c>
      <c r="AS34" t="s">
        <v>10795</v>
      </c>
      <c r="AT34" t="s">
        <v>10393</v>
      </c>
      <c r="AU34" t="s">
        <v>10845</v>
      </c>
      <c r="AV34" t="s">
        <v>10846</v>
      </c>
      <c r="AW34" t="s">
        <v>10792</v>
      </c>
    </row>
    <row r="35" spans="1:49" x14ac:dyDescent="0.3">
      <c r="A35" s="3" t="s">
        <v>10775</v>
      </c>
      <c r="B35" s="2">
        <v>42949</v>
      </c>
      <c r="C35" s="3">
        <v>13</v>
      </c>
      <c r="D35">
        <v>13123</v>
      </c>
      <c r="E35" s="3" t="s">
        <v>1890</v>
      </c>
      <c r="F35" t="s">
        <v>10693</v>
      </c>
      <c r="G35" s="3" t="s">
        <v>11061</v>
      </c>
      <c r="H35">
        <v>26</v>
      </c>
      <c r="I35" s="3" t="s">
        <v>10777</v>
      </c>
      <c r="J35" t="s">
        <v>11062</v>
      </c>
      <c r="K35" s="3" t="s">
        <v>11063</v>
      </c>
      <c r="L35" t="s">
        <v>10787</v>
      </c>
      <c r="M35" s="3" t="s">
        <v>10792</v>
      </c>
      <c r="N35" t="s">
        <v>10801</v>
      </c>
      <c r="O35" s="3" t="s">
        <v>11064</v>
      </c>
      <c r="Q35" s="3" t="s">
        <v>10784</v>
      </c>
      <c r="R35" t="s">
        <v>10784</v>
      </c>
      <c r="S35" s="3" t="s">
        <v>10799</v>
      </c>
      <c r="T35" s="3" t="s">
        <v>10799</v>
      </c>
      <c r="U35" t="s">
        <v>10786</v>
      </c>
      <c r="V35" t="s">
        <v>10786</v>
      </c>
      <c r="W35" t="s">
        <v>10799</v>
      </c>
      <c r="X35" t="s">
        <v>10784</v>
      </c>
      <c r="Y35" t="s">
        <v>10784</v>
      </c>
      <c r="Z35" t="s">
        <v>10845</v>
      </c>
      <c r="AA35" t="s">
        <v>10792</v>
      </c>
      <c r="AB35" t="s">
        <v>11065</v>
      </c>
      <c r="AC35" t="s">
        <v>11066</v>
      </c>
      <c r="AD35" t="s">
        <v>10792</v>
      </c>
      <c r="AE35" t="s">
        <v>10792</v>
      </c>
      <c r="AF35" t="s">
        <v>11067</v>
      </c>
      <c r="AG35" t="s">
        <v>10807</v>
      </c>
      <c r="AH35" t="s">
        <v>10795</v>
      </c>
      <c r="AI35" t="s">
        <v>10797</v>
      </c>
      <c r="AJ35" t="s">
        <v>10777</v>
      </c>
      <c r="AK35" t="s">
        <v>11062</v>
      </c>
      <c r="AL35" t="s">
        <v>10795</v>
      </c>
      <c r="AM35" t="s">
        <v>10792</v>
      </c>
      <c r="AN35" t="s">
        <v>10799</v>
      </c>
      <c r="AO35" t="s">
        <v>10784</v>
      </c>
      <c r="AP35" t="s">
        <v>10799</v>
      </c>
      <c r="AQ35" t="s">
        <v>10799</v>
      </c>
      <c r="AR35" t="s">
        <v>10799</v>
      </c>
      <c r="AS35" t="s">
        <v>10799</v>
      </c>
      <c r="AT35" t="s">
        <v>10799</v>
      </c>
      <c r="AU35" t="s">
        <v>10845</v>
      </c>
      <c r="AV35" t="s">
        <v>11065</v>
      </c>
      <c r="AW35" t="s">
        <v>10792</v>
      </c>
    </row>
    <row r="36" spans="1:49" x14ac:dyDescent="0.3">
      <c r="A36" s="3" t="s">
        <v>10775</v>
      </c>
      <c r="B36" s="2">
        <v>42653</v>
      </c>
      <c r="C36" s="3">
        <v>10</v>
      </c>
      <c r="D36">
        <v>10104</v>
      </c>
      <c r="E36" s="3" t="s">
        <v>1683</v>
      </c>
      <c r="F36" t="s">
        <v>778</v>
      </c>
      <c r="G36" s="3" t="s">
        <v>11068</v>
      </c>
      <c r="H36">
        <v>24</v>
      </c>
      <c r="I36" s="3" t="s">
        <v>10777</v>
      </c>
      <c r="J36" t="s">
        <v>10784</v>
      </c>
      <c r="K36" s="3" t="s">
        <v>11069</v>
      </c>
      <c r="L36" t="s">
        <v>10780</v>
      </c>
      <c r="M36" s="3" t="s">
        <v>11070</v>
      </c>
      <c r="N36" t="s">
        <v>10863</v>
      </c>
      <c r="O36" s="3" t="s">
        <v>11071</v>
      </c>
      <c r="P36">
        <v>15</v>
      </c>
      <c r="Q36" s="3" t="s">
        <v>10777</v>
      </c>
      <c r="R36" t="s">
        <v>10865</v>
      </c>
      <c r="S36" s="3" t="s">
        <v>10780</v>
      </c>
      <c r="T36" s="3" t="s">
        <v>10780</v>
      </c>
      <c r="U36" t="s">
        <v>10786</v>
      </c>
      <c r="V36" t="s">
        <v>10780</v>
      </c>
      <c r="W36" t="s">
        <v>10780</v>
      </c>
      <c r="X36" t="s">
        <v>10868</v>
      </c>
      <c r="Y36" t="s">
        <v>11072</v>
      </c>
      <c r="Z36" t="s">
        <v>10845</v>
      </c>
      <c r="AA36">
        <v>42657</v>
      </c>
      <c r="AB36" t="s">
        <v>10875</v>
      </c>
      <c r="AC36" t="s">
        <v>11073</v>
      </c>
      <c r="AD36" t="s">
        <v>10792</v>
      </c>
      <c r="AE36" t="s">
        <v>10792</v>
      </c>
      <c r="AF36" t="s">
        <v>11074</v>
      </c>
      <c r="AG36" t="s">
        <v>11075</v>
      </c>
      <c r="AH36" t="s">
        <v>10795</v>
      </c>
      <c r="AI36" t="s">
        <v>10797</v>
      </c>
      <c r="AJ36" t="s">
        <v>10777</v>
      </c>
      <c r="AK36" t="s">
        <v>10784</v>
      </c>
      <c r="AL36" t="s">
        <v>10797</v>
      </c>
      <c r="AM36" t="s">
        <v>11070</v>
      </c>
      <c r="AN36" t="s">
        <v>10873</v>
      </c>
      <c r="AO36" t="s">
        <v>10777</v>
      </c>
      <c r="AP36" t="s">
        <v>10874</v>
      </c>
      <c r="AQ36" t="s">
        <v>10797</v>
      </c>
      <c r="AR36" t="s">
        <v>10797</v>
      </c>
      <c r="AS36" t="s">
        <v>10797</v>
      </c>
      <c r="AT36" t="s">
        <v>10868</v>
      </c>
      <c r="AU36" t="s">
        <v>10845</v>
      </c>
      <c r="AV36" t="s">
        <v>10875</v>
      </c>
      <c r="AW36" t="s">
        <v>10792</v>
      </c>
    </row>
    <row r="37" spans="1:49" x14ac:dyDescent="0.3">
      <c r="A37" s="3" t="s">
        <v>10775</v>
      </c>
      <c r="B37" s="2">
        <v>43878</v>
      </c>
      <c r="C37" s="3">
        <v>8</v>
      </c>
      <c r="D37">
        <v>8305</v>
      </c>
      <c r="E37" s="3" t="s">
        <v>1549</v>
      </c>
      <c r="F37" t="s">
        <v>769</v>
      </c>
      <c r="G37" s="3" t="s">
        <v>11076</v>
      </c>
      <c r="H37">
        <v>47</v>
      </c>
      <c r="I37" s="3" t="s">
        <v>10777</v>
      </c>
      <c r="J37" t="s">
        <v>10784</v>
      </c>
      <c r="K37" s="3" t="s">
        <v>11077</v>
      </c>
      <c r="L37" t="s">
        <v>10792</v>
      </c>
      <c r="M37" s="3" t="s">
        <v>11005</v>
      </c>
      <c r="N37" t="s">
        <v>10841</v>
      </c>
      <c r="O37" s="3" t="s">
        <v>11078</v>
      </c>
      <c r="P37">
        <v>35</v>
      </c>
      <c r="Q37" s="3" t="s">
        <v>10784</v>
      </c>
      <c r="R37" t="s">
        <v>10784</v>
      </c>
      <c r="S37" s="3" t="s">
        <v>10787</v>
      </c>
      <c r="T37" s="3" t="s">
        <v>10799</v>
      </c>
      <c r="U37" t="s">
        <v>11079</v>
      </c>
      <c r="V37" t="s">
        <v>10998</v>
      </c>
      <c r="W37" t="s">
        <v>10787</v>
      </c>
      <c r="X37" t="s">
        <v>10393</v>
      </c>
      <c r="Y37" t="s">
        <v>10395</v>
      </c>
      <c r="Z37" t="s">
        <v>10827</v>
      </c>
      <c r="AA37">
        <v>43878</v>
      </c>
      <c r="AB37" t="s">
        <v>10828</v>
      </c>
      <c r="AC37" t="s">
        <v>10792</v>
      </c>
      <c r="AD37" t="s">
        <v>10792</v>
      </c>
      <c r="AE37" t="s">
        <v>10792</v>
      </c>
      <c r="AF37" t="s">
        <v>11080</v>
      </c>
      <c r="AG37" t="s">
        <v>11081</v>
      </c>
      <c r="AH37" t="s">
        <v>10795</v>
      </c>
      <c r="AI37" t="s">
        <v>10795</v>
      </c>
      <c r="AJ37" t="s">
        <v>10777</v>
      </c>
      <c r="AK37" t="s">
        <v>10784</v>
      </c>
      <c r="AL37" t="s">
        <v>10792</v>
      </c>
      <c r="AM37" t="s">
        <v>10888</v>
      </c>
      <c r="AN37" t="s">
        <v>10798</v>
      </c>
      <c r="AO37" t="s">
        <v>10784</v>
      </c>
      <c r="AP37" t="s">
        <v>10799</v>
      </c>
      <c r="AQ37" t="s">
        <v>10795</v>
      </c>
      <c r="AR37" t="s">
        <v>10799</v>
      </c>
      <c r="AS37" t="s">
        <v>10795</v>
      </c>
      <c r="AT37" t="s">
        <v>10393</v>
      </c>
      <c r="AU37" t="s">
        <v>10827</v>
      </c>
      <c r="AV37" t="s">
        <v>10828</v>
      </c>
      <c r="AW37" t="s">
        <v>10792</v>
      </c>
    </row>
    <row r="38" spans="1:49" x14ac:dyDescent="0.3">
      <c r="A38" s="3" t="s">
        <v>10970</v>
      </c>
      <c r="B38" s="2">
        <v>44010</v>
      </c>
      <c r="C38" s="3">
        <v>4</v>
      </c>
      <c r="D38">
        <v>4106</v>
      </c>
      <c r="E38" s="3" t="s">
        <v>1150</v>
      </c>
      <c r="F38" t="s">
        <v>772</v>
      </c>
      <c r="G38" s="3" t="s">
        <v>11082</v>
      </c>
      <c r="H38">
        <v>16</v>
      </c>
      <c r="I38" s="3" t="s">
        <v>10777</v>
      </c>
      <c r="J38" t="s">
        <v>10784</v>
      </c>
      <c r="K38" s="3" t="s">
        <v>11083</v>
      </c>
      <c r="L38" t="s">
        <v>10787</v>
      </c>
      <c r="M38" s="3" t="s">
        <v>11084</v>
      </c>
      <c r="N38" t="s">
        <v>10974</v>
      </c>
      <c r="O38" s="3" t="s">
        <v>11085</v>
      </c>
      <c r="P38">
        <v>23</v>
      </c>
      <c r="Q38" s="3" t="s">
        <v>10777</v>
      </c>
      <c r="R38" t="s">
        <v>10784</v>
      </c>
      <c r="S38" s="3" t="s">
        <v>10799</v>
      </c>
      <c r="T38" s="3" t="s">
        <v>10799</v>
      </c>
      <c r="U38" t="s">
        <v>10786</v>
      </c>
      <c r="V38" t="s">
        <v>10786</v>
      </c>
      <c r="W38" t="s">
        <v>10780</v>
      </c>
      <c r="X38" t="s">
        <v>10745</v>
      </c>
      <c r="Y38" t="s">
        <v>10784</v>
      </c>
      <c r="Z38" t="s">
        <v>10792</v>
      </c>
      <c r="AA38" t="s">
        <v>10792</v>
      </c>
      <c r="AB38" t="s">
        <v>11086</v>
      </c>
      <c r="AC38" t="s">
        <v>10792</v>
      </c>
      <c r="AD38" t="s">
        <v>10792</v>
      </c>
      <c r="AE38" t="s">
        <v>10792</v>
      </c>
      <c r="AF38" t="s">
        <v>11087</v>
      </c>
      <c r="AG38" t="s">
        <v>11088</v>
      </c>
      <c r="AH38" t="s">
        <v>10795</v>
      </c>
      <c r="AI38" t="s">
        <v>10797</v>
      </c>
      <c r="AJ38" t="s">
        <v>10777</v>
      </c>
      <c r="AK38" t="s">
        <v>10784</v>
      </c>
      <c r="AL38" t="s">
        <v>10795</v>
      </c>
      <c r="AM38" t="s">
        <v>11084</v>
      </c>
      <c r="AN38" t="s">
        <v>10974</v>
      </c>
      <c r="AO38" t="s">
        <v>10777</v>
      </c>
      <c r="AP38" t="s">
        <v>10799</v>
      </c>
      <c r="AQ38" t="s">
        <v>10799</v>
      </c>
      <c r="AR38" t="s">
        <v>10799</v>
      </c>
      <c r="AS38" t="s">
        <v>10797</v>
      </c>
      <c r="AT38" t="s">
        <v>10745</v>
      </c>
      <c r="AU38" t="s">
        <v>10792</v>
      </c>
      <c r="AV38" t="s">
        <v>11086</v>
      </c>
      <c r="AW38" t="s">
        <v>10792</v>
      </c>
    </row>
    <row r="39" spans="1:49" x14ac:dyDescent="0.3">
      <c r="A39" s="3" t="s">
        <v>10775</v>
      </c>
      <c r="B39" s="2">
        <v>43100</v>
      </c>
      <c r="C39" s="3">
        <v>16</v>
      </c>
      <c r="D39">
        <v>16302</v>
      </c>
      <c r="E39" s="3" t="s">
        <v>2076</v>
      </c>
      <c r="F39" t="s">
        <v>790</v>
      </c>
      <c r="G39" s="3" t="s">
        <v>11089</v>
      </c>
      <c r="H39">
        <v>22</v>
      </c>
      <c r="I39" s="3" t="s">
        <v>10777</v>
      </c>
      <c r="J39" t="s">
        <v>10784</v>
      </c>
      <c r="K39" s="3" t="s">
        <v>11090</v>
      </c>
      <c r="L39" t="s">
        <v>10780</v>
      </c>
      <c r="M39" s="3" t="s">
        <v>10996</v>
      </c>
      <c r="N39" t="s">
        <v>10782</v>
      </c>
      <c r="O39" s="3" t="s">
        <v>11091</v>
      </c>
      <c r="P39">
        <v>34</v>
      </c>
      <c r="Q39" s="3" t="s">
        <v>10777</v>
      </c>
      <c r="R39" t="s">
        <v>10784</v>
      </c>
      <c r="S39" s="3" t="s">
        <v>10787</v>
      </c>
      <c r="T39" s="3" t="s">
        <v>10780</v>
      </c>
      <c r="U39" t="s">
        <v>11092</v>
      </c>
      <c r="V39" t="s">
        <v>10780</v>
      </c>
      <c r="W39" t="s">
        <v>10787</v>
      </c>
      <c r="X39" t="s">
        <v>10896</v>
      </c>
      <c r="Y39" t="s">
        <v>10780</v>
      </c>
      <c r="Z39" t="s">
        <v>10827</v>
      </c>
      <c r="AA39">
        <v>43100</v>
      </c>
      <c r="AB39" t="s">
        <v>10828</v>
      </c>
      <c r="AC39" t="s">
        <v>10792</v>
      </c>
      <c r="AD39" t="s">
        <v>10792</v>
      </c>
      <c r="AE39" t="s">
        <v>10792</v>
      </c>
      <c r="AF39" t="s">
        <v>11093</v>
      </c>
      <c r="AG39" t="s">
        <v>11094</v>
      </c>
      <c r="AH39" t="s">
        <v>10795</v>
      </c>
      <c r="AI39" t="s">
        <v>10795</v>
      </c>
      <c r="AJ39" t="s">
        <v>10777</v>
      </c>
      <c r="AK39" t="s">
        <v>10784</v>
      </c>
      <c r="AL39" t="s">
        <v>10797</v>
      </c>
      <c r="AM39" t="s">
        <v>11002</v>
      </c>
      <c r="AN39" t="s">
        <v>10798</v>
      </c>
      <c r="AO39" t="s">
        <v>10777</v>
      </c>
      <c r="AP39" t="s">
        <v>10799</v>
      </c>
      <c r="AQ39" t="s">
        <v>10795</v>
      </c>
      <c r="AR39" t="s">
        <v>10797</v>
      </c>
      <c r="AS39" t="s">
        <v>10795</v>
      </c>
      <c r="AT39" t="s">
        <v>10896</v>
      </c>
      <c r="AU39" t="s">
        <v>10827</v>
      </c>
      <c r="AV39" t="s">
        <v>10828</v>
      </c>
      <c r="AW39" t="s">
        <v>10792</v>
      </c>
    </row>
    <row r="40" spans="1:49" x14ac:dyDescent="0.3">
      <c r="A40" s="3" t="s">
        <v>10775</v>
      </c>
      <c r="B40" s="2">
        <v>42789</v>
      </c>
      <c r="C40" s="3">
        <v>16</v>
      </c>
      <c r="D40">
        <v>16105</v>
      </c>
      <c r="E40" s="3" t="s">
        <v>2037</v>
      </c>
      <c r="F40" t="s">
        <v>790</v>
      </c>
      <c r="G40" s="3" t="s">
        <v>11095</v>
      </c>
      <c r="H40">
        <v>34</v>
      </c>
      <c r="I40" s="3" t="s">
        <v>10777</v>
      </c>
      <c r="J40" t="s">
        <v>10784</v>
      </c>
      <c r="K40" s="3" t="s">
        <v>11096</v>
      </c>
      <c r="L40" t="s">
        <v>10780</v>
      </c>
      <c r="M40" s="3" t="s">
        <v>10838</v>
      </c>
      <c r="N40" t="s">
        <v>10782</v>
      </c>
      <c r="O40" s="3" t="s">
        <v>11097</v>
      </c>
      <c r="P40">
        <v>53</v>
      </c>
      <c r="Q40" s="3" t="s">
        <v>10777</v>
      </c>
      <c r="R40" t="s">
        <v>10784</v>
      </c>
      <c r="S40" s="3" t="s">
        <v>10787</v>
      </c>
      <c r="T40" s="3" t="s">
        <v>10780</v>
      </c>
      <c r="U40" t="s">
        <v>11098</v>
      </c>
      <c r="V40" t="s">
        <v>10780</v>
      </c>
      <c r="W40" t="s">
        <v>10787</v>
      </c>
      <c r="X40" t="s">
        <v>10393</v>
      </c>
      <c r="Y40" t="s">
        <v>11099</v>
      </c>
      <c r="Z40" t="s">
        <v>10845</v>
      </c>
      <c r="AA40">
        <v>42789</v>
      </c>
      <c r="AB40" t="s">
        <v>11100</v>
      </c>
      <c r="AC40" t="s">
        <v>10792</v>
      </c>
      <c r="AD40" t="s">
        <v>10792</v>
      </c>
      <c r="AE40" t="s">
        <v>10792</v>
      </c>
      <c r="AF40" t="s">
        <v>11101</v>
      </c>
      <c r="AG40" t="s">
        <v>11102</v>
      </c>
      <c r="AH40" t="s">
        <v>10795</v>
      </c>
      <c r="AI40" t="s">
        <v>10795</v>
      </c>
      <c r="AJ40" t="s">
        <v>10777</v>
      </c>
      <c r="AK40" t="s">
        <v>10784</v>
      </c>
      <c r="AL40" t="s">
        <v>10797</v>
      </c>
      <c r="AM40" t="s">
        <v>10838</v>
      </c>
      <c r="AN40" t="s">
        <v>10798</v>
      </c>
      <c r="AO40" t="s">
        <v>10777</v>
      </c>
      <c r="AP40" t="s">
        <v>10799</v>
      </c>
      <c r="AQ40" t="s">
        <v>10795</v>
      </c>
      <c r="AR40" t="s">
        <v>10797</v>
      </c>
      <c r="AS40" t="s">
        <v>10795</v>
      </c>
      <c r="AT40" t="s">
        <v>10393</v>
      </c>
      <c r="AU40" t="s">
        <v>10845</v>
      </c>
      <c r="AV40" t="s">
        <v>10828</v>
      </c>
      <c r="AW40" t="s">
        <v>10792</v>
      </c>
    </row>
    <row r="41" spans="1:49" x14ac:dyDescent="0.3">
      <c r="A41" s="3" t="s">
        <v>10775</v>
      </c>
      <c r="B41" s="2">
        <v>40274</v>
      </c>
      <c r="C41" s="3">
        <v>6</v>
      </c>
      <c r="D41">
        <v>6308</v>
      </c>
      <c r="E41" s="3" t="s">
        <v>1382</v>
      </c>
      <c r="F41" t="s">
        <v>1782</v>
      </c>
      <c r="G41" s="3" t="s">
        <v>11103</v>
      </c>
      <c r="H41">
        <v>43</v>
      </c>
      <c r="I41" s="3" t="s">
        <v>10784</v>
      </c>
      <c r="J41" t="s">
        <v>11104</v>
      </c>
      <c r="K41" s="3" t="s">
        <v>11105</v>
      </c>
      <c r="L41" t="s">
        <v>10795</v>
      </c>
      <c r="M41" s="3" t="s">
        <v>11106</v>
      </c>
      <c r="N41" t="s">
        <v>11107</v>
      </c>
      <c r="O41" s="3" t="s">
        <v>11108</v>
      </c>
      <c r="P41">
        <v>40</v>
      </c>
      <c r="Q41" s="3" t="s">
        <v>10784</v>
      </c>
      <c r="R41" t="s">
        <v>10784</v>
      </c>
      <c r="S41" s="3" t="s">
        <v>10799</v>
      </c>
      <c r="T41" s="3" t="s">
        <v>10799</v>
      </c>
      <c r="U41" t="s">
        <v>11109</v>
      </c>
      <c r="V41" t="s">
        <v>10786</v>
      </c>
      <c r="W41" t="s">
        <v>10799</v>
      </c>
      <c r="X41" t="s">
        <v>10931</v>
      </c>
      <c r="Y41" t="s">
        <v>10784</v>
      </c>
      <c r="Z41" t="s">
        <v>10792</v>
      </c>
      <c r="AA41" t="s">
        <v>10792</v>
      </c>
      <c r="AB41" t="s">
        <v>10784</v>
      </c>
      <c r="AC41" t="s">
        <v>10792</v>
      </c>
      <c r="AD41" t="s">
        <v>10792</v>
      </c>
      <c r="AE41" t="s">
        <v>10792</v>
      </c>
      <c r="AF41" t="s">
        <v>10807</v>
      </c>
      <c r="AG41" t="s">
        <v>10807</v>
      </c>
      <c r="AH41" t="s">
        <v>10795</v>
      </c>
      <c r="AI41" t="s">
        <v>10797</v>
      </c>
      <c r="AJ41" t="s">
        <v>10784</v>
      </c>
      <c r="AK41" t="s">
        <v>11110</v>
      </c>
      <c r="AL41" t="s">
        <v>10795</v>
      </c>
      <c r="AM41" t="s">
        <v>11106</v>
      </c>
      <c r="AN41" t="s">
        <v>10399</v>
      </c>
      <c r="AO41" t="s">
        <v>10784</v>
      </c>
      <c r="AP41" t="s">
        <v>10799</v>
      </c>
      <c r="AQ41" t="s">
        <v>10799</v>
      </c>
      <c r="AR41" t="s">
        <v>10799</v>
      </c>
      <c r="AS41" t="s">
        <v>10799</v>
      </c>
      <c r="AT41" t="s">
        <v>10936</v>
      </c>
      <c r="AU41" t="s">
        <v>10792</v>
      </c>
      <c r="AV41" t="s">
        <v>10784</v>
      </c>
      <c r="AW41" t="s">
        <v>10792</v>
      </c>
    </row>
    <row r="42" spans="1:49" x14ac:dyDescent="0.3">
      <c r="A42" s="3" t="s">
        <v>10775</v>
      </c>
      <c r="B42" s="2">
        <v>42973</v>
      </c>
      <c r="C42" s="3">
        <v>13</v>
      </c>
      <c r="D42">
        <v>13126</v>
      </c>
      <c r="E42" s="3" t="s">
        <v>1899</v>
      </c>
      <c r="F42" t="s">
        <v>10693</v>
      </c>
      <c r="G42" s="3" t="s">
        <v>11111</v>
      </c>
      <c r="H42">
        <v>15</v>
      </c>
      <c r="I42" s="3" t="s">
        <v>10777</v>
      </c>
      <c r="J42" t="s">
        <v>10891</v>
      </c>
      <c r="K42" s="3" t="s">
        <v>11112</v>
      </c>
      <c r="L42" t="s">
        <v>10787</v>
      </c>
      <c r="M42" s="3" t="s">
        <v>10893</v>
      </c>
      <c r="N42" t="s">
        <v>10894</v>
      </c>
      <c r="O42" s="3" t="s">
        <v>11113</v>
      </c>
      <c r="P42">
        <v>21</v>
      </c>
      <c r="Q42" s="3" t="s">
        <v>11114</v>
      </c>
      <c r="R42" t="s">
        <v>10784</v>
      </c>
      <c r="S42" s="3" t="s">
        <v>10780</v>
      </c>
      <c r="T42" s="3" t="s">
        <v>10780</v>
      </c>
      <c r="U42" t="s">
        <v>11115</v>
      </c>
      <c r="V42" t="s">
        <v>10780</v>
      </c>
      <c r="W42" t="s">
        <v>10780</v>
      </c>
      <c r="X42" t="s">
        <v>10931</v>
      </c>
      <c r="Y42" t="s">
        <v>10780</v>
      </c>
      <c r="Z42" t="s">
        <v>10845</v>
      </c>
      <c r="AA42" t="s">
        <v>10792</v>
      </c>
      <c r="AB42" t="s">
        <v>10906</v>
      </c>
      <c r="AC42" t="s">
        <v>11116</v>
      </c>
      <c r="AD42" t="s">
        <v>10792</v>
      </c>
      <c r="AE42" t="s">
        <v>10792</v>
      </c>
      <c r="AF42" t="s">
        <v>11117</v>
      </c>
      <c r="AG42" t="s">
        <v>11118</v>
      </c>
      <c r="AH42" t="s">
        <v>10795</v>
      </c>
      <c r="AI42" t="s">
        <v>10797</v>
      </c>
      <c r="AJ42" t="s">
        <v>10777</v>
      </c>
      <c r="AK42" t="s">
        <v>10874</v>
      </c>
      <c r="AL42" t="s">
        <v>10795</v>
      </c>
      <c r="AM42" t="s">
        <v>10893</v>
      </c>
      <c r="AN42" t="s">
        <v>10399</v>
      </c>
      <c r="AO42" t="s">
        <v>11114</v>
      </c>
      <c r="AP42" t="s">
        <v>10799</v>
      </c>
      <c r="AQ42" t="s">
        <v>10797</v>
      </c>
      <c r="AR42" t="s">
        <v>10797</v>
      </c>
      <c r="AS42" t="s">
        <v>10797</v>
      </c>
      <c r="AT42" t="s">
        <v>10936</v>
      </c>
      <c r="AU42" t="s">
        <v>10845</v>
      </c>
      <c r="AV42" t="s">
        <v>10906</v>
      </c>
      <c r="AW42" t="s">
        <v>10792</v>
      </c>
    </row>
    <row r="43" spans="1:49" x14ac:dyDescent="0.3">
      <c r="A43" s="3" t="s">
        <v>10775</v>
      </c>
      <c r="B43" s="2">
        <v>41808</v>
      </c>
      <c r="C43" s="3">
        <v>12</v>
      </c>
      <c r="D43">
        <v>12101</v>
      </c>
      <c r="E43" s="3" t="s">
        <v>1794</v>
      </c>
      <c r="F43" t="s">
        <v>11013</v>
      </c>
      <c r="G43" s="3" t="s">
        <v>11119</v>
      </c>
      <c r="H43">
        <v>24</v>
      </c>
      <c r="I43" s="3" t="s">
        <v>10777</v>
      </c>
      <c r="J43" t="s">
        <v>10784</v>
      </c>
      <c r="K43" s="3" t="s">
        <v>11120</v>
      </c>
      <c r="L43" t="s">
        <v>10780</v>
      </c>
      <c r="M43" s="3" t="s">
        <v>11005</v>
      </c>
      <c r="N43" t="s">
        <v>10782</v>
      </c>
      <c r="O43" s="3" t="s">
        <v>11121</v>
      </c>
      <c r="P43">
        <v>29</v>
      </c>
      <c r="Q43" s="3" t="s">
        <v>10777</v>
      </c>
      <c r="R43" t="s">
        <v>11122</v>
      </c>
      <c r="S43" s="3" t="s">
        <v>10780</v>
      </c>
      <c r="T43" s="3" t="s">
        <v>10787</v>
      </c>
      <c r="U43" t="s">
        <v>10786</v>
      </c>
      <c r="V43" t="s">
        <v>10880</v>
      </c>
      <c r="W43" t="s">
        <v>10787</v>
      </c>
      <c r="X43" t="s">
        <v>10393</v>
      </c>
      <c r="Y43" t="s">
        <v>10780</v>
      </c>
      <c r="Z43" t="s">
        <v>10788</v>
      </c>
      <c r="AA43">
        <v>42212</v>
      </c>
      <c r="AB43" t="s">
        <v>10789</v>
      </c>
      <c r="AC43" t="s">
        <v>11019</v>
      </c>
      <c r="AD43" t="s">
        <v>11123</v>
      </c>
      <c r="AE43" t="s">
        <v>10792</v>
      </c>
      <c r="AF43" t="s">
        <v>11124</v>
      </c>
      <c r="AG43" t="s">
        <v>11125</v>
      </c>
      <c r="AH43" t="s">
        <v>10795</v>
      </c>
      <c r="AI43" t="s">
        <v>10795</v>
      </c>
      <c r="AJ43" t="s">
        <v>10777</v>
      </c>
      <c r="AK43" t="s">
        <v>10784</v>
      </c>
      <c r="AL43" t="s">
        <v>10797</v>
      </c>
      <c r="AM43" t="s">
        <v>10888</v>
      </c>
      <c r="AN43" t="s">
        <v>10798</v>
      </c>
      <c r="AO43" t="s">
        <v>10777</v>
      </c>
      <c r="AP43" t="s">
        <v>11126</v>
      </c>
      <c r="AQ43" t="s">
        <v>10797</v>
      </c>
      <c r="AR43" t="s">
        <v>10795</v>
      </c>
      <c r="AS43" t="s">
        <v>10795</v>
      </c>
      <c r="AT43" t="s">
        <v>10393</v>
      </c>
      <c r="AU43" t="s">
        <v>10788</v>
      </c>
      <c r="AV43" t="s">
        <v>10789</v>
      </c>
      <c r="AW43" t="s">
        <v>10889</v>
      </c>
    </row>
    <row r="44" spans="1:49" x14ac:dyDescent="0.3">
      <c r="A44" s="3" t="s">
        <v>10775</v>
      </c>
      <c r="B44" s="2">
        <v>40322</v>
      </c>
      <c r="C44" s="3">
        <v>9</v>
      </c>
      <c r="D44">
        <v>9201</v>
      </c>
      <c r="E44" s="3" t="s">
        <v>1641</v>
      </c>
      <c r="F44" t="s">
        <v>763</v>
      </c>
      <c r="G44" s="3" t="s">
        <v>11127</v>
      </c>
      <c r="H44">
        <v>20</v>
      </c>
      <c r="I44" s="3" t="s">
        <v>10784</v>
      </c>
      <c r="J44" t="s">
        <v>10801</v>
      </c>
      <c r="K44" s="3" t="s">
        <v>11105</v>
      </c>
      <c r="L44" t="s">
        <v>10792</v>
      </c>
      <c r="M44" s="3" t="s">
        <v>11005</v>
      </c>
      <c r="N44" t="s">
        <v>10804</v>
      </c>
      <c r="O44" s="3" t="s">
        <v>11128</v>
      </c>
      <c r="P44">
        <v>17</v>
      </c>
      <c r="Q44" s="3" t="s">
        <v>10784</v>
      </c>
      <c r="R44" t="s">
        <v>10784</v>
      </c>
      <c r="S44" s="3" t="s">
        <v>10799</v>
      </c>
      <c r="T44" s="3" t="s">
        <v>10799</v>
      </c>
      <c r="U44" t="s">
        <v>11129</v>
      </c>
      <c r="V44" t="s">
        <v>10786</v>
      </c>
      <c r="W44" t="s">
        <v>10799</v>
      </c>
      <c r="X44" t="s">
        <v>10395</v>
      </c>
      <c r="Y44" t="s">
        <v>10784</v>
      </c>
      <c r="Z44" t="s">
        <v>10792</v>
      </c>
      <c r="AA44" t="s">
        <v>10792</v>
      </c>
      <c r="AB44" t="s">
        <v>10784</v>
      </c>
      <c r="AC44" t="s">
        <v>10792</v>
      </c>
      <c r="AD44" t="s">
        <v>10792</v>
      </c>
      <c r="AE44" t="s">
        <v>10792</v>
      </c>
      <c r="AF44" t="s">
        <v>10807</v>
      </c>
      <c r="AG44" t="s">
        <v>10807</v>
      </c>
      <c r="AH44" t="s">
        <v>10795</v>
      </c>
      <c r="AI44" t="s">
        <v>10795</v>
      </c>
      <c r="AJ44" t="s">
        <v>10784</v>
      </c>
      <c r="AK44" t="s">
        <v>10784</v>
      </c>
      <c r="AL44" t="s">
        <v>10792</v>
      </c>
      <c r="AM44" t="s">
        <v>10888</v>
      </c>
      <c r="AN44" t="s">
        <v>10798</v>
      </c>
      <c r="AO44" t="s">
        <v>10784</v>
      </c>
      <c r="AP44" t="s">
        <v>10799</v>
      </c>
      <c r="AQ44" t="s">
        <v>10799</v>
      </c>
      <c r="AR44" t="s">
        <v>10799</v>
      </c>
      <c r="AS44" t="s">
        <v>10799</v>
      </c>
      <c r="AT44" t="s">
        <v>10395</v>
      </c>
      <c r="AU44" t="s">
        <v>10792</v>
      </c>
      <c r="AV44" t="s">
        <v>10784</v>
      </c>
      <c r="AW44" t="s">
        <v>10792</v>
      </c>
    </row>
    <row r="45" spans="1:49" x14ac:dyDescent="0.3">
      <c r="A45" s="3" t="s">
        <v>10775</v>
      </c>
      <c r="B45" s="2">
        <v>41245</v>
      </c>
      <c r="C45" s="3">
        <v>8</v>
      </c>
      <c r="D45">
        <v>8313</v>
      </c>
      <c r="E45" s="3" t="s">
        <v>1572</v>
      </c>
      <c r="F45" t="s">
        <v>769</v>
      </c>
      <c r="G45" s="3" t="s">
        <v>11130</v>
      </c>
      <c r="H45">
        <v>49</v>
      </c>
      <c r="I45" s="3" t="s">
        <v>10784</v>
      </c>
      <c r="J45" t="s">
        <v>10801</v>
      </c>
      <c r="K45" s="3" t="s">
        <v>10802</v>
      </c>
      <c r="L45" t="s">
        <v>10795</v>
      </c>
      <c r="M45" s="3" t="s">
        <v>10884</v>
      </c>
      <c r="N45" t="s">
        <v>10804</v>
      </c>
      <c r="O45" s="3" t="s">
        <v>11131</v>
      </c>
      <c r="P45">
        <v>57</v>
      </c>
      <c r="Q45" s="3" t="s">
        <v>10784</v>
      </c>
      <c r="R45" t="s">
        <v>11132</v>
      </c>
      <c r="S45" s="3" t="s">
        <v>10799</v>
      </c>
      <c r="T45" s="3" t="s">
        <v>10799</v>
      </c>
      <c r="U45" t="s">
        <v>10786</v>
      </c>
      <c r="V45" t="s">
        <v>10786</v>
      </c>
      <c r="W45" t="s">
        <v>10799</v>
      </c>
      <c r="X45" t="s">
        <v>10393</v>
      </c>
      <c r="Y45" t="s">
        <v>10784</v>
      </c>
      <c r="Z45" t="s">
        <v>10792</v>
      </c>
      <c r="AA45" t="s">
        <v>10792</v>
      </c>
      <c r="AB45" t="s">
        <v>10784</v>
      </c>
      <c r="AC45" t="s">
        <v>10792</v>
      </c>
      <c r="AD45" t="s">
        <v>10792</v>
      </c>
      <c r="AE45" t="s">
        <v>10792</v>
      </c>
      <c r="AF45" t="s">
        <v>10807</v>
      </c>
      <c r="AG45" t="s">
        <v>10807</v>
      </c>
      <c r="AH45" t="s">
        <v>10795</v>
      </c>
      <c r="AI45" t="s">
        <v>10795</v>
      </c>
      <c r="AJ45" t="s">
        <v>10784</v>
      </c>
      <c r="AK45" t="s">
        <v>10784</v>
      </c>
      <c r="AL45" t="s">
        <v>10795</v>
      </c>
      <c r="AM45" t="s">
        <v>10888</v>
      </c>
      <c r="AN45" t="s">
        <v>10798</v>
      </c>
      <c r="AO45" t="s">
        <v>10784</v>
      </c>
      <c r="AP45" t="s">
        <v>11133</v>
      </c>
      <c r="AQ45" t="s">
        <v>10799</v>
      </c>
      <c r="AR45" t="s">
        <v>10799</v>
      </c>
      <c r="AS45" t="s">
        <v>10799</v>
      </c>
      <c r="AT45" t="s">
        <v>10393</v>
      </c>
      <c r="AU45" t="s">
        <v>10792</v>
      </c>
      <c r="AV45" t="s">
        <v>10784</v>
      </c>
      <c r="AW45" t="s">
        <v>10792</v>
      </c>
    </row>
    <row r="46" spans="1:49" x14ac:dyDescent="0.3">
      <c r="A46" s="3" t="s">
        <v>10775</v>
      </c>
      <c r="B46" s="2">
        <v>43310</v>
      </c>
      <c r="C46" s="3">
        <v>13</v>
      </c>
      <c r="D46">
        <v>13109</v>
      </c>
      <c r="E46" s="3" t="s">
        <v>1848</v>
      </c>
      <c r="F46" t="s">
        <v>10693</v>
      </c>
      <c r="G46" s="3" t="s">
        <v>11134</v>
      </c>
      <c r="H46">
        <v>33</v>
      </c>
      <c r="I46" s="3" t="s">
        <v>11135</v>
      </c>
      <c r="J46" t="s">
        <v>10784</v>
      </c>
      <c r="K46" s="3" t="s">
        <v>11136</v>
      </c>
      <c r="L46" t="s">
        <v>10780</v>
      </c>
      <c r="M46" s="3" t="s">
        <v>10781</v>
      </c>
      <c r="N46" t="s">
        <v>10782</v>
      </c>
      <c r="O46" s="3" t="s">
        <v>11137</v>
      </c>
      <c r="Q46" s="3" t="s">
        <v>11135</v>
      </c>
      <c r="R46" t="s">
        <v>10784</v>
      </c>
      <c r="S46" s="3" t="s">
        <v>10780</v>
      </c>
      <c r="T46" s="3" t="s">
        <v>10780</v>
      </c>
      <c r="U46" t="s">
        <v>11138</v>
      </c>
      <c r="V46" t="s">
        <v>10867</v>
      </c>
      <c r="W46" t="s">
        <v>10787</v>
      </c>
      <c r="X46" t="s">
        <v>10393</v>
      </c>
      <c r="Y46" t="s">
        <v>10784</v>
      </c>
      <c r="Z46" t="s">
        <v>10845</v>
      </c>
      <c r="AA46">
        <v>43318</v>
      </c>
      <c r="AB46" t="s">
        <v>10906</v>
      </c>
      <c r="AC46" t="s">
        <v>10792</v>
      </c>
      <c r="AD46" t="s">
        <v>10792</v>
      </c>
      <c r="AE46" t="s">
        <v>10792</v>
      </c>
      <c r="AF46" t="s">
        <v>11139</v>
      </c>
      <c r="AG46" t="s">
        <v>11140</v>
      </c>
      <c r="AH46" t="s">
        <v>10795</v>
      </c>
      <c r="AI46" t="s">
        <v>10795</v>
      </c>
      <c r="AJ46" t="s">
        <v>11135</v>
      </c>
      <c r="AK46" t="s">
        <v>10784</v>
      </c>
      <c r="AL46" t="s">
        <v>10797</v>
      </c>
      <c r="AM46" t="s">
        <v>10781</v>
      </c>
      <c r="AN46" t="s">
        <v>10798</v>
      </c>
      <c r="AO46" t="s">
        <v>11135</v>
      </c>
      <c r="AP46" t="s">
        <v>10799</v>
      </c>
      <c r="AQ46" t="s">
        <v>10797</v>
      </c>
      <c r="AR46" t="s">
        <v>10797</v>
      </c>
      <c r="AS46" t="s">
        <v>10795</v>
      </c>
      <c r="AT46" t="s">
        <v>10393</v>
      </c>
      <c r="AU46" t="s">
        <v>10845</v>
      </c>
      <c r="AV46" t="s">
        <v>10906</v>
      </c>
      <c r="AW46" t="s">
        <v>10792</v>
      </c>
    </row>
    <row r="47" spans="1:49" x14ac:dyDescent="0.3">
      <c r="A47" s="3" t="s">
        <v>10970</v>
      </c>
      <c r="B47" s="2">
        <v>43751</v>
      </c>
      <c r="C47" s="3">
        <v>9</v>
      </c>
      <c r="D47">
        <v>9101</v>
      </c>
      <c r="E47" s="3" t="s">
        <v>1578</v>
      </c>
      <c r="F47" t="s">
        <v>763</v>
      </c>
      <c r="G47" s="3" t="s">
        <v>11141</v>
      </c>
      <c r="H47">
        <v>20</v>
      </c>
      <c r="I47" s="3" t="s">
        <v>10777</v>
      </c>
      <c r="J47" t="s">
        <v>10874</v>
      </c>
      <c r="K47" s="3" t="s">
        <v>11142</v>
      </c>
      <c r="L47" t="s">
        <v>10787</v>
      </c>
      <c r="M47" s="3" t="s">
        <v>11106</v>
      </c>
      <c r="N47" t="s">
        <v>10974</v>
      </c>
      <c r="O47" s="3" t="s">
        <v>11143</v>
      </c>
      <c r="P47">
        <v>28</v>
      </c>
      <c r="Q47" s="3" t="s">
        <v>10777</v>
      </c>
      <c r="R47" t="s">
        <v>10784</v>
      </c>
      <c r="S47" s="3" t="s">
        <v>10799</v>
      </c>
      <c r="T47" s="3" t="s">
        <v>10799</v>
      </c>
      <c r="U47" t="s">
        <v>11144</v>
      </c>
      <c r="V47" t="s">
        <v>10786</v>
      </c>
      <c r="W47" t="s">
        <v>10799</v>
      </c>
      <c r="X47" t="s">
        <v>10784</v>
      </c>
      <c r="Y47" t="s">
        <v>10784</v>
      </c>
      <c r="Z47" t="s">
        <v>10792</v>
      </c>
      <c r="AA47" t="s">
        <v>10792</v>
      </c>
      <c r="AB47" t="s">
        <v>10784</v>
      </c>
      <c r="AC47" t="s">
        <v>10792</v>
      </c>
      <c r="AD47" t="s">
        <v>10792</v>
      </c>
      <c r="AE47" t="s">
        <v>10792</v>
      </c>
      <c r="AF47" t="s">
        <v>11145</v>
      </c>
      <c r="AG47" t="s">
        <v>11146</v>
      </c>
      <c r="AH47" t="s">
        <v>10795</v>
      </c>
      <c r="AI47" t="s">
        <v>10797</v>
      </c>
      <c r="AJ47" t="s">
        <v>10777</v>
      </c>
      <c r="AK47" t="s">
        <v>10874</v>
      </c>
      <c r="AL47" t="s">
        <v>10795</v>
      </c>
      <c r="AM47" t="s">
        <v>11106</v>
      </c>
      <c r="AN47" t="s">
        <v>10974</v>
      </c>
      <c r="AO47" t="s">
        <v>10777</v>
      </c>
      <c r="AP47" t="s">
        <v>10799</v>
      </c>
      <c r="AQ47" t="s">
        <v>10799</v>
      </c>
      <c r="AR47" t="s">
        <v>10799</v>
      </c>
      <c r="AS47" t="s">
        <v>10799</v>
      </c>
      <c r="AT47" t="s">
        <v>10799</v>
      </c>
      <c r="AU47" t="s">
        <v>10792</v>
      </c>
      <c r="AV47" t="s">
        <v>10784</v>
      </c>
      <c r="AW47" t="s">
        <v>10792</v>
      </c>
    </row>
    <row r="48" spans="1:49" x14ac:dyDescent="0.3">
      <c r="A48" s="3" t="s">
        <v>10970</v>
      </c>
      <c r="B48" s="2">
        <v>42773</v>
      </c>
      <c r="C48" s="3">
        <v>8</v>
      </c>
      <c r="D48">
        <v>8101</v>
      </c>
      <c r="E48" s="3" t="s">
        <v>1480</v>
      </c>
      <c r="F48" t="s">
        <v>769</v>
      </c>
      <c r="G48" s="3" t="s">
        <v>11147</v>
      </c>
      <c r="H48">
        <v>25</v>
      </c>
      <c r="I48" s="3" t="s">
        <v>10777</v>
      </c>
      <c r="J48" t="s">
        <v>11148</v>
      </c>
      <c r="K48" s="3" t="s">
        <v>11149</v>
      </c>
      <c r="L48" t="s">
        <v>10780</v>
      </c>
      <c r="M48" s="3" t="s">
        <v>10973</v>
      </c>
      <c r="N48" t="s">
        <v>10974</v>
      </c>
      <c r="O48" s="3" t="s">
        <v>11150</v>
      </c>
      <c r="P48">
        <v>33</v>
      </c>
      <c r="Q48" s="3" t="s">
        <v>10777</v>
      </c>
      <c r="R48" t="s">
        <v>11151</v>
      </c>
      <c r="S48" s="3" t="s">
        <v>10780</v>
      </c>
      <c r="T48" s="3" t="s">
        <v>10780</v>
      </c>
      <c r="U48" t="s">
        <v>11152</v>
      </c>
      <c r="V48" t="s">
        <v>10880</v>
      </c>
      <c r="W48" t="s">
        <v>10780</v>
      </c>
      <c r="X48" t="s">
        <v>11153</v>
      </c>
      <c r="Y48" t="s">
        <v>11154</v>
      </c>
      <c r="Z48" t="s">
        <v>10981</v>
      </c>
      <c r="AA48">
        <v>43473</v>
      </c>
      <c r="AB48" t="s">
        <v>11155</v>
      </c>
      <c r="AC48" t="s">
        <v>11156</v>
      </c>
      <c r="AD48" t="s">
        <v>10792</v>
      </c>
      <c r="AE48" t="s">
        <v>10792</v>
      </c>
      <c r="AF48" t="s">
        <v>11157</v>
      </c>
      <c r="AG48" t="s">
        <v>11158</v>
      </c>
      <c r="AH48" t="s">
        <v>10795</v>
      </c>
      <c r="AI48" t="s">
        <v>10797</v>
      </c>
      <c r="AJ48" t="s">
        <v>10777</v>
      </c>
      <c r="AK48" t="s">
        <v>10874</v>
      </c>
      <c r="AL48" t="s">
        <v>10797</v>
      </c>
      <c r="AM48" t="s">
        <v>10973</v>
      </c>
      <c r="AN48" t="s">
        <v>10974</v>
      </c>
      <c r="AO48" t="s">
        <v>10777</v>
      </c>
      <c r="AP48" t="s">
        <v>11151</v>
      </c>
      <c r="AQ48" t="s">
        <v>10797</v>
      </c>
      <c r="AR48" t="s">
        <v>10797</v>
      </c>
      <c r="AS48" t="s">
        <v>10797</v>
      </c>
      <c r="AT48" t="s">
        <v>11153</v>
      </c>
      <c r="AU48" t="s">
        <v>10827</v>
      </c>
      <c r="AV48" t="s">
        <v>11155</v>
      </c>
      <c r="AW48" t="s">
        <v>10792</v>
      </c>
    </row>
    <row r="49" spans="1:49" x14ac:dyDescent="0.3">
      <c r="A49" s="3" t="s">
        <v>10775</v>
      </c>
      <c r="B49" s="2">
        <v>44205</v>
      </c>
      <c r="C49" s="3">
        <v>1</v>
      </c>
      <c r="D49">
        <v>1404</v>
      </c>
      <c r="E49" s="3" t="s">
        <v>1077</v>
      </c>
      <c r="F49" t="s">
        <v>796</v>
      </c>
      <c r="G49" s="3" t="s">
        <v>11159</v>
      </c>
      <c r="H49">
        <v>30</v>
      </c>
      <c r="I49" s="3" t="s">
        <v>10777</v>
      </c>
      <c r="J49" t="s">
        <v>11160</v>
      </c>
      <c r="K49" s="3" t="s">
        <v>11161</v>
      </c>
      <c r="L49" t="s">
        <v>10780</v>
      </c>
      <c r="M49" s="3" t="s">
        <v>10811</v>
      </c>
      <c r="N49" t="s">
        <v>10841</v>
      </c>
      <c r="O49" s="3" t="s">
        <v>11162</v>
      </c>
      <c r="P49">
        <v>34</v>
      </c>
      <c r="Q49" s="3" t="s">
        <v>10777</v>
      </c>
      <c r="R49" t="s">
        <v>11163</v>
      </c>
      <c r="S49" s="3" t="s">
        <v>10780</v>
      </c>
      <c r="T49" s="3" t="s">
        <v>10799</v>
      </c>
      <c r="U49" t="s">
        <v>10786</v>
      </c>
      <c r="V49" t="s">
        <v>10786</v>
      </c>
      <c r="W49" t="s">
        <v>10787</v>
      </c>
      <c r="X49" t="s">
        <v>10782</v>
      </c>
      <c r="Y49" t="s">
        <v>10391</v>
      </c>
      <c r="Z49" t="s">
        <v>10845</v>
      </c>
      <c r="AA49" t="s">
        <v>11164</v>
      </c>
      <c r="AB49" t="s">
        <v>10846</v>
      </c>
      <c r="AC49" t="s">
        <v>10792</v>
      </c>
      <c r="AD49" t="s">
        <v>10792</v>
      </c>
      <c r="AE49" t="s">
        <v>10792</v>
      </c>
      <c r="AF49" t="s">
        <v>11165</v>
      </c>
      <c r="AG49" t="s">
        <v>11166</v>
      </c>
      <c r="AH49" t="s">
        <v>10795</v>
      </c>
      <c r="AI49" t="s">
        <v>10795</v>
      </c>
      <c r="AJ49" t="s">
        <v>10777</v>
      </c>
      <c r="AK49" t="s">
        <v>11160</v>
      </c>
      <c r="AL49" t="s">
        <v>10797</v>
      </c>
      <c r="AM49" t="s">
        <v>10811</v>
      </c>
      <c r="AN49" t="s">
        <v>10798</v>
      </c>
      <c r="AO49" t="s">
        <v>10777</v>
      </c>
      <c r="AP49" t="s">
        <v>11133</v>
      </c>
      <c r="AQ49" t="s">
        <v>10797</v>
      </c>
      <c r="AR49" t="s">
        <v>10799</v>
      </c>
      <c r="AS49" t="s">
        <v>10795</v>
      </c>
      <c r="AT49" t="s">
        <v>10798</v>
      </c>
      <c r="AU49" t="s">
        <v>10845</v>
      </c>
      <c r="AV49" t="s">
        <v>10846</v>
      </c>
      <c r="AW49" t="s">
        <v>10792</v>
      </c>
    </row>
    <row r="50" spans="1:49" x14ac:dyDescent="0.3">
      <c r="A50" s="3" t="s">
        <v>10775</v>
      </c>
      <c r="B50" s="2">
        <v>43471</v>
      </c>
      <c r="C50" s="3">
        <v>7</v>
      </c>
      <c r="D50">
        <v>7101</v>
      </c>
      <c r="E50" s="3" t="s">
        <v>1391</v>
      </c>
      <c r="F50" t="s">
        <v>787</v>
      </c>
      <c r="G50" s="3" t="s">
        <v>11167</v>
      </c>
      <c r="H50">
        <v>18</v>
      </c>
      <c r="I50" s="3" t="s">
        <v>10777</v>
      </c>
      <c r="J50" t="s">
        <v>10784</v>
      </c>
      <c r="K50" s="3" t="s">
        <v>11168</v>
      </c>
      <c r="L50" t="s">
        <v>10787</v>
      </c>
      <c r="M50" s="3" t="s">
        <v>10893</v>
      </c>
      <c r="N50" t="s">
        <v>10894</v>
      </c>
      <c r="O50" s="3" t="s">
        <v>11169</v>
      </c>
      <c r="Q50" s="3" t="s">
        <v>10777</v>
      </c>
      <c r="R50" t="s">
        <v>10784</v>
      </c>
      <c r="S50" s="3" t="s">
        <v>10780</v>
      </c>
      <c r="T50" s="3" t="s">
        <v>10799</v>
      </c>
      <c r="U50" t="s">
        <v>11170</v>
      </c>
      <c r="V50" t="s">
        <v>10786</v>
      </c>
      <c r="W50" t="s">
        <v>10799</v>
      </c>
      <c r="X50" t="s">
        <v>11171</v>
      </c>
      <c r="Y50" t="s">
        <v>10784</v>
      </c>
      <c r="Z50" t="s">
        <v>10845</v>
      </c>
      <c r="AA50" t="s">
        <v>10792</v>
      </c>
      <c r="AB50" t="s">
        <v>11172</v>
      </c>
      <c r="AC50" t="s">
        <v>10792</v>
      </c>
      <c r="AD50" t="s">
        <v>10792</v>
      </c>
      <c r="AE50" t="s">
        <v>10792</v>
      </c>
      <c r="AF50" t="s">
        <v>11173</v>
      </c>
      <c r="AG50" t="s">
        <v>11174</v>
      </c>
      <c r="AH50" t="s">
        <v>10795</v>
      </c>
      <c r="AI50" t="s">
        <v>10797</v>
      </c>
      <c r="AJ50" t="s">
        <v>10777</v>
      </c>
      <c r="AK50" t="s">
        <v>10784</v>
      </c>
      <c r="AL50" t="s">
        <v>10795</v>
      </c>
      <c r="AM50" t="s">
        <v>10893</v>
      </c>
      <c r="AN50" t="s">
        <v>10399</v>
      </c>
      <c r="AO50" t="s">
        <v>10777</v>
      </c>
      <c r="AP50" t="s">
        <v>10799</v>
      </c>
      <c r="AQ50" t="s">
        <v>10797</v>
      </c>
      <c r="AR50" t="s">
        <v>10799</v>
      </c>
      <c r="AS50" t="s">
        <v>10799</v>
      </c>
      <c r="AT50" t="s">
        <v>11175</v>
      </c>
      <c r="AU50" t="s">
        <v>10845</v>
      </c>
      <c r="AV50" t="s">
        <v>11172</v>
      </c>
      <c r="AW50" t="s">
        <v>10792</v>
      </c>
    </row>
    <row r="51" spans="1:49" x14ac:dyDescent="0.3">
      <c r="A51" s="3" t="s">
        <v>10775</v>
      </c>
      <c r="B51" s="2">
        <v>44216</v>
      </c>
      <c r="C51" s="3">
        <v>13</v>
      </c>
      <c r="D51">
        <v>13601</v>
      </c>
      <c r="E51" s="3" t="s">
        <v>1964</v>
      </c>
      <c r="F51" t="s">
        <v>10693</v>
      </c>
      <c r="G51" s="3" t="s">
        <v>11176</v>
      </c>
      <c r="H51">
        <v>67</v>
      </c>
      <c r="I51" s="3" t="s">
        <v>10777</v>
      </c>
      <c r="J51" t="s">
        <v>10904</v>
      </c>
      <c r="K51" s="3" t="s">
        <v>11177</v>
      </c>
      <c r="L51" t="s">
        <v>10780</v>
      </c>
      <c r="M51" s="3" t="s">
        <v>10811</v>
      </c>
      <c r="N51" t="s">
        <v>10841</v>
      </c>
      <c r="O51" s="3" t="s">
        <v>11178</v>
      </c>
      <c r="P51">
        <v>69</v>
      </c>
      <c r="Q51" s="3" t="s">
        <v>10777</v>
      </c>
      <c r="R51" t="s">
        <v>10784</v>
      </c>
      <c r="S51" s="3" t="s">
        <v>10780</v>
      </c>
      <c r="T51" s="3" t="s">
        <v>10787</v>
      </c>
      <c r="U51" t="s">
        <v>10786</v>
      </c>
      <c r="V51" t="s">
        <v>10780</v>
      </c>
      <c r="W51" t="s">
        <v>10787</v>
      </c>
      <c r="X51" t="s">
        <v>10782</v>
      </c>
      <c r="Y51" t="s">
        <v>10784</v>
      </c>
      <c r="Z51" t="s">
        <v>10845</v>
      </c>
      <c r="AA51" t="s">
        <v>10792</v>
      </c>
      <c r="AB51" t="s">
        <v>10846</v>
      </c>
      <c r="AC51" t="s">
        <v>10792</v>
      </c>
      <c r="AD51" t="s">
        <v>10792</v>
      </c>
      <c r="AE51" t="s">
        <v>10792</v>
      </c>
      <c r="AF51" t="s">
        <v>11179</v>
      </c>
      <c r="AG51" t="s">
        <v>11180</v>
      </c>
      <c r="AH51" t="s">
        <v>10795</v>
      </c>
      <c r="AI51" t="s">
        <v>10795</v>
      </c>
      <c r="AJ51" t="s">
        <v>10777</v>
      </c>
      <c r="AK51" t="s">
        <v>10904</v>
      </c>
      <c r="AL51" t="s">
        <v>10797</v>
      </c>
      <c r="AM51" t="s">
        <v>10811</v>
      </c>
      <c r="AN51" t="s">
        <v>10798</v>
      </c>
      <c r="AO51" t="s">
        <v>10777</v>
      </c>
      <c r="AP51" t="s">
        <v>10799</v>
      </c>
      <c r="AQ51" t="s">
        <v>10797</v>
      </c>
      <c r="AR51" t="s">
        <v>10795</v>
      </c>
      <c r="AS51" t="s">
        <v>10795</v>
      </c>
      <c r="AT51" t="s">
        <v>10798</v>
      </c>
      <c r="AU51" t="s">
        <v>10845</v>
      </c>
      <c r="AV51" t="s">
        <v>10846</v>
      </c>
      <c r="AW51" t="s">
        <v>10792</v>
      </c>
    </row>
    <row r="52" spans="1:49" x14ac:dyDescent="0.3">
      <c r="A52" s="3" t="s">
        <v>10775</v>
      </c>
      <c r="B52" s="2">
        <v>43887</v>
      </c>
      <c r="C52" s="3">
        <v>6</v>
      </c>
      <c r="D52">
        <v>6115</v>
      </c>
      <c r="E52" s="3" t="s">
        <v>1335</v>
      </c>
      <c r="F52" t="s">
        <v>1782</v>
      </c>
      <c r="G52" s="3" t="s">
        <v>11181</v>
      </c>
      <c r="H52">
        <v>16</v>
      </c>
      <c r="I52" s="3" t="s">
        <v>10777</v>
      </c>
      <c r="J52" t="s">
        <v>10784</v>
      </c>
      <c r="K52" s="3" t="s">
        <v>11182</v>
      </c>
      <c r="L52" t="s">
        <v>10792</v>
      </c>
      <c r="M52" s="3" t="s">
        <v>10996</v>
      </c>
      <c r="N52" t="s">
        <v>10841</v>
      </c>
      <c r="O52" s="3" t="s">
        <v>11183</v>
      </c>
      <c r="P52">
        <v>18</v>
      </c>
      <c r="Q52" s="3" t="s">
        <v>10777</v>
      </c>
      <c r="R52" t="s">
        <v>10784</v>
      </c>
      <c r="S52" s="3" t="s">
        <v>10780</v>
      </c>
      <c r="T52" s="3" t="s">
        <v>10780</v>
      </c>
      <c r="U52" t="s">
        <v>10786</v>
      </c>
      <c r="V52" t="s">
        <v>10786</v>
      </c>
      <c r="W52" t="s">
        <v>10787</v>
      </c>
      <c r="X52" t="s">
        <v>10896</v>
      </c>
      <c r="Y52" t="s">
        <v>10784</v>
      </c>
      <c r="Z52" t="s">
        <v>10845</v>
      </c>
      <c r="AA52" t="s">
        <v>10792</v>
      </c>
      <c r="AB52" t="s">
        <v>11032</v>
      </c>
      <c r="AC52" t="s">
        <v>10792</v>
      </c>
      <c r="AD52" t="s">
        <v>10792</v>
      </c>
      <c r="AE52" t="s">
        <v>10792</v>
      </c>
      <c r="AF52" t="s">
        <v>11184</v>
      </c>
      <c r="AG52" t="s">
        <v>10807</v>
      </c>
      <c r="AH52" t="s">
        <v>10795</v>
      </c>
      <c r="AI52" t="s">
        <v>10795</v>
      </c>
      <c r="AJ52" t="s">
        <v>10777</v>
      </c>
      <c r="AK52" t="s">
        <v>10784</v>
      </c>
      <c r="AL52" t="s">
        <v>10792</v>
      </c>
      <c r="AM52" t="s">
        <v>11002</v>
      </c>
      <c r="AN52" t="s">
        <v>10798</v>
      </c>
      <c r="AO52" t="s">
        <v>10777</v>
      </c>
      <c r="AP52" t="s">
        <v>10799</v>
      </c>
      <c r="AQ52" t="s">
        <v>10797</v>
      </c>
      <c r="AR52" t="s">
        <v>10797</v>
      </c>
      <c r="AS52" t="s">
        <v>10795</v>
      </c>
      <c r="AT52" t="s">
        <v>10896</v>
      </c>
      <c r="AU52" t="s">
        <v>10845</v>
      </c>
      <c r="AV52" t="s">
        <v>11032</v>
      </c>
      <c r="AW52" t="s">
        <v>10792</v>
      </c>
    </row>
    <row r="53" spans="1:49" x14ac:dyDescent="0.3">
      <c r="A53" s="3" t="s">
        <v>10775</v>
      </c>
      <c r="B53" s="2">
        <v>42502</v>
      </c>
      <c r="C53" s="3">
        <v>13</v>
      </c>
      <c r="D53">
        <v>13124</v>
      </c>
      <c r="E53" s="3" t="s">
        <v>1893</v>
      </c>
      <c r="F53" t="s">
        <v>10693</v>
      </c>
      <c r="G53" s="3" t="s">
        <v>11185</v>
      </c>
      <c r="H53">
        <v>54</v>
      </c>
      <c r="I53" s="3" t="s">
        <v>10777</v>
      </c>
      <c r="J53" t="s">
        <v>11186</v>
      </c>
      <c r="K53" s="3" t="s">
        <v>11187</v>
      </c>
      <c r="L53" t="s">
        <v>10780</v>
      </c>
      <c r="M53" s="3" t="s">
        <v>10978</v>
      </c>
      <c r="N53" t="s">
        <v>10782</v>
      </c>
      <c r="O53" s="3" t="s">
        <v>11188</v>
      </c>
      <c r="P53">
        <v>56</v>
      </c>
      <c r="Q53" s="3" t="s">
        <v>10777</v>
      </c>
      <c r="R53" t="s">
        <v>11189</v>
      </c>
      <c r="S53" s="3" t="s">
        <v>10780</v>
      </c>
      <c r="T53" s="3" t="s">
        <v>10780</v>
      </c>
      <c r="U53" t="s">
        <v>11190</v>
      </c>
      <c r="V53" t="s">
        <v>10786</v>
      </c>
      <c r="W53" t="s">
        <v>10825</v>
      </c>
      <c r="X53" t="s">
        <v>10393</v>
      </c>
      <c r="Y53" t="s">
        <v>10780</v>
      </c>
      <c r="Z53" t="s">
        <v>10788</v>
      </c>
      <c r="AA53">
        <v>43269</v>
      </c>
      <c r="AB53" t="s">
        <v>10789</v>
      </c>
      <c r="AC53" t="s">
        <v>11191</v>
      </c>
      <c r="AD53" t="s">
        <v>11123</v>
      </c>
      <c r="AE53" t="s">
        <v>10792</v>
      </c>
      <c r="AF53" t="s">
        <v>11192</v>
      </c>
      <c r="AG53" t="s">
        <v>11193</v>
      </c>
      <c r="AH53" t="s">
        <v>10795</v>
      </c>
      <c r="AI53" t="s">
        <v>10795</v>
      </c>
      <c r="AJ53" t="s">
        <v>10777</v>
      </c>
      <c r="AK53" t="s">
        <v>10904</v>
      </c>
      <c r="AL53" t="s">
        <v>10797</v>
      </c>
      <c r="AM53" t="s">
        <v>10888</v>
      </c>
      <c r="AN53" t="s">
        <v>10798</v>
      </c>
      <c r="AO53" t="s">
        <v>10777</v>
      </c>
      <c r="AP53" t="s">
        <v>10944</v>
      </c>
      <c r="AQ53" t="s">
        <v>10797</v>
      </c>
      <c r="AR53" t="s">
        <v>10797</v>
      </c>
      <c r="AS53" t="s">
        <v>10795</v>
      </c>
      <c r="AT53" t="s">
        <v>10393</v>
      </c>
      <c r="AU53" t="s">
        <v>10788</v>
      </c>
      <c r="AV53" t="s">
        <v>10789</v>
      </c>
      <c r="AW53" t="s">
        <v>10889</v>
      </c>
    </row>
    <row r="54" spans="1:49" x14ac:dyDescent="0.3">
      <c r="A54" s="3" t="s">
        <v>10775</v>
      </c>
      <c r="B54" s="2">
        <v>40309</v>
      </c>
      <c r="C54" s="3">
        <v>16</v>
      </c>
      <c r="D54">
        <v>16305</v>
      </c>
      <c r="E54" s="3" t="s">
        <v>3787</v>
      </c>
      <c r="F54" t="s">
        <v>790</v>
      </c>
      <c r="G54" s="3" t="s">
        <v>11194</v>
      </c>
      <c r="H54">
        <v>36</v>
      </c>
      <c r="I54" s="3" t="s">
        <v>10784</v>
      </c>
      <c r="J54" t="s">
        <v>11195</v>
      </c>
      <c r="K54" s="3" t="s">
        <v>11196</v>
      </c>
      <c r="L54" t="s">
        <v>10792</v>
      </c>
      <c r="M54" s="3" t="s">
        <v>11011</v>
      </c>
      <c r="N54" t="s">
        <v>10804</v>
      </c>
      <c r="O54" s="3" t="s">
        <v>11197</v>
      </c>
      <c r="P54">
        <v>40</v>
      </c>
      <c r="Q54" s="3" t="s">
        <v>10784</v>
      </c>
      <c r="R54" t="s">
        <v>11198</v>
      </c>
      <c r="S54" s="3" t="s">
        <v>10795</v>
      </c>
      <c r="T54" s="3" t="s">
        <v>10799</v>
      </c>
      <c r="U54" t="s">
        <v>11199</v>
      </c>
      <c r="V54" t="s">
        <v>10786</v>
      </c>
      <c r="W54" t="s">
        <v>10799</v>
      </c>
      <c r="X54" t="s">
        <v>10391</v>
      </c>
      <c r="Y54" t="s">
        <v>10784</v>
      </c>
      <c r="Z54" t="s">
        <v>10792</v>
      </c>
      <c r="AA54" t="s">
        <v>10792</v>
      </c>
      <c r="AB54" t="s">
        <v>10784</v>
      </c>
      <c r="AC54" t="s">
        <v>10792</v>
      </c>
      <c r="AD54" t="s">
        <v>10792</v>
      </c>
      <c r="AE54" t="s">
        <v>10792</v>
      </c>
      <c r="AF54" t="s">
        <v>10807</v>
      </c>
      <c r="AG54" t="s">
        <v>10807</v>
      </c>
      <c r="AH54" t="s">
        <v>10795</v>
      </c>
      <c r="AI54" t="s">
        <v>10795</v>
      </c>
      <c r="AJ54" t="s">
        <v>10784</v>
      </c>
      <c r="AK54" t="s">
        <v>10818</v>
      </c>
      <c r="AL54" t="s">
        <v>10792</v>
      </c>
      <c r="AM54" t="s">
        <v>10811</v>
      </c>
      <c r="AN54" t="s">
        <v>10798</v>
      </c>
      <c r="AO54" t="s">
        <v>10784</v>
      </c>
      <c r="AP54" t="s">
        <v>11133</v>
      </c>
      <c r="AQ54" t="s">
        <v>10795</v>
      </c>
      <c r="AR54" t="s">
        <v>10799</v>
      </c>
      <c r="AS54" t="s">
        <v>10799</v>
      </c>
      <c r="AT54" t="s">
        <v>10391</v>
      </c>
      <c r="AU54" t="s">
        <v>10792</v>
      </c>
      <c r="AV54" t="s">
        <v>10784</v>
      </c>
      <c r="AW54" t="s">
        <v>10792</v>
      </c>
    </row>
    <row r="55" spans="1:49" x14ac:dyDescent="0.3">
      <c r="A55" s="3" t="s">
        <v>10775</v>
      </c>
      <c r="B55" s="2">
        <v>42660</v>
      </c>
      <c r="C55" s="3">
        <v>10</v>
      </c>
      <c r="D55">
        <v>10101</v>
      </c>
      <c r="E55" s="3" t="s">
        <v>1674</v>
      </c>
      <c r="F55" t="s">
        <v>778</v>
      </c>
      <c r="G55" s="3" t="s">
        <v>11200</v>
      </c>
      <c r="H55">
        <v>45</v>
      </c>
      <c r="I55" s="3" t="s">
        <v>10777</v>
      </c>
      <c r="J55" t="s">
        <v>10778</v>
      </c>
      <c r="K55" s="3" t="s">
        <v>11201</v>
      </c>
      <c r="L55" t="s">
        <v>10780</v>
      </c>
      <c r="M55" s="3" t="s">
        <v>10781</v>
      </c>
      <c r="N55" t="s">
        <v>10782</v>
      </c>
      <c r="O55" s="3" t="s">
        <v>11202</v>
      </c>
      <c r="P55">
        <v>46</v>
      </c>
      <c r="Q55" s="3" t="s">
        <v>10777</v>
      </c>
      <c r="R55" t="s">
        <v>11203</v>
      </c>
      <c r="S55" s="3" t="s">
        <v>10780</v>
      </c>
      <c r="T55" s="3" t="s">
        <v>10787</v>
      </c>
      <c r="U55" t="s">
        <v>11204</v>
      </c>
      <c r="V55" t="s">
        <v>10867</v>
      </c>
      <c r="W55" t="s">
        <v>10787</v>
      </c>
      <c r="X55" t="s">
        <v>10393</v>
      </c>
      <c r="Y55" t="s">
        <v>10780</v>
      </c>
      <c r="Z55" t="s">
        <v>10788</v>
      </c>
      <c r="AA55">
        <v>43092</v>
      </c>
      <c r="AB55" t="s">
        <v>10789</v>
      </c>
      <c r="AC55" t="s">
        <v>11205</v>
      </c>
      <c r="AD55" t="s">
        <v>11123</v>
      </c>
      <c r="AE55" t="s">
        <v>10792</v>
      </c>
      <c r="AF55" t="s">
        <v>11206</v>
      </c>
      <c r="AG55" t="s">
        <v>11207</v>
      </c>
      <c r="AH55" t="s">
        <v>10795</v>
      </c>
      <c r="AI55" t="s">
        <v>10795</v>
      </c>
      <c r="AJ55" t="s">
        <v>10777</v>
      </c>
      <c r="AK55" t="s">
        <v>10796</v>
      </c>
      <c r="AL55" t="s">
        <v>10797</v>
      </c>
      <c r="AM55" t="s">
        <v>10781</v>
      </c>
      <c r="AN55" t="s">
        <v>10798</v>
      </c>
      <c r="AO55" t="s">
        <v>10777</v>
      </c>
      <c r="AP55" t="s">
        <v>10819</v>
      </c>
      <c r="AQ55" t="s">
        <v>10797</v>
      </c>
      <c r="AR55" t="s">
        <v>10795</v>
      </c>
      <c r="AS55" t="s">
        <v>10795</v>
      </c>
      <c r="AT55" t="s">
        <v>10393</v>
      </c>
      <c r="AU55" t="s">
        <v>10788</v>
      </c>
      <c r="AV55" t="s">
        <v>10789</v>
      </c>
      <c r="AW55" t="s">
        <v>10889</v>
      </c>
    </row>
    <row r="56" spans="1:49" x14ac:dyDescent="0.3">
      <c r="A56" s="3" t="s">
        <v>10775</v>
      </c>
      <c r="B56" s="2">
        <v>43567</v>
      </c>
      <c r="C56" s="3">
        <v>16</v>
      </c>
      <c r="D56">
        <v>16207</v>
      </c>
      <c r="E56" s="3" t="s">
        <v>2070</v>
      </c>
      <c r="F56" t="s">
        <v>790</v>
      </c>
      <c r="G56" s="3" t="s">
        <v>11208</v>
      </c>
      <c r="H56">
        <v>35</v>
      </c>
      <c r="I56" s="3" t="s">
        <v>10777</v>
      </c>
      <c r="J56" t="s">
        <v>10784</v>
      </c>
      <c r="K56" s="3" t="s">
        <v>11209</v>
      </c>
      <c r="L56" t="s">
        <v>10792</v>
      </c>
      <c r="M56" s="3" t="s">
        <v>10811</v>
      </c>
      <c r="N56" t="s">
        <v>10782</v>
      </c>
      <c r="O56" s="3" t="s">
        <v>11210</v>
      </c>
      <c r="P56">
        <v>32</v>
      </c>
      <c r="Q56" s="3" t="s">
        <v>10777</v>
      </c>
      <c r="R56" t="s">
        <v>10784</v>
      </c>
      <c r="S56" s="3" t="s">
        <v>10780</v>
      </c>
      <c r="T56" s="3" t="s">
        <v>10799</v>
      </c>
      <c r="U56" t="s">
        <v>10786</v>
      </c>
      <c r="V56" t="s">
        <v>10786</v>
      </c>
      <c r="W56" t="s">
        <v>10787</v>
      </c>
      <c r="X56" t="s">
        <v>10393</v>
      </c>
      <c r="Y56" t="s">
        <v>10784</v>
      </c>
      <c r="Z56" t="s">
        <v>10845</v>
      </c>
      <c r="AA56" t="s">
        <v>10792</v>
      </c>
      <c r="AB56" t="s">
        <v>10846</v>
      </c>
      <c r="AC56" t="s">
        <v>10792</v>
      </c>
      <c r="AD56" t="s">
        <v>10792</v>
      </c>
      <c r="AE56" t="s">
        <v>10792</v>
      </c>
      <c r="AF56" t="s">
        <v>11211</v>
      </c>
      <c r="AG56" t="s">
        <v>11212</v>
      </c>
      <c r="AH56" t="s">
        <v>10795</v>
      </c>
      <c r="AI56" t="s">
        <v>10795</v>
      </c>
      <c r="AJ56" t="s">
        <v>10777</v>
      </c>
      <c r="AK56" t="s">
        <v>10784</v>
      </c>
      <c r="AL56" t="s">
        <v>10792</v>
      </c>
      <c r="AM56" t="s">
        <v>10811</v>
      </c>
      <c r="AN56" t="s">
        <v>10798</v>
      </c>
      <c r="AO56" t="s">
        <v>10777</v>
      </c>
      <c r="AP56" t="s">
        <v>10799</v>
      </c>
      <c r="AQ56" t="s">
        <v>10797</v>
      </c>
      <c r="AR56" t="s">
        <v>10799</v>
      </c>
      <c r="AS56" t="s">
        <v>10795</v>
      </c>
      <c r="AT56" t="s">
        <v>10393</v>
      </c>
      <c r="AU56" t="s">
        <v>10845</v>
      </c>
      <c r="AV56" t="s">
        <v>10846</v>
      </c>
      <c r="AW56" t="s">
        <v>10792</v>
      </c>
    </row>
    <row r="57" spans="1:49" x14ac:dyDescent="0.3">
      <c r="A57" s="3" t="s">
        <v>10775</v>
      </c>
      <c r="B57" s="2">
        <v>43103</v>
      </c>
      <c r="C57" s="3">
        <v>13</v>
      </c>
      <c r="D57">
        <v>13110</v>
      </c>
      <c r="E57" s="3" t="s">
        <v>1851</v>
      </c>
      <c r="F57" t="s">
        <v>10693</v>
      </c>
      <c r="G57" s="3" t="s">
        <v>11213</v>
      </c>
      <c r="H57">
        <v>24</v>
      </c>
      <c r="I57" s="3" t="s">
        <v>10777</v>
      </c>
      <c r="J57" t="s">
        <v>10784</v>
      </c>
      <c r="K57" s="3" t="s">
        <v>11214</v>
      </c>
      <c r="L57" t="s">
        <v>10780</v>
      </c>
      <c r="M57" s="3" t="s">
        <v>10781</v>
      </c>
      <c r="N57" t="s">
        <v>10782</v>
      </c>
      <c r="O57" s="3" t="s">
        <v>11215</v>
      </c>
      <c r="P57">
        <v>27</v>
      </c>
      <c r="Q57" s="3" t="s">
        <v>10777</v>
      </c>
      <c r="R57" t="s">
        <v>10784</v>
      </c>
      <c r="S57" s="3" t="s">
        <v>10787</v>
      </c>
      <c r="T57" s="3" t="s">
        <v>10787</v>
      </c>
      <c r="U57" t="s">
        <v>11216</v>
      </c>
      <c r="V57" t="s">
        <v>10867</v>
      </c>
      <c r="W57" t="s">
        <v>10787</v>
      </c>
      <c r="X57" t="s">
        <v>10393</v>
      </c>
      <c r="Y57" t="s">
        <v>10784</v>
      </c>
      <c r="Z57" t="s">
        <v>10827</v>
      </c>
      <c r="AA57">
        <v>43103</v>
      </c>
      <c r="AB57" t="s">
        <v>10828</v>
      </c>
      <c r="AC57" t="s">
        <v>10792</v>
      </c>
      <c r="AD57" t="s">
        <v>10792</v>
      </c>
      <c r="AE57" t="s">
        <v>10792</v>
      </c>
      <c r="AF57" t="s">
        <v>11217</v>
      </c>
      <c r="AG57" t="s">
        <v>11218</v>
      </c>
      <c r="AH57" t="s">
        <v>10795</v>
      </c>
      <c r="AI57" t="s">
        <v>10795</v>
      </c>
      <c r="AJ57" t="s">
        <v>10777</v>
      </c>
      <c r="AK57" t="s">
        <v>10784</v>
      </c>
      <c r="AL57" t="s">
        <v>10797</v>
      </c>
      <c r="AM57" t="s">
        <v>10781</v>
      </c>
      <c r="AN57" t="s">
        <v>10798</v>
      </c>
      <c r="AO57" t="s">
        <v>10777</v>
      </c>
      <c r="AP57" t="s">
        <v>10799</v>
      </c>
      <c r="AQ57" t="s">
        <v>10795</v>
      </c>
      <c r="AR57" t="s">
        <v>10795</v>
      </c>
      <c r="AS57" t="s">
        <v>10795</v>
      </c>
      <c r="AT57" t="s">
        <v>10393</v>
      </c>
      <c r="AU57" t="s">
        <v>10827</v>
      </c>
      <c r="AV57" t="s">
        <v>10828</v>
      </c>
      <c r="AW57" t="s">
        <v>10792</v>
      </c>
    </row>
    <row r="58" spans="1:49" x14ac:dyDescent="0.3">
      <c r="A58" s="3" t="s">
        <v>10775</v>
      </c>
      <c r="B58" s="2">
        <v>40850</v>
      </c>
      <c r="C58" s="3">
        <v>13</v>
      </c>
      <c r="D58">
        <v>13119</v>
      </c>
      <c r="E58" s="3" t="s">
        <v>1878</v>
      </c>
      <c r="F58" t="s">
        <v>10693</v>
      </c>
      <c r="G58" s="3" t="s">
        <v>11219</v>
      </c>
      <c r="H58">
        <v>37</v>
      </c>
      <c r="I58" s="3" t="s">
        <v>10784</v>
      </c>
      <c r="J58" t="s">
        <v>10801</v>
      </c>
      <c r="K58" s="3" t="s">
        <v>10810</v>
      </c>
      <c r="L58" t="s">
        <v>10792</v>
      </c>
      <c r="M58" s="3" t="s">
        <v>10803</v>
      </c>
      <c r="N58" t="s">
        <v>10804</v>
      </c>
      <c r="O58" s="3" t="s">
        <v>11220</v>
      </c>
      <c r="P58">
        <v>55</v>
      </c>
      <c r="Q58" s="3" t="s">
        <v>10784</v>
      </c>
      <c r="R58" t="s">
        <v>10784</v>
      </c>
      <c r="S58" s="3"/>
      <c r="T58" s="3" t="s">
        <v>10799</v>
      </c>
      <c r="U58" t="s">
        <v>11221</v>
      </c>
      <c r="V58" t="s">
        <v>10786</v>
      </c>
      <c r="W58" t="s">
        <v>10799</v>
      </c>
      <c r="X58" t="s">
        <v>10393</v>
      </c>
      <c r="Y58" t="s">
        <v>10784</v>
      </c>
      <c r="Z58" t="s">
        <v>10792</v>
      </c>
      <c r="AA58" t="s">
        <v>10792</v>
      </c>
      <c r="AB58" t="s">
        <v>10784</v>
      </c>
      <c r="AC58" t="s">
        <v>10792</v>
      </c>
      <c r="AD58" t="s">
        <v>10792</v>
      </c>
      <c r="AE58" t="s">
        <v>10792</v>
      </c>
      <c r="AF58" t="s">
        <v>10807</v>
      </c>
      <c r="AG58" t="s">
        <v>10807</v>
      </c>
      <c r="AH58" t="s">
        <v>10795</v>
      </c>
      <c r="AI58" t="s">
        <v>10795</v>
      </c>
      <c r="AJ58" t="s">
        <v>10784</v>
      </c>
      <c r="AK58" t="s">
        <v>10784</v>
      </c>
      <c r="AL58" t="s">
        <v>10792</v>
      </c>
      <c r="AM58" t="s">
        <v>10781</v>
      </c>
      <c r="AN58" t="s">
        <v>10798</v>
      </c>
      <c r="AO58" t="s">
        <v>10784</v>
      </c>
      <c r="AP58" t="s">
        <v>10799</v>
      </c>
      <c r="AQ58" t="s">
        <v>10799</v>
      </c>
      <c r="AR58" t="s">
        <v>10799</v>
      </c>
      <c r="AS58" t="s">
        <v>10799</v>
      </c>
      <c r="AT58" t="s">
        <v>10393</v>
      </c>
      <c r="AU58" t="s">
        <v>10792</v>
      </c>
      <c r="AV58" t="s">
        <v>10784</v>
      </c>
      <c r="AW58" t="s">
        <v>10792</v>
      </c>
    </row>
    <row r="59" spans="1:49" x14ac:dyDescent="0.3">
      <c r="A59" s="3" t="s">
        <v>10775</v>
      </c>
      <c r="B59" s="2">
        <v>43229</v>
      </c>
      <c r="C59" s="3">
        <v>8</v>
      </c>
      <c r="D59">
        <v>8301</v>
      </c>
      <c r="E59" s="3" t="s">
        <v>1537</v>
      </c>
      <c r="F59" t="s">
        <v>769</v>
      </c>
      <c r="G59" s="3" t="s">
        <v>11222</v>
      </c>
      <c r="H59">
        <v>54</v>
      </c>
      <c r="I59" s="3" t="s">
        <v>10777</v>
      </c>
      <c r="J59" t="s">
        <v>10784</v>
      </c>
      <c r="K59" s="3" t="s">
        <v>11223</v>
      </c>
      <c r="L59" t="s">
        <v>10780</v>
      </c>
      <c r="M59" s="3" t="s">
        <v>10781</v>
      </c>
      <c r="N59" t="s">
        <v>10782</v>
      </c>
      <c r="O59" s="3" t="s">
        <v>11224</v>
      </c>
      <c r="P59">
        <v>46</v>
      </c>
      <c r="Q59" s="3" t="s">
        <v>10777</v>
      </c>
      <c r="R59" t="s">
        <v>10784</v>
      </c>
      <c r="S59" s="3" t="s">
        <v>10780</v>
      </c>
      <c r="T59" s="3" t="s">
        <v>10787</v>
      </c>
      <c r="U59" t="s">
        <v>11225</v>
      </c>
      <c r="V59" t="s">
        <v>10880</v>
      </c>
      <c r="W59" t="s">
        <v>10787</v>
      </c>
      <c r="X59" t="s">
        <v>10393</v>
      </c>
      <c r="Y59" t="s">
        <v>10784</v>
      </c>
      <c r="Z59" t="s">
        <v>10845</v>
      </c>
      <c r="AA59">
        <v>43230</v>
      </c>
      <c r="AB59" t="s">
        <v>11032</v>
      </c>
      <c r="AC59" t="s">
        <v>10792</v>
      </c>
      <c r="AD59" t="s">
        <v>10792</v>
      </c>
      <c r="AE59" t="s">
        <v>10792</v>
      </c>
      <c r="AF59" t="s">
        <v>11226</v>
      </c>
      <c r="AG59" t="s">
        <v>11227</v>
      </c>
      <c r="AH59" t="s">
        <v>10795</v>
      </c>
      <c r="AI59" t="s">
        <v>10795</v>
      </c>
      <c r="AJ59" t="s">
        <v>10777</v>
      </c>
      <c r="AK59" t="s">
        <v>10784</v>
      </c>
      <c r="AL59" t="s">
        <v>10797</v>
      </c>
      <c r="AM59" t="s">
        <v>10781</v>
      </c>
      <c r="AN59" t="s">
        <v>10798</v>
      </c>
      <c r="AO59" t="s">
        <v>10777</v>
      </c>
      <c r="AP59" t="s">
        <v>10799</v>
      </c>
      <c r="AQ59" t="s">
        <v>10797</v>
      </c>
      <c r="AR59" t="s">
        <v>10795</v>
      </c>
      <c r="AS59" t="s">
        <v>10795</v>
      </c>
      <c r="AT59" t="s">
        <v>10393</v>
      </c>
      <c r="AU59" t="s">
        <v>10845</v>
      </c>
      <c r="AV59" t="s">
        <v>11032</v>
      </c>
      <c r="AW59" t="s">
        <v>10792</v>
      </c>
    </row>
    <row r="60" spans="1:49" x14ac:dyDescent="0.3">
      <c r="A60" s="3" t="s">
        <v>10775</v>
      </c>
      <c r="B60" s="2">
        <v>40733</v>
      </c>
      <c r="C60" s="3">
        <v>9</v>
      </c>
      <c r="D60">
        <v>9206</v>
      </c>
      <c r="E60" s="3" t="s">
        <v>1656</v>
      </c>
      <c r="F60" t="s">
        <v>763</v>
      </c>
      <c r="G60" s="3" t="s">
        <v>11228</v>
      </c>
      <c r="H60">
        <v>37</v>
      </c>
      <c r="I60" s="3" t="s">
        <v>10784</v>
      </c>
      <c r="J60" t="s">
        <v>10801</v>
      </c>
      <c r="K60" s="3" t="s">
        <v>11229</v>
      </c>
      <c r="L60" t="s">
        <v>10792</v>
      </c>
      <c r="M60" s="3" t="s">
        <v>10888</v>
      </c>
      <c r="N60" t="s">
        <v>10804</v>
      </c>
      <c r="O60" s="3" t="s">
        <v>11230</v>
      </c>
      <c r="P60">
        <v>39</v>
      </c>
      <c r="Q60" s="3" t="s">
        <v>10784</v>
      </c>
      <c r="R60" t="s">
        <v>10784</v>
      </c>
      <c r="S60" s="3"/>
      <c r="T60" s="3" t="s">
        <v>10799</v>
      </c>
      <c r="U60" t="s">
        <v>10786</v>
      </c>
      <c r="V60" t="s">
        <v>10786</v>
      </c>
      <c r="W60" t="s">
        <v>10799</v>
      </c>
      <c r="X60" t="s">
        <v>10393</v>
      </c>
      <c r="Y60" t="s">
        <v>10784</v>
      </c>
      <c r="Z60" t="s">
        <v>10792</v>
      </c>
      <c r="AA60" t="s">
        <v>10792</v>
      </c>
      <c r="AB60" t="s">
        <v>10784</v>
      </c>
      <c r="AC60" t="s">
        <v>10792</v>
      </c>
      <c r="AD60" t="s">
        <v>10792</v>
      </c>
      <c r="AE60" t="s">
        <v>10792</v>
      </c>
      <c r="AF60" t="s">
        <v>10807</v>
      </c>
      <c r="AG60" t="s">
        <v>10807</v>
      </c>
      <c r="AH60" t="s">
        <v>10795</v>
      </c>
      <c r="AI60" t="s">
        <v>10795</v>
      </c>
      <c r="AJ60" t="s">
        <v>10784</v>
      </c>
      <c r="AK60" t="s">
        <v>10784</v>
      </c>
      <c r="AL60" t="s">
        <v>10792</v>
      </c>
      <c r="AM60" t="s">
        <v>10888</v>
      </c>
      <c r="AN60" t="s">
        <v>10798</v>
      </c>
      <c r="AO60" t="s">
        <v>10784</v>
      </c>
      <c r="AP60" t="s">
        <v>10799</v>
      </c>
      <c r="AQ60" t="s">
        <v>10799</v>
      </c>
      <c r="AR60" t="s">
        <v>10799</v>
      </c>
      <c r="AS60" t="s">
        <v>10799</v>
      </c>
      <c r="AT60" t="s">
        <v>10393</v>
      </c>
      <c r="AU60" t="s">
        <v>10792</v>
      </c>
      <c r="AV60" t="s">
        <v>10784</v>
      </c>
      <c r="AW60" t="s">
        <v>10792</v>
      </c>
    </row>
    <row r="61" spans="1:49" x14ac:dyDescent="0.3">
      <c r="A61" s="3" t="s">
        <v>10775</v>
      </c>
      <c r="B61" s="2">
        <v>44082</v>
      </c>
      <c r="C61" s="3">
        <v>5</v>
      </c>
      <c r="D61">
        <v>5109</v>
      </c>
      <c r="E61" s="3" t="s">
        <v>1197</v>
      </c>
      <c r="F61" t="s">
        <v>799</v>
      </c>
      <c r="G61" s="3" t="s">
        <v>11231</v>
      </c>
      <c r="H61">
        <v>46</v>
      </c>
      <c r="I61" s="3" t="s">
        <v>10784</v>
      </c>
      <c r="J61" t="s">
        <v>10784</v>
      </c>
      <c r="K61" s="3" t="s">
        <v>11232</v>
      </c>
      <c r="L61" t="s">
        <v>10792</v>
      </c>
      <c r="M61" s="3" t="s">
        <v>10781</v>
      </c>
      <c r="N61" t="s">
        <v>10841</v>
      </c>
      <c r="O61" s="3" t="s">
        <v>11233</v>
      </c>
      <c r="Q61" s="3" t="s">
        <v>10784</v>
      </c>
      <c r="R61" t="s">
        <v>10784</v>
      </c>
      <c r="S61" s="3" t="s">
        <v>10799</v>
      </c>
      <c r="T61" s="3" t="s">
        <v>10799</v>
      </c>
      <c r="U61" t="s">
        <v>10786</v>
      </c>
      <c r="V61" t="s">
        <v>11234</v>
      </c>
      <c r="W61" t="s">
        <v>10799</v>
      </c>
      <c r="X61" t="s">
        <v>10393</v>
      </c>
      <c r="Y61" t="s">
        <v>10784</v>
      </c>
      <c r="Z61" t="s">
        <v>10846</v>
      </c>
      <c r="AA61" t="s">
        <v>10792</v>
      </c>
      <c r="AB61" t="s">
        <v>10784</v>
      </c>
      <c r="AC61" t="s">
        <v>10792</v>
      </c>
      <c r="AD61" t="s">
        <v>10792</v>
      </c>
      <c r="AE61" t="s">
        <v>10792</v>
      </c>
      <c r="AF61" t="s">
        <v>11235</v>
      </c>
      <c r="AG61" t="s">
        <v>11236</v>
      </c>
      <c r="AH61" t="s">
        <v>10795</v>
      </c>
      <c r="AI61" t="s">
        <v>10795</v>
      </c>
      <c r="AJ61" t="s">
        <v>10784</v>
      </c>
      <c r="AK61" t="s">
        <v>10784</v>
      </c>
      <c r="AL61" t="s">
        <v>10792</v>
      </c>
      <c r="AM61" t="s">
        <v>10781</v>
      </c>
      <c r="AN61" t="s">
        <v>10798</v>
      </c>
      <c r="AO61" t="s">
        <v>10784</v>
      </c>
      <c r="AP61" t="s">
        <v>10799</v>
      </c>
      <c r="AQ61" t="s">
        <v>10799</v>
      </c>
      <c r="AR61" t="s">
        <v>10799</v>
      </c>
      <c r="AS61" t="s">
        <v>10799</v>
      </c>
      <c r="AT61" t="s">
        <v>10393</v>
      </c>
      <c r="AU61" t="s">
        <v>10846</v>
      </c>
      <c r="AV61" t="s">
        <v>10784</v>
      </c>
      <c r="AW61" t="s">
        <v>10792</v>
      </c>
    </row>
    <row r="62" spans="1:49" x14ac:dyDescent="0.3">
      <c r="A62" s="3" t="s">
        <v>10775</v>
      </c>
      <c r="B62" s="2">
        <v>42891</v>
      </c>
      <c r="C62" s="3">
        <v>9</v>
      </c>
      <c r="D62">
        <v>9112</v>
      </c>
      <c r="E62" s="3" t="s">
        <v>11237</v>
      </c>
      <c r="F62" t="s">
        <v>763</v>
      </c>
      <c r="G62" s="3" t="s">
        <v>11238</v>
      </c>
      <c r="H62">
        <v>17</v>
      </c>
      <c r="I62" s="3" t="s">
        <v>10777</v>
      </c>
      <c r="J62" t="s">
        <v>10891</v>
      </c>
      <c r="K62" s="3" t="s">
        <v>11239</v>
      </c>
      <c r="L62" t="s">
        <v>10787</v>
      </c>
      <c r="M62" s="3" t="s">
        <v>11240</v>
      </c>
      <c r="N62" t="s">
        <v>10823</v>
      </c>
      <c r="O62" s="3" t="s">
        <v>11241</v>
      </c>
      <c r="P62">
        <v>33</v>
      </c>
      <c r="Q62" s="3" t="s">
        <v>10777</v>
      </c>
      <c r="R62" t="s">
        <v>11242</v>
      </c>
      <c r="S62" s="3" t="s">
        <v>10780</v>
      </c>
      <c r="T62" s="3" t="s">
        <v>10780</v>
      </c>
      <c r="U62" t="s">
        <v>11243</v>
      </c>
      <c r="V62" t="s">
        <v>11043</v>
      </c>
      <c r="W62" t="s">
        <v>10780</v>
      </c>
      <c r="X62" t="s">
        <v>10896</v>
      </c>
      <c r="Y62" t="s">
        <v>11244</v>
      </c>
      <c r="Z62" t="s">
        <v>10788</v>
      </c>
      <c r="AA62">
        <v>43281</v>
      </c>
      <c r="AB62" t="s">
        <v>10789</v>
      </c>
      <c r="AC62" t="s">
        <v>11245</v>
      </c>
      <c r="AD62" t="s">
        <v>11246</v>
      </c>
      <c r="AE62" t="s">
        <v>10792</v>
      </c>
      <c r="AF62" t="s">
        <v>11247</v>
      </c>
      <c r="AG62" t="s">
        <v>10807</v>
      </c>
      <c r="AH62" t="s">
        <v>10795</v>
      </c>
      <c r="AI62" t="s">
        <v>10797</v>
      </c>
      <c r="AJ62" t="s">
        <v>10777</v>
      </c>
      <c r="AK62" t="s">
        <v>10874</v>
      </c>
      <c r="AL62" t="s">
        <v>10795</v>
      </c>
      <c r="AM62" t="s">
        <v>11248</v>
      </c>
      <c r="AN62" t="s">
        <v>10823</v>
      </c>
      <c r="AO62" t="s">
        <v>10777</v>
      </c>
      <c r="AP62" t="s">
        <v>10819</v>
      </c>
      <c r="AQ62" t="s">
        <v>10797</v>
      </c>
      <c r="AR62" t="s">
        <v>10797</v>
      </c>
      <c r="AS62" t="s">
        <v>10797</v>
      </c>
      <c r="AT62" t="s">
        <v>10896</v>
      </c>
      <c r="AU62" t="s">
        <v>10788</v>
      </c>
      <c r="AV62" t="s">
        <v>10789</v>
      </c>
      <c r="AW62" t="s">
        <v>11246</v>
      </c>
    </row>
    <row r="63" spans="1:49" x14ac:dyDescent="0.3">
      <c r="A63" s="3" t="s">
        <v>10775</v>
      </c>
      <c r="B63" s="2">
        <v>44223</v>
      </c>
      <c r="C63" s="3">
        <v>12</v>
      </c>
      <c r="D63">
        <v>12301</v>
      </c>
      <c r="E63" s="3" t="s">
        <v>1811</v>
      </c>
      <c r="F63" t="s">
        <v>11013</v>
      </c>
      <c r="G63" s="3" t="s">
        <v>11249</v>
      </c>
      <c r="H63">
        <v>43</v>
      </c>
      <c r="I63" s="3" t="s">
        <v>10777</v>
      </c>
      <c r="J63" t="s">
        <v>10784</v>
      </c>
      <c r="K63" s="3" t="s">
        <v>11250</v>
      </c>
      <c r="L63" t="s">
        <v>10780</v>
      </c>
      <c r="M63" s="3" t="s">
        <v>11251</v>
      </c>
      <c r="N63" t="s">
        <v>10919</v>
      </c>
      <c r="O63" s="3" t="s">
        <v>11252</v>
      </c>
      <c r="P63">
        <v>32</v>
      </c>
      <c r="Q63" s="3" t="s">
        <v>10777</v>
      </c>
      <c r="R63" t="s">
        <v>10784</v>
      </c>
      <c r="S63" s="3" t="s">
        <v>10780</v>
      </c>
      <c r="T63" s="3" t="s">
        <v>10799</v>
      </c>
      <c r="U63" t="s">
        <v>10786</v>
      </c>
      <c r="V63" t="s">
        <v>10786</v>
      </c>
      <c r="W63" t="s">
        <v>10780</v>
      </c>
      <c r="X63" t="s">
        <v>10395</v>
      </c>
      <c r="Y63" t="s">
        <v>10784</v>
      </c>
      <c r="Z63" t="s">
        <v>10845</v>
      </c>
      <c r="AA63" t="s">
        <v>10792</v>
      </c>
      <c r="AB63" t="s">
        <v>10846</v>
      </c>
      <c r="AC63" t="s">
        <v>10792</v>
      </c>
      <c r="AD63" t="s">
        <v>10792</v>
      </c>
      <c r="AE63" t="s">
        <v>10792</v>
      </c>
      <c r="AF63" t="s">
        <v>11253</v>
      </c>
      <c r="AG63" t="s">
        <v>11254</v>
      </c>
      <c r="AH63" t="s">
        <v>10795</v>
      </c>
      <c r="AI63" t="s">
        <v>10797</v>
      </c>
      <c r="AJ63" t="s">
        <v>10777</v>
      </c>
      <c r="AK63" t="s">
        <v>10784</v>
      </c>
      <c r="AL63" t="s">
        <v>10797</v>
      </c>
      <c r="AM63" t="s">
        <v>11255</v>
      </c>
      <c r="AN63" t="s">
        <v>10919</v>
      </c>
      <c r="AO63" t="s">
        <v>10777</v>
      </c>
      <c r="AP63" t="s">
        <v>10799</v>
      </c>
      <c r="AQ63" t="s">
        <v>10797</v>
      </c>
      <c r="AR63" t="s">
        <v>10799</v>
      </c>
      <c r="AS63" t="s">
        <v>10797</v>
      </c>
      <c r="AT63" t="s">
        <v>10395</v>
      </c>
      <c r="AU63" t="s">
        <v>10845</v>
      </c>
      <c r="AV63" t="s">
        <v>10846</v>
      </c>
      <c r="AW63" t="s">
        <v>10792</v>
      </c>
    </row>
    <row r="64" spans="1:49" x14ac:dyDescent="0.3">
      <c r="A64" s="3" t="s">
        <v>10775</v>
      </c>
      <c r="B64" s="2">
        <v>43883</v>
      </c>
      <c r="C64" s="3">
        <v>5</v>
      </c>
      <c r="D64">
        <v>5804</v>
      </c>
      <c r="E64" s="3" t="s">
        <v>1290</v>
      </c>
      <c r="F64" t="s">
        <v>799</v>
      </c>
      <c r="G64" s="3" t="s">
        <v>11256</v>
      </c>
      <c r="H64">
        <v>23</v>
      </c>
      <c r="I64" s="3" t="s">
        <v>10777</v>
      </c>
      <c r="J64" t="s">
        <v>10784</v>
      </c>
      <c r="K64" s="3" t="s">
        <v>11257</v>
      </c>
      <c r="L64" t="s">
        <v>10792</v>
      </c>
      <c r="M64" s="3" t="s">
        <v>11005</v>
      </c>
      <c r="N64" t="s">
        <v>10841</v>
      </c>
      <c r="O64" s="3" t="s">
        <v>11078</v>
      </c>
      <c r="Q64" s="3" t="s">
        <v>10784</v>
      </c>
      <c r="R64" t="s">
        <v>10784</v>
      </c>
      <c r="S64" s="3" t="s">
        <v>10780</v>
      </c>
      <c r="T64" s="3" t="s">
        <v>10799</v>
      </c>
      <c r="U64" t="s">
        <v>11258</v>
      </c>
      <c r="V64" t="s">
        <v>10786</v>
      </c>
      <c r="W64" t="s">
        <v>10780</v>
      </c>
      <c r="X64" t="s">
        <v>10073</v>
      </c>
      <c r="Y64" t="s">
        <v>10784</v>
      </c>
      <c r="Z64" t="s">
        <v>11086</v>
      </c>
      <c r="AA64" t="s">
        <v>10792</v>
      </c>
      <c r="AB64" t="s">
        <v>11086</v>
      </c>
      <c r="AC64" t="s">
        <v>10792</v>
      </c>
      <c r="AD64" t="s">
        <v>10792</v>
      </c>
      <c r="AE64" t="s">
        <v>10792</v>
      </c>
      <c r="AF64" t="s">
        <v>11259</v>
      </c>
      <c r="AG64" t="s">
        <v>11260</v>
      </c>
      <c r="AH64" t="s">
        <v>10795</v>
      </c>
      <c r="AI64" t="s">
        <v>10797</v>
      </c>
      <c r="AJ64" t="s">
        <v>10777</v>
      </c>
      <c r="AK64" t="s">
        <v>10784</v>
      </c>
      <c r="AL64" t="s">
        <v>10792</v>
      </c>
      <c r="AM64" t="s">
        <v>10888</v>
      </c>
      <c r="AN64" t="s">
        <v>10798</v>
      </c>
      <c r="AO64" t="s">
        <v>10784</v>
      </c>
      <c r="AP64" t="s">
        <v>10799</v>
      </c>
      <c r="AQ64" t="s">
        <v>10797</v>
      </c>
      <c r="AR64" t="s">
        <v>10799</v>
      </c>
      <c r="AS64" t="s">
        <v>10797</v>
      </c>
      <c r="AT64" t="s">
        <v>10073</v>
      </c>
      <c r="AU64" t="s">
        <v>11086</v>
      </c>
      <c r="AV64" t="s">
        <v>11086</v>
      </c>
      <c r="AW64" t="s">
        <v>10792</v>
      </c>
    </row>
    <row r="65" spans="1:49" x14ac:dyDescent="0.3">
      <c r="A65" s="3" t="s">
        <v>10775</v>
      </c>
      <c r="B65" s="2">
        <v>44079</v>
      </c>
      <c r="C65" s="3">
        <v>13</v>
      </c>
      <c r="D65">
        <v>13112</v>
      </c>
      <c r="E65" s="3" t="s">
        <v>1857</v>
      </c>
      <c r="F65" t="s">
        <v>10693</v>
      </c>
      <c r="G65" s="3" t="s">
        <v>11261</v>
      </c>
      <c r="H65">
        <v>21</v>
      </c>
      <c r="I65" s="3" t="s">
        <v>10777</v>
      </c>
      <c r="J65" t="s">
        <v>10784</v>
      </c>
      <c r="K65" s="3" t="s">
        <v>11262</v>
      </c>
      <c r="L65" t="s">
        <v>10792</v>
      </c>
      <c r="M65" s="3" t="s">
        <v>10781</v>
      </c>
      <c r="N65" t="s">
        <v>10841</v>
      </c>
      <c r="O65" s="3" t="s">
        <v>11263</v>
      </c>
      <c r="P65">
        <v>28</v>
      </c>
      <c r="Q65" s="3" t="s">
        <v>10784</v>
      </c>
      <c r="R65" t="s">
        <v>10784</v>
      </c>
      <c r="S65" s="3" t="s">
        <v>10780</v>
      </c>
      <c r="T65" s="3" t="s">
        <v>10799</v>
      </c>
      <c r="U65" t="s">
        <v>10786</v>
      </c>
      <c r="V65" t="s">
        <v>10786</v>
      </c>
      <c r="W65" t="s">
        <v>11264</v>
      </c>
      <c r="X65" t="s">
        <v>10393</v>
      </c>
      <c r="Y65" t="s">
        <v>10784</v>
      </c>
      <c r="Z65" t="s">
        <v>10792</v>
      </c>
      <c r="AA65" t="s">
        <v>10792</v>
      </c>
      <c r="AB65" t="s">
        <v>11265</v>
      </c>
      <c r="AC65" t="s">
        <v>10792</v>
      </c>
      <c r="AD65" t="s">
        <v>10792</v>
      </c>
      <c r="AE65" t="s">
        <v>10792</v>
      </c>
      <c r="AF65" t="s">
        <v>11266</v>
      </c>
      <c r="AG65" t="s">
        <v>11267</v>
      </c>
      <c r="AH65" t="s">
        <v>10795</v>
      </c>
      <c r="AI65" t="s">
        <v>10795</v>
      </c>
      <c r="AJ65" t="s">
        <v>10777</v>
      </c>
      <c r="AK65" t="s">
        <v>10784</v>
      </c>
      <c r="AL65" t="s">
        <v>10792</v>
      </c>
      <c r="AM65" t="s">
        <v>10781</v>
      </c>
      <c r="AN65" t="s">
        <v>10798</v>
      </c>
      <c r="AO65" t="s">
        <v>10784</v>
      </c>
      <c r="AP65" t="s">
        <v>10799</v>
      </c>
      <c r="AQ65" t="s">
        <v>10797</v>
      </c>
      <c r="AR65" t="s">
        <v>10799</v>
      </c>
      <c r="AS65" t="s">
        <v>10799</v>
      </c>
      <c r="AT65" t="s">
        <v>10393</v>
      </c>
      <c r="AU65" t="s">
        <v>10792</v>
      </c>
      <c r="AV65" t="s">
        <v>11032</v>
      </c>
      <c r="AW65" t="s">
        <v>10792</v>
      </c>
    </row>
    <row r="66" spans="1:49" x14ac:dyDescent="0.3">
      <c r="A66" s="3" t="s">
        <v>10775</v>
      </c>
      <c r="B66" s="2">
        <v>41838</v>
      </c>
      <c r="C66" s="3">
        <v>8</v>
      </c>
      <c r="D66">
        <v>8301</v>
      </c>
      <c r="E66" s="3" t="s">
        <v>1537</v>
      </c>
      <c r="F66" t="s">
        <v>769</v>
      </c>
      <c r="G66" s="3" t="s">
        <v>11268</v>
      </c>
      <c r="H66">
        <v>20</v>
      </c>
      <c r="I66" s="3" t="s">
        <v>10777</v>
      </c>
      <c r="J66" t="s">
        <v>11269</v>
      </c>
      <c r="K66" s="3" t="s">
        <v>11270</v>
      </c>
      <c r="L66" t="s">
        <v>10780</v>
      </c>
      <c r="M66" s="3" t="s">
        <v>10996</v>
      </c>
      <c r="N66" t="s">
        <v>10894</v>
      </c>
      <c r="O66" s="3" t="s">
        <v>11271</v>
      </c>
      <c r="P66">
        <v>20</v>
      </c>
      <c r="Q66" s="3" t="s">
        <v>10777</v>
      </c>
      <c r="R66" t="s">
        <v>11272</v>
      </c>
      <c r="S66" s="3" t="s">
        <v>10780</v>
      </c>
      <c r="T66" s="3" t="s">
        <v>10780</v>
      </c>
      <c r="U66" t="s">
        <v>10786</v>
      </c>
      <c r="V66" t="s">
        <v>10780</v>
      </c>
      <c r="W66" t="s">
        <v>10787</v>
      </c>
      <c r="X66" t="s">
        <v>10868</v>
      </c>
      <c r="Y66" t="s">
        <v>10780</v>
      </c>
      <c r="Z66" t="s">
        <v>10788</v>
      </c>
      <c r="AA66">
        <v>42247</v>
      </c>
      <c r="AB66" t="s">
        <v>10789</v>
      </c>
      <c r="AC66" t="s">
        <v>11273</v>
      </c>
      <c r="AD66" t="s">
        <v>10870</v>
      </c>
      <c r="AE66" t="s">
        <v>10792</v>
      </c>
      <c r="AF66" t="s">
        <v>11274</v>
      </c>
      <c r="AG66" t="s">
        <v>11275</v>
      </c>
      <c r="AH66" t="s">
        <v>10795</v>
      </c>
      <c r="AI66" t="s">
        <v>10795</v>
      </c>
      <c r="AJ66" t="s">
        <v>10777</v>
      </c>
      <c r="AK66" t="s">
        <v>11276</v>
      </c>
      <c r="AL66" t="s">
        <v>10797</v>
      </c>
      <c r="AM66" t="s">
        <v>11002</v>
      </c>
      <c r="AN66" t="s">
        <v>10399</v>
      </c>
      <c r="AO66" t="s">
        <v>10777</v>
      </c>
      <c r="AP66" t="s">
        <v>10389</v>
      </c>
      <c r="AQ66" t="s">
        <v>10797</v>
      </c>
      <c r="AR66" t="s">
        <v>10797</v>
      </c>
      <c r="AS66" t="s">
        <v>10795</v>
      </c>
      <c r="AT66" t="s">
        <v>10868</v>
      </c>
      <c r="AU66" t="s">
        <v>10788</v>
      </c>
      <c r="AV66" t="s">
        <v>10789</v>
      </c>
      <c r="AW66" t="s">
        <v>10870</v>
      </c>
    </row>
    <row r="67" spans="1:49" x14ac:dyDescent="0.3">
      <c r="A67" s="3" t="s">
        <v>10775</v>
      </c>
      <c r="B67" s="2">
        <v>42254</v>
      </c>
      <c r="C67" s="3">
        <v>5</v>
      </c>
      <c r="D67">
        <v>5101</v>
      </c>
      <c r="E67" s="3" t="s">
        <v>799</v>
      </c>
      <c r="F67" t="s">
        <v>799</v>
      </c>
      <c r="G67" s="3" t="s">
        <v>11277</v>
      </c>
      <c r="H67">
        <v>23</v>
      </c>
      <c r="I67" s="3" t="s">
        <v>10777</v>
      </c>
      <c r="J67" t="s">
        <v>11278</v>
      </c>
      <c r="K67" s="3" t="s">
        <v>11279</v>
      </c>
      <c r="L67" t="s">
        <v>10780</v>
      </c>
      <c r="M67" s="3" t="s">
        <v>10996</v>
      </c>
      <c r="N67" t="s">
        <v>10782</v>
      </c>
      <c r="O67" s="3" t="s">
        <v>11280</v>
      </c>
      <c r="P67">
        <v>21</v>
      </c>
      <c r="Q67" s="3" t="s">
        <v>10777</v>
      </c>
      <c r="R67" t="s">
        <v>11281</v>
      </c>
      <c r="S67" s="3" t="s">
        <v>10780</v>
      </c>
      <c r="T67" s="3" t="s">
        <v>10787</v>
      </c>
      <c r="U67" t="s">
        <v>11282</v>
      </c>
      <c r="V67" t="s">
        <v>11283</v>
      </c>
      <c r="W67" t="s">
        <v>10787</v>
      </c>
      <c r="X67" t="s">
        <v>10393</v>
      </c>
      <c r="Y67" t="s">
        <v>10780</v>
      </c>
      <c r="Z67" t="s">
        <v>10788</v>
      </c>
      <c r="AA67">
        <v>42494</v>
      </c>
      <c r="AB67" t="s">
        <v>10789</v>
      </c>
      <c r="AC67" t="s">
        <v>11284</v>
      </c>
      <c r="AD67" t="s">
        <v>10898</v>
      </c>
      <c r="AE67" t="s">
        <v>10792</v>
      </c>
      <c r="AF67" t="s">
        <v>11285</v>
      </c>
      <c r="AG67" t="s">
        <v>11286</v>
      </c>
      <c r="AH67" t="s">
        <v>10795</v>
      </c>
      <c r="AI67" t="s">
        <v>10795</v>
      </c>
      <c r="AJ67" t="s">
        <v>10777</v>
      </c>
      <c r="AK67" t="s">
        <v>11287</v>
      </c>
      <c r="AL67" t="s">
        <v>10797</v>
      </c>
      <c r="AM67" t="s">
        <v>11002</v>
      </c>
      <c r="AN67" t="s">
        <v>10798</v>
      </c>
      <c r="AO67" t="s">
        <v>10777</v>
      </c>
      <c r="AP67" t="s">
        <v>11288</v>
      </c>
      <c r="AQ67" t="s">
        <v>10797</v>
      </c>
      <c r="AR67" t="s">
        <v>10795</v>
      </c>
      <c r="AS67" t="s">
        <v>10795</v>
      </c>
      <c r="AT67" t="s">
        <v>10393</v>
      </c>
      <c r="AU67" t="s">
        <v>10788</v>
      </c>
      <c r="AV67" t="s">
        <v>10789</v>
      </c>
      <c r="AW67" t="s">
        <v>10889</v>
      </c>
    </row>
    <row r="68" spans="1:49" x14ac:dyDescent="0.3">
      <c r="A68" s="3" t="s">
        <v>10775</v>
      </c>
      <c r="B68" s="2">
        <v>42751</v>
      </c>
      <c r="C68" s="3">
        <v>13</v>
      </c>
      <c r="D68">
        <v>13119</v>
      </c>
      <c r="E68" s="3" t="s">
        <v>1878</v>
      </c>
      <c r="F68" t="s">
        <v>10693</v>
      </c>
      <c r="G68" s="3" t="s">
        <v>11289</v>
      </c>
      <c r="H68">
        <v>28</v>
      </c>
      <c r="I68" s="3" t="s">
        <v>10777</v>
      </c>
      <c r="J68" t="s">
        <v>10784</v>
      </c>
      <c r="K68" s="3" t="s">
        <v>11290</v>
      </c>
      <c r="L68" t="s">
        <v>10780</v>
      </c>
      <c r="M68" s="3" t="s">
        <v>10996</v>
      </c>
      <c r="N68" t="s">
        <v>10782</v>
      </c>
      <c r="O68" s="3" t="s">
        <v>11291</v>
      </c>
      <c r="Q68" s="3" t="s">
        <v>10777</v>
      </c>
      <c r="R68" t="s">
        <v>10784</v>
      </c>
      <c r="S68" s="3" t="s">
        <v>10780</v>
      </c>
      <c r="T68" s="3" t="s">
        <v>10780</v>
      </c>
      <c r="U68" t="s">
        <v>10786</v>
      </c>
      <c r="V68" t="s">
        <v>11043</v>
      </c>
      <c r="W68" t="s">
        <v>10780</v>
      </c>
      <c r="X68" t="s">
        <v>10393</v>
      </c>
      <c r="Y68" t="s">
        <v>10780</v>
      </c>
      <c r="Z68" t="s">
        <v>10845</v>
      </c>
      <c r="AA68">
        <v>42752</v>
      </c>
      <c r="AB68" t="s">
        <v>11292</v>
      </c>
      <c r="AC68" t="s">
        <v>10792</v>
      </c>
      <c r="AD68" t="s">
        <v>10792</v>
      </c>
      <c r="AE68" t="s">
        <v>10792</v>
      </c>
      <c r="AF68" t="s">
        <v>11293</v>
      </c>
      <c r="AG68" t="s">
        <v>11294</v>
      </c>
      <c r="AH68" t="s">
        <v>10795</v>
      </c>
      <c r="AI68" t="s">
        <v>10797</v>
      </c>
      <c r="AJ68" t="s">
        <v>10777</v>
      </c>
      <c r="AK68" t="s">
        <v>10784</v>
      </c>
      <c r="AL68" t="s">
        <v>10797</v>
      </c>
      <c r="AM68" t="s">
        <v>11002</v>
      </c>
      <c r="AN68" t="s">
        <v>10798</v>
      </c>
      <c r="AO68" t="s">
        <v>10777</v>
      </c>
      <c r="AP68" t="s">
        <v>10799</v>
      </c>
      <c r="AQ68" t="s">
        <v>10797</v>
      </c>
      <c r="AR68" t="s">
        <v>10797</v>
      </c>
      <c r="AS68" t="s">
        <v>10797</v>
      </c>
      <c r="AT68" t="s">
        <v>10393</v>
      </c>
      <c r="AU68" t="s">
        <v>10845</v>
      </c>
      <c r="AV68" t="s">
        <v>11292</v>
      </c>
      <c r="AW68" t="s">
        <v>10792</v>
      </c>
    </row>
    <row r="69" spans="1:49" x14ac:dyDescent="0.3">
      <c r="A69" s="3" t="s">
        <v>10775</v>
      </c>
      <c r="B69" s="2">
        <v>40804</v>
      </c>
      <c r="C69" s="3">
        <v>13</v>
      </c>
      <c r="D69">
        <v>13301</v>
      </c>
      <c r="E69" s="3" t="s">
        <v>1928</v>
      </c>
      <c r="F69" t="s">
        <v>10693</v>
      </c>
      <c r="G69" s="3" t="s">
        <v>11295</v>
      </c>
      <c r="H69">
        <v>17</v>
      </c>
      <c r="I69" s="3" t="s">
        <v>10784</v>
      </c>
      <c r="J69" t="s">
        <v>10801</v>
      </c>
      <c r="K69" s="3" t="s">
        <v>11296</v>
      </c>
      <c r="L69" t="s">
        <v>10792</v>
      </c>
      <c r="M69" s="3" t="s">
        <v>11297</v>
      </c>
      <c r="N69" t="s">
        <v>10804</v>
      </c>
      <c r="O69" s="3" t="s">
        <v>11298</v>
      </c>
      <c r="P69">
        <v>29</v>
      </c>
      <c r="Q69" s="3" t="s">
        <v>10784</v>
      </c>
      <c r="R69" t="s">
        <v>10784</v>
      </c>
      <c r="S69" s="3" t="s">
        <v>10795</v>
      </c>
      <c r="T69" s="3" t="s">
        <v>10799</v>
      </c>
      <c r="U69" t="s">
        <v>11299</v>
      </c>
      <c r="V69" t="s">
        <v>10786</v>
      </c>
      <c r="W69" t="s">
        <v>10799</v>
      </c>
      <c r="X69" t="s">
        <v>10395</v>
      </c>
      <c r="Y69" t="s">
        <v>10784</v>
      </c>
      <c r="Z69" t="s">
        <v>10792</v>
      </c>
      <c r="AA69" t="s">
        <v>10792</v>
      </c>
      <c r="AB69" t="s">
        <v>10784</v>
      </c>
      <c r="AC69" t="s">
        <v>10792</v>
      </c>
      <c r="AD69" t="s">
        <v>10792</v>
      </c>
      <c r="AE69" t="s">
        <v>10792</v>
      </c>
      <c r="AF69" t="s">
        <v>10807</v>
      </c>
      <c r="AG69" t="s">
        <v>10807</v>
      </c>
      <c r="AH69" t="s">
        <v>10795</v>
      </c>
      <c r="AI69" t="s">
        <v>10795</v>
      </c>
      <c r="AJ69" t="s">
        <v>10784</v>
      </c>
      <c r="AK69" t="s">
        <v>10784</v>
      </c>
      <c r="AL69" t="s">
        <v>10792</v>
      </c>
      <c r="AM69" t="s">
        <v>11297</v>
      </c>
      <c r="AN69" t="s">
        <v>10798</v>
      </c>
      <c r="AO69" t="s">
        <v>10784</v>
      </c>
      <c r="AP69" t="s">
        <v>10799</v>
      </c>
      <c r="AQ69" t="s">
        <v>10795</v>
      </c>
      <c r="AR69" t="s">
        <v>10799</v>
      </c>
      <c r="AS69" t="s">
        <v>10799</v>
      </c>
      <c r="AT69" t="s">
        <v>10395</v>
      </c>
      <c r="AU69" t="s">
        <v>10792</v>
      </c>
      <c r="AV69" t="s">
        <v>10784</v>
      </c>
      <c r="AW69" t="s">
        <v>10792</v>
      </c>
    </row>
    <row r="70" spans="1:49" x14ac:dyDescent="0.3">
      <c r="A70" s="3" t="s">
        <v>10775</v>
      </c>
      <c r="B70" s="2">
        <v>41649</v>
      </c>
      <c r="C70" s="3">
        <v>8</v>
      </c>
      <c r="D70">
        <v>8203</v>
      </c>
      <c r="E70" s="3" t="s">
        <v>1522</v>
      </c>
      <c r="F70" t="s">
        <v>769</v>
      </c>
      <c r="G70" s="3" t="s">
        <v>11300</v>
      </c>
      <c r="H70">
        <v>16</v>
      </c>
      <c r="I70" s="3" t="s">
        <v>10777</v>
      </c>
      <c r="J70" t="s">
        <v>10891</v>
      </c>
      <c r="K70" s="3" t="s">
        <v>11301</v>
      </c>
      <c r="L70" t="s">
        <v>10787</v>
      </c>
      <c r="M70" s="3" t="s">
        <v>11302</v>
      </c>
      <c r="N70" t="s">
        <v>10863</v>
      </c>
      <c r="O70" s="3" t="s">
        <v>11303</v>
      </c>
      <c r="P70">
        <v>19</v>
      </c>
      <c r="Q70" s="3" t="s">
        <v>10777</v>
      </c>
      <c r="R70" t="s">
        <v>10784</v>
      </c>
      <c r="S70" s="3" t="s">
        <v>10780</v>
      </c>
      <c r="T70" s="3" t="s">
        <v>10787</v>
      </c>
      <c r="U70" t="s">
        <v>10786</v>
      </c>
      <c r="V70" t="s">
        <v>10780</v>
      </c>
      <c r="W70" t="s">
        <v>10780</v>
      </c>
      <c r="X70" t="s">
        <v>10931</v>
      </c>
      <c r="Y70" t="s">
        <v>10780</v>
      </c>
      <c r="Z70" t="s">
        <v>10788</v>
      </c>
      <c r="AA70">
        <v>42149</v>
      </c>
      <c r="AB70" t="s">
        <v>10789</v>
      </c>
      <c r="AC70" t="s">
        <v>11304</v>
      </c>
      <c r="AD70" t="s">
        <v>11123</v>
      </c>
      <c r="AE70" t="s">
        <v>10792</v>
      </c>
      <c r="AF70" t="s">
        <v>11305</v>
      </c>
      <c r="AG70" t="s">
        <v>11306</v>
      </c>
      <c r="AH70" t="s">
        <v>10795</v>
      </c>
      <c r="AI70" t="s">
        <v>10797</v>
      </c>
      <c r="AJ70" t="s">
        <v>10777</v>
      </c>
      <c r="AK70" t="s">
        <v>10874</v>
      </c>
      <c r="AL70" t="s">
        <v>10795</v>
      </c>
      <c r="AM70" t="s">
        <v>11302</v>
      </c>
      <c r="AN70" t="s">
        <v>10873</v>
      </c>
      <c r="AO70" t="s">
        <v>10777</v>
      </c>
      <c r="AP70" t="s">
        <v>10799</v>
      </c>
      <c r="AQ70" t="s">
        <v>10797</v>
      </c>
      <c r="AR70" t="s">
        <v>10795</v>
      </c>
      <c r="AS70" t="s">
        <v>10797</v>
      </c>
      <c r="AT70" t="s">
        <v>10936</v>
      </c>
      <c r="AU70" t="s">
        <v>10788</v>
      </c>
      <c r="AV70" t="s">
        <v>10789</v>
      </c>
      <c r="AW70" t="s">
        <v>10889</v>
      </c>
    </row>
    <row r="71" spans="1:49" x14ac:dyDescent="0.3">
      <c r="A71" s="3" t="s">
        <v>10775</v>
      </c>
      <c r="B71" s="2">
        <v>41472</v>
      </c>
      <c r="C71" s="3">
        <v>5</v>
      </c>
      <c r="D71">
        <v>5101</v>
      </c>
      <c r="E71" s="3" t="s">
        <v>799</v>
      </c>
      <c r="F71" t="s">
        <v>799</v>
      </c>
      <c r="G71" s="3" t="s">
        <v>11307</v>
      </c>
      <c r="H71">
        <v>25</v>
      </c>
      <c r="I71" s="3" t="s">
        <v>10784</v>
      </c>
      <c r="J71" t="s">
        <v>11308</v>
      </c>
      <c r="K71" s="3" t="s">
        <v>10810</v>
      </c>
      <c r="L71" t="s">
        <v>10792</v>
      </c>
      <c r="M71" s="3" t="s">
        <v>10884</v>
      </c>
      <c r="N71" t="s">
        <v>11025</v>
      </c>
      <c r="O71" s="3" t="s">
        <v>11309</v>
      </c>
      <c r="Q71" s="3" t="s">
        <v>10784</v>
      </c>
      <c r="R71" t="s">
        <v>10784</v>
      </c>
      <c r="S71" s="3" t="s">
        <v>10799</v>
      </c>
      <c r="T71" s="3" t="s">
        <v>10799</v>
      </c>
      <c r="U71" t="s">
        <v>11310</v>
      </c>
      <c r="V71" t="s">
        <v>10786</v>
      </c>
      <c r="W71" t="s">
        <v>10787</v>
      </c>
      <c r="X71" t="s">
        <v>10784</v>
      </c>
      <c r="Y71" t="s">
        <v>10784</v>
      </c>
      <c r="Z71" t="s">
        <v>10792</v>
      </c>
      <c r="AA71" t="s">
        <v>10792</v>
      </c>
      <c r="AB71" t="s">
        <v>10784</v>
      </c>
      <c r="AC71" t="s">
        <v>10792</v>
      </c>
      <c r="AE71" t="s">
        <v>10792</v>
      </c>
      <c r="AF71" t="s">
        <v>10807</v>
      </c>
      <c r="AG71" t="s">
        <v>10807</v>
      </c>
      <c r="AH71" t="s">
        <v>10795</v>
      </c>
      <c r="AI71" t="s">
        <v>10795</v>
      </c>
      <c r="AJ71" t="s">
        <v>10784</v>
      </c>
      <c r="AK71" t="s">
        <v>10874</v>
      </c>
      <c r="AL71" t="s">
        <v>10792</v>
      </c>
      <c r="AM71" t="s">
        <v>10888</v>
      </c>
      <c r="AN71" t="s">
        <v>10798</v>
      </c>
      <c r="AO71" t="s">
        <v>10784</v>
      </c>
      <c r="AP71" t="s">
        <v>10799</v>
      </c>
      <c r="AQ71" t="s">
        <v>10799</v>
      </c>
      <c r="AR71" t="s">
        <v>10799</v>
      </c>
      <c r="AS71" t="s">
        <v>10795</v>
      </c>
      <c r="AT71" t="s">
        <v>10799</v>
      </c>
      <c r="AU71" t="s">
        <v>10792</v>
      </c>
      <c r="AV71" t="s">
        <v>10784</v>
      </c>
      <c r="AW71" t="s">
        <v>10792</v>
      </c>
    </row>
    <row r="72" spans="1:49" x14ac:dyDescent="0.3">
      <c r="A72" s="3" t="s">
        <v>10775</v>
      </c>
      <c r="B72" s="2">
        <v>41425</v>
      </c>
      <c r="C72" s="3">
        <v>13</v>
      </c>
      <c r="D72">
        <v>13302</v>
      </c>
      <c r="E72" s="3" t="s">
        <v>11311</v>
      </c>
      <c r="F72" t="s">
        <v>10693</v>
      </c>
      <c r="G72" s="3" t="s">
        <v>11312</v>
      </c>
      <c r="H72">
        <v>26</v>
      </c>
      <c r="I72" s="3" t="s">
        <v>10784</v>
      </c>
      <c r="J72" t="s">
        <v>10801</v>
      </c>
      <c r="K72" s="3" t="s">
        <v>11010</v>
      </c>
      <c r="L72" t="s">
        <v>10792</v>
      </c>
      <c r="M72" s="3" t="s">
        <v>11313</v>
      </c>
      <c r="N72" t="s">
        <v>11025</v>
      </c>
      <c r="O72" s="3" t="s">
        <v>11314</v>
      </c>
      <c r="P72">
        <v>45</v>
      </c>
      <c r="Q72" s="3" t="s">
        <v>10784</v>
      </c>
      <c r="R72" t="s">
        <v>10784</v>
      </c>
      <c r="S72" s="3" t="s">
        <v>10799</v>
      </c>
      <c r="T72" s="3" t="s">
        <v>10799</v>
      </c>
      <c r="U72" t="s">
        <v>11315</v>
      </c>
      <c r="V72" t="s">
        <v>10786</v>
      </c>
      <c r="W72" t="s">
        <v>10787</v>
      </c>
      <c r="X72" t="s">
        <v>10393</v>
      </c>
      <c r="Y72" t="s">
        <v>10784</v>
      </c>
      <c r="Z72" t="s">
        <v>10846</v>
      </c>
      <c r="AA72" t="s">
        <v>10792</v>
      </c>
      <c r="AB72" t="s">
        <v>10784</v>
      </c>
      <c r="AC72" t="s">
        <v>10792</v>
      </c>
      <c r="AE72" t="s">
        <v>10792</v>
      </c>
      <c r="AF72" t="s">
        <v>10807</v>
      </c>
      <c r="AG72" t="s">
        <v>10807</v>
      </c>
      <c r="AH72" t="s">
        <v>10795</v>
      </c>
      <c r="AI72" t="s">
        <v>10795</v>
      </c>
      <c r="AJ72" t="s">
        <v>10784</v>
      </c>
      <c r="AK72" t="s">
        <v>10784</v>
      </c>
      <c r="AL72" t="s">
        <v>10792</v>
      </c>
      <c r="AM72" t="s">
        <v>11002</v>
      </c>
      <c r="AN72" t="s">
        <v>10798</v>
      </c>
      <c r="AO72" t="s">
        <v>10784</v>
      </c>
      <c r="AP72" t="s">
        <v>10799</v>
      </c>
      <c r="AQ72" t="s">
        <v>10799</v>
      </c>
      <c r="AR72" t="s">
        <v>10799</v>
      </c>
      <c r="AS72" t="s">
        <v>10795</v>
      </c>
      <c r="AT72" t="s">
        <v>10393</v>
      </c>
      <c r="AU72" t="s">
        <v>10846</v>
      </c>
      <c r="AV72" t="s">
        <v>10784</v>
      </c>
      <c r="AW72" t="s">
        <v>10792</v>
      </c>
    </row>
    <row r="73" spans="1:49" x14ac:dyDescent="0.3">
      <c r="A73" s="3" t="s">
        <v>10775</v>
      </c>
      <c r="B73" s="2">
        <v>43579</v>
      </c>
      <c r="C73" s="3">
        <v>14</v>
      </c>
      <c r="D73">
        <v>14104</v>
      </c>
      <c r="E73" s="3" t="s">
        <v>778</v>
      </c>
      <c r="F73" t="s">
        <v>781</v>
      </c>
      <c r="G73" s="3" t="s">
        <v>11316</v>
      </c>
      <c r="H73">
        <v>26</v>
      </c>
      <c r="I73" s="3" t="s">
        <v>10777</v>
      </c>
      <c r="J73" t="s">
        <v>10784</v>
      </c>
      <c r="K73" s="3" t="s">
        <v>11317</v>
      </c>
      <c r="L73" t="s">
        <v>10787</v>
      </c>
      <c r="M73" s="3" t="s">
        <v>11106</v>
      </c>
      <c r="N73" t="s">
        <v>10894</v>
      </c>
      <c r="O73" s="3" t="s">
        <v>11318</v>
      </c>
      <c r="P73">
        <v>28</v>
      </c>
      <c r="Q73" s="3" t="s">
        <v>10777</v>
      </c>
      <c r="R73" t="s">
        <v>10784</v>
      </c>
      <c r="S73" s="3" t="s">
        <v>10780</v>
      </c>
      <c r="T73" s="3" t="s">
        <v>10799</v>
      </c>
      <c r="U73" t="s">
        <v>10786</v>
      </c>
      <c r="V73" t="s">
        <v>10786</v>
      </c>
      <c r="W73" t="s">
        <v>10780</v>
      </c>
      <c r="X73" t="s">
        <v>10931</v>
      </c>
      <c r="Y73" t="s">
        <v>10784</v>
      </c>
      <c r="Z73" t="s">
        <v>10845</v>
      </c>
      <c r="AA73" t="s">
        <v>10792</v>
      </c>
      <c r="AB73" t="s">
        <v>10846</v>
      </c>
      <c r="AC73" t="s">
        <v>10792</v>
      </c>
      <c r="AD73" t="s">
        <v>10792</v>
      </c>
      <c r="AE73" t="s">
        <v>10792</v>
      </c>
      <c r="AF73" t="s">
        <v>11319</v>
      </c>
      <c r="AG73" t="s">
        <v>11320</v>
      </c>
      <c r="AH73" t="s">
        <v>10795</v>
      </c>
      <c r="AI73" t="s">
        <v>10797</v>
      </c>
      <c r="AJ73" t="s">
        <v>10777</v>
      </c>
      <c r="AK73" t="s">
        <v>10784</v>
      </c>
      <c r="AL73" t="s">
        <v>10795</v>
      </c>
      <c r="AM73" t="s">
        <v>11106</v>
      </c>
      <c r="AN73" t="s">
        <v>10399</v>
      </c>
      <c r="AO73" t="s">
        <v>10777</v>
      </c>
      <c r="AP73" t="s">
        <v>10799</v>
      </c>
      <c r="AQ73" t="s">
        <v>10797</v>
      </c>
      <c r="AR73" t="s">
        <v>10799</v>
      </c>
      <c r="AS73" t="s">
        <v>10797</v>
      </c>
      <c r="AT73" t="s">
        <v>10936</v>
      </c>
      <c r="AU73" t="s">
        <v>10845</v>
      </c>
      <c r="AV73" t="s">
        <v>10846</v>
      </c>
      <c r="AW73" t="s">
        <v>10792</v>
      </c>
    </row>
    <row r="74" spans="1:49" x14ac:dyDescent="0.3">
      <c r="A74" s="3" t="s">
        <v>10775</v>
      </c>
      <c r="B74" s="2">
        <v>42155</v>
      </c>
      <c r="C74" s="3">
        <v>13</v>
      </c>
      <c r="D74">
        <v>13402</v>
      </c>
      <c r="E74" s="3" t="s">
        <v>11321</v>
      </c>
      <c r="F74" t="s">
        <v>10693</v>
      </c>
      <c r="G74" s="3" t="s">
        <v>11322</v>
      </c>
      <c r="H74">
        <v>21</v>
      </c>
      <c r="I74" s="3" t="s">
        <v>10777</v>
      </c>
      <c r="J74" t="s">
        <v>10784</v>
      </c>
      <c r="K74" s="3" t="s">
        <v>11323</v>
      </c>
      <c r="L74" t="s">
        <v>10780</v>
      </c>
      <c r="M74" s="3" t="s">
        <v>10973</v>
      </c>
      <c r="N74" t="s">
        <v>10782</v>
      </c>
      <c r="O74" s="3" t="s">
        <v>11324</v>
      </c>
      <c r="P74">
        <v>27</v>
      </c>
      <c r="Q74" s="3" t="s">
        <v>10777</v>
      </c>
      <c r="R74" t="s">
        <v>10784</v>
      </c>
      <c r="S74" s="3" t="s">
        <v>10780</v>
      </c>
      <c r="T74" s="3" t="s">
        <v>10780</v>
      </c>
      <c r="U74" t="s">
        <v>10786</v>
      </c>
      <c r="V74" t="s">
        <v>10786</v>
      </c>
      <c r="W74" t="s">
        <v>10787</v>
      </c>
      <c r="X74" t="s">
        <v>10393</v>
      </c>
      <c r="Y74" t="s">
        <v>11325</v>
      </c>
      <c r="Z74" t="s">
        <v>10788</v>
      </c>
      <c r="AA74">
        <v>43094</v>
      </c>
      <c r="AB74" t="s">
        <v>10789</v>
      </c>
      <c r="AC74" t="s">
        <v>10814</v>
      </c>
      <c r="AD74" t="s">
        <v>11123</v>
      </c>
      <c r="AE74" t="s">
        <v>10792</v>
      </c>
      <c r="AF74" t="s">
        <v>11326</v>
      </c>
      <c r="AG74" t="s">
        <v>11327</v>
      </c>
      <c r="AH74" t="s">
        <v>10795</v>
      </c>
      <c r="AI74" t="s">
        <v>10795</v>
      </c>
      <c r="AJ74" t="s">
        <v>10777</v>
      </c>
      <c r="AK74" t="s">
        <v>10784</v>
      </c>
      <c r="AL74" t="s">
        <v>10797</v>
      </c>
      <c r="AM74" t="s">
        <v>10973</v>
      </c>
      <c r="AN74" t="s">
        <v>10798</v>
      </c>
      <c r="AO74" t="s">
        <v>10777</v>
      </c>
      <c r="AP74" t="s">
        <v>10799</v>
      </c>
      <c r="AQ74" t="s">
        <v>10797</v>
      </c>
      <c r="AR74" t="s">
        <v>10797</v>
      </c>
      <c r="AS74" t="s">
        <v>10795</v>
      </c>
      <c r="AT74" t="s">
        <v>10393</v>
      </c>
      <c r="AU74" t="s">
        <v>10788</v>
      </c>
      <c r="AV74" t="s">
        <v>10789</v>
      </c>
      <c r="AW74" t="s">
        <v>10889</v>
      </c>
    </row>
    <row r="75" spans="1:49" x14ac:dyDescent="0.3">
      <c r="A75" s="3" t="s">
        <v>10775</v>
      </c>
      <c r="B75" s="2">
        <v>42655</v>
      </c>
      <c r="C75" s="3">
        <v>10</v>
      </c>
      <c r="D75">
        <v>10101</v>
      </c>
      <c r="E75" s="3" t="s">
        <v>1674</v>
      </c>
      <c r="F75" t="s">
        <v>778</v>
      </c>
      <c r="G75" s="3" t="s">
        <v>11328</v>
      </c>
      <c r="H75">
        <v>23</v>
      </c>
      <c r="I75" s="3" t="s">
        <v>11329</v>
      </c>
      <c r="J75" t="s">
        <v>11330</v>
      </c>
      <c r="K75" s="3" t="s">
        <v>11331</v>
      </c>
      <c r="L75" t="s">
        <v>10780</v>
      </c>
      <c r="M75" s="3" t="s">
        <v>10838</v>
      </c>
      <c r="N75" t="s">
        <v>10782</v>
      </c>
      <c r="O75" s="3" t="s">
        <v>11332</v>
      </c>
      <c r="P75">
        <v>45</v>
      </c>
      <c r="Q75" s="3" t="s">
        <v>11329</v>
      </c>
      <c r="R75" t="s">
        <v>11333</v>
      </c>
      <c r="S75" s="3" t="s">
        <v>10780</v>
      </c>
      <c r="T75" s="3" t="s">
        <v>10780</v>
      </c>
      <c r="U75" t="s">
        <v>11334</v>
      </c>
      <c r="V75" t="s">
        <v>10867</v>
      </c>
      <c r="W75" t="s">
        <v>10787</v>
      </c>
      <c r="X75" t="s">
        <v>10393</v>
      </c>
      <c r="Y75" t="s">
        <v>10780</v>
      </c>
      <c r="Z75" t="s">
        <v>10788</v>
      </c>
      <c r="AA75">
        <v>43201</v>
      </c>
      <c r="AB75" t="s">
        <v>10789</v>
      </c>
      <c r="AC75" t="s">
        <v>11205</v>
      </c>
      <c r="AD75" t="s">
        <v>11123</v>
      </c>
      <c r="AE75" t="s">
        <v>10792</v>
      </c>
      <c r="AF75" t="s">
        <v>11335</v>
      </c>
      <c r="AG75" t="s">
        <v>10807</v>
      </c>
      <c r="AH75" t="s">
        <v>10795</v>
      </c>
      <c r="AI75" t="s">
        <v>10795</v>
      </c>
      <c r="AJ75" t="s">
        <v>11329</v>
      </c>
      <c r="AK75" t="s">
        <v>11276</v>
      </c>
      <c r="AL75" t="s">
        <v>10797</v>
      </c>
      <c r="AM75" t="s">
        <v>10838</v>
      </c>
      <c r="AN75" t="s">
        <v>10798</v>
      </c>
      <c r="AO75" t="s">
        <v>11329</v>
      </c>
      <c r="AP75" t="s">
        <v>11333</v>
      </c>
      <c r="AQ75" t="s">
        <v>10797</v>
      </c>
      <c r="AR75" t="s">
        <v>10797</v>
      </c>
      <c r="AS75" t="s">
        <v>10795</v>
      </c>
      <c r="AT75" t="s">
        <v>10393</v>
      </c>
      <c r="AU75" t="s">
        <v>10788</v>
      </c>
      <c r="AV75" t="s">
        <v>10789</v>
      </c>
      <c r="AW75" t="s">
        <v>10889</v>
      </c>
    </row>
    <row r="76" spans="1:49" x14ac:dyDescent="0.3">
      <c r="A76" s="3" t="s">
        <v>10775</v>
      </c>
      <c r="B76" s="2">
        <v>42871</v>
      </c>
      <c r="C76" s="3">
        <v>14</v>
      </c>
      <c r="D76">
        <v>14101</v>
      </c>
      <c r="E76" s="3" t="s">
        <v>1979</v>
      </c>
      <c r="F76" t="s">
        <v>781</v>
      </c>
      <c r="G76" s="3" t="s">
        <v>11336</v>
      </c>
      <c r="H76">
        <v>28</v>
      </c>
      <c r="I76" s="3" t="s">
        <v>11337</v>
      </c>
      <c r="J76" t="s">
        <v>11338</v>
      </c>
      <c r="K76" s="3" t="s">
        <v>11339</v>
      </c>
      <c r="L76" t="s">
        <v>10780</v>
      </c>
      <c r="M76" s="3" t="s">
        <v>11340</v>
      </c>
      <c r="N76" t="s">
        <v>10894</v>
      </c>
      <c r="O76" s="3" t="s">
        <v>11341</v>
      </c>
      <c r="P76">
        <v>21</v>
      </c>
      <c r="Q76" s="3" t="s">
        <v>10777</v>
      </c>
      <c r="R76" t="s">
        <v>10784</v>
      </c>
      <c r="S76" s="3" t="s">
        <v>10780</v>
      </c>
      <c r="T76" s="3" t="s">
        <v>10787</v>
      </c>
      <c r="U76" t="s">
        <v>10786</v>
      </c>
      <c r="V76" t="s">
        <v>10780</v>
      </c>
      <c r="W76" t="s">
        <v>10780</v>
      </c>
      <c r="X76" t="s">
        <v>10868</v>
      </c>
      <c r="Y76" t="s">
        <v>10780</v>
      </c>
      <c r="Z76" t="s">
        <v>10788</v>
      </c>
      <c r="AA76">
        <v>43215</v>
      </c>
      <c r="AB76" t="s">
        <v>10789</v>
      </c>
      <c r="AC76" t="s">
        <v>11342</v>
      </c>
      <c r="AD76" t="s">
        <v>10791</v>
      </c>
      <c r="AE76" t="s">
        <v>10792</v>
      </c>
      <c r="AF76" t="s">
        <v>11343</v>
      </c>
      <c r="AG76" t="s">
        <v>11344</v>
      </c>
      <c r="AH76" t="s">
        <v>10795</v>
      </c>
      <c r="AI76" t="s">
        <v>10797</v>
      </c>
      <c r="AJ76" t="s">
        <v>11337</v>
      </c>
      <c r="AK76" t="s">
        <v>11345</v>
      </c>
      <c r="AL76" t="s">
        <v>10797</v>
      </c>
      <c r="AM76" t="s">
        <v>11340</v>
      </c>
      <c r="AN76" t="s">
        <v>10399</v>
      </c>
      <c r="AO76" t="s">
        <v>10777</v>
      </c>
      <c r="AP76" t="s">
        <v>10799</v>
      </c>
      <c r="AQ76" t="s">
        <v>10797</v>
      </c>
      <c r="AR76" t="s">
        <v>10795</v>
      </c>
      <c r="AS76" t="s">
        <v>10797</v>
      </c>
      <c r="AT76" t="s">
        <v>10868</v>
      </c>
      <c r="AU76" t="s">
        <v>10788</v>
      </c>
      <c r="AV76" t="s">
        <v>10789</v>
      </c>
      <c r="AW76" t="s">
        <v>10791</v>
      </c>
    </row>
    <row r="77" spans="1:49" x14ac:dyDescent="0.3">
      <c r="A77" s="3" t="s">
        <v>10775</v>
      </c>
      <c r="B77" s="2">
        <v>43972</v>
      </c>
      <c r="C77" s="3">
        <v>8</v>
      </c>
      <c r="D77">
        <v>8102</v>
      </c>
      <c r="E77" s="3" t="s">
        <v>1483</v>
      </c>
      <c r="F77" t="s">
        <v>769</v>
      </c>
      <c r="G77" s="3" t="s">
        <v>11346</v>
      </c>
      <c r="H77">
        <v>68</v>
      </c>
      <c r="I77" s="3" t="s">
        <v>10777</v>
      </c>
      <c r="J77" t="s">
        <v>10784</v>
      </c>
      <c r="K77" s="3" t="s">
        <v>11347</v>
      </c>
      <c r="L77" t="s">
        <v>10787</v>
      </c>
      <c r="M77" s="3" t="s">
        <v>11348</v>
      </c>
      <c r="N77" t="s">
        <v>11106</v>
      </c>
      <c r="O77" s="3" t="s">
        <v>11349</v>
      </c>
      <c r="Q77" s="3" t="s">
        <v>10784</v>
      </c>
      <c r="R77" t="s">
        <v>10784</v>
      </c>
      <c r="S77" s="3" t="s">
        <v>10799</v>
      </c>
      <c r="T77" s="3" t="s">
        <v>10799</v>
      </c>
      <c r="U77" t="s">
        <v>10786</v>
      </c>
      <c r="V77" t="s">
        <v>10786</v>
      </c>
      <c r="W77" t="s">
        <v>10787</v>
      </c>
      <c r="X77" t="s">
        <v>11350</v>
      </c>
      <c r="Y77" t="s">
        <v>10784</v>
      </c>
      <c r="Z77" t="s">
        <v>10792</v>
      </c>
      <c r="AA77" t="s">
        <v>10792</v>
      </c>
      <c r="AB77" t="s">
        <v>11292</v>
      </c>
      <c r="AC77" t="s">
        <v>10792</v>
      </c>
      <c r="AD77" t="s">
        <v>10792</v>
      </c>
      <c r="AE77" t="s">
        <v>10792</v>
      </c>
      <c r="AF77" t="s">
        <v>11351</v>
      </c>
      <c r="AG77" t="s">
        <v>11352</v>
      </c>
      <c r="AH77" t="s">
        <v>10795</v>
      </c>
      <c r="AI77" t="s">
        <v>10797</v>
      </c>
      <c r="AJ77" t="s">
        <v>10777</v>
      </c>
      <c r="AK77" t="s">
        <v>10784</v>
      </c>
      <c r="AL77" t="s">
        <v>10795</v>
      </c>
      <c r="AM77" t="s">
        <v>10792</v>
      </c>
      <c r="AN77" t="s">
        <v>10799</v>
      </c>
      <c r="AO77" t="s">
        <v>10784</v>
      </c>
      <c r="AP77" t="s">
        <v>10799</v>
      </c>
      <c r="AQ77" t="s">
        <v>10799</v>
      </c>
      <c r="AR77" t="s">
        <v>10799</v>
      </c>
      <c r="AS77" t="s">
        <v>10795</v>
      </c>
      <c r="AT77" t="s">
        <v>11353</v>
      </c>
      <c r="AU77" t="s">
        <v>10792</v>
      </c>
      <c r="AV77" t="s">
        <v>11292</v>
      </c>
      <c r="AW77" t="s">
        <v>10792</v>
      </c>
    </row>
    <row r="78" spans="1:49" x14ac:dyDescent="0.3">
      <c r="A78" s="3" t="s">
        <v>10775</v>
      </c>
      <c r="B78" s="2">
        <v>41351</v>
      </c>
      <c r="C78" s="3">
        <v>13</v>
      </c>
      <c r="D78">
        <v>13201</v>
      </c>
      <c r="E78" s="3" t="s">
        <v>1919</v>
      </c>
      <c r="F78" t="s">
        <v>10693</v>
      </c>
      <c r="G78" s="3" t="s">
        <v>11354</v>
      </c>
      <c r="H78">
        <v>36</v>
      </c>
      <c r="I78" s="3" t="s">
        <v>10784</v>
      </c>
      <c r="J78" t="s">
        <v>10801</v>
      </c>
      <c r="K78" s="3" t="s">
        <v>11010</v>
      </c>
      <c r="L78" t="s">
        <v>10792</v>
      </c>
      <c r="M78" s="3" t="s">
        <v>11355</v>
      </c>
      <c r="N78" t="s">
        <v>11025</v>
      </c>
      <c r="O78" s="3" t="s">
        <v>11356</v>
      </c>
      <c r="Q78" s="3" t="s">
        <v>10784</v>
      </c>
      <c r="R78" t="s">
        <v>10784</v>
      </c>
      <c r="S78" s="3" t="s">
        <v>10799</v>
      </c>
      <c r="T78" s="3" t="s">
        <v>10799</v>
      </c>
      <c r="U78" t="s">
        <v>11357</v>
      </c>
      <c r="V78" t="s">
        <v>10786</v>
      </c>
      <c r="W78" t="s">
        <v>10787</v>
      </c>
      <c r="X78" t="s">
        <v>10393</v>
      </c>
      <c r="Y78" t="s">
        <v>10784</v>
      </c>
      <c r="Z78" t="s">
        <v>11292</v>
      </c>
      <c r="AA78" t="s">
        <v>10792</v>
      </c>
      <c r="AB78" t="s">
        <v>10784</v>
      </c>
      <c r="AC78" t="s">
        <v>10792</v>
      </c>
      <c r="AE78" t="s">
        <v>10792</v>
      </c>
      <c r="AF78" t="s">
        <v>10807</v>
      </c>
      <c r="AG78" t="s">
        <v>10807</v>
      </c>
      <c r="AH78" t="s">
        <v>10795</v>
      </c>
      <c r="AI78" t="s">
        <v>10795</v>
      </c>
      <c r="AJ78" t="s">
        <v>10784</v>
      </c>
      <c r="AK78" t="s">
        <v>10784</v>
      </c>
      <c r="AL78" t="s">
        <v>10792</v>
      </c>
      <c r="AM78" t="s">
        <v>11002</v>
      </c>
      <c r="AN78" t="s">
        <v>10798</v>
      </c>
      <c r="AO78" t="s">
        <v>10784</v>
      </c>
      <c r="AP78" t="s">
        <v>10799</v>
      </c>
      <c r="AQ78" t="s">
        <v>10799</v>
      </c>
      <c r="AR78" t="s">
        <v>10799</v>
      </c>
      <c r="AS78" t="s">
        <v>10795</v>
      </c>
      <c r="AT78" t="s">
        <v>10393</v>
      </c>
      <c r="AU78" t="s">
        <v>11292</v>
      </c>
      <c r="AV78" t="s">
        <v>10784</v>
      </c>
      <c r="AW78" t="s">
        <v>10792</v>
      </c>
    </row>
    <row r="79" spans="1:49" x14ac:dyDescent="0.3">
      <c r="A79" s="3" t="s">
        <v>10775</v>
      </c>
      <c r="B79" s="2">
        <v>42771</v>
      </c>
      <c r="C79" s="3">
        <v>7</v>
      </c>
      <c r="D79">
        <v>7406</v>
      </c>
      <c r="E79" s="3" t="s">
        <v>1471</v>
      </c>
      <c r="F79" t="s">
        <v>787</v>
      </c>
      <c r="G79" s="3" t="s">
        <v>11358</v>
      </c>
      <c r="H79">
        <v>42</v>
      </c>
      <c r="I79" s="3" t="s">
        <v>10777</v>
      </c>
      <c r="J79" t="s">
        <v>10778</v>
      </c>
      <c r="K79" s="3" t="s">
        <v>11359</v>
      </c>
      <c r="L79" t="s">
        <v>10780</v>
      </c>
      <c r="M79" s="3" t="s">
        <v>10811</v>
      </c>
      <c r="N79" t="s">
        <v>10782</v>
      </c>
      <c r="O79" s="3" t="s">
        <v>11360</v>
      </c>
      <c r="P79">
        <v>45</v>
      </c>
      <c r="Q79" s="3" t="s">
        <v>10777</v>
      </c>
      <c r="R79" t="s">
        <v>11361</v>
      </c>
      <c r="S79" s="3" t="s">
        <v>10787</v>
      </c>
      <c r="T79" s="3" t="s">
        <v>10787</v>
      </c>
      <c r="U79" t="s">
        <v>10786</v>
      </c>
      <c r="V79" t="s">
        <v>10780</v>
      </c>
      <c r="W79" t="s">
        <v>10787</v>
      </c>
      <c r="X79" t="s">
        <v>10393</v>
      </c>
      <c r="Y79" t="s">
        <v>10780</v>
      </c>
      <c r="Z79" t="s">
        <v>10827</v>
      </c>
      <c r="AA79">
        <v>42771</v>
      </c>
      <c r="AB79" t="s">
        <v>10828</v>
      </c>
      <c r="AC79" t="s">
        <v>10792</v>
      </c>
      <c r="AD79" t="s">
        <v>10792</v>
      </c>
      <c r="AE79" t="s">
        <v>10792</v>
      </c>
      <c r="AF79" t="s">
        <v>11362</v>
      </c>
      <c r="AG79" t="s">
        <v>11363</v>
      </c>
      <c r="AH79" t="s">
        <v>10795</v>
      </c>
      <c r="AI79" t="s">
        <v>10795</v>
      </c>
      <c r="AJ79" t="s">
        <v>10777</v>
      </c>
      <c r="AK79" t="s">
        <v>10796</v>
      </c>
      <c r="AL79" t="s">
        <v>10797</v>
      </c>
      <c r="AM79" t="s">
        <v>10811</v>
      </c>
      <c r="AN79" t="s">
        <v>10798</v>
      </c>
      <c r="AO79" t="s">
        <v>10777</v>
      </c>
      <c r="AP79" t="s">
        <v>11133</v>
      </c>
      <c r="AQ79" t="s">
        <v>10795</v>
      </c>
      <c r="AR79" t="s">
        <v>10795</v>
      </c>
      <c r="AS79" t="s">
        <v>10795</v>
      </c>
      <c r="AT79" t="s">
        <v>10393</v>
      </c>
      <c r="AU79" t="s">
        <v>10827</v>
      </c>
      <c r="AV79" t="s">
        <v>10828</v>
      </c>
      <c r="AW79" t="s">
        <v>10792</v>
      </c>
    </row>
    <row r="80" spans="1:49" x14ac:dyDescent="0.3">
      <c r="A80" s="3" t="s">
        <v>10775</v>
      </c>
      <c r="B80" s="2">
        <v>40400</v>
      </c>
      <c r="C80" s="3">
        <v>14</v>
      </c>
      <c r="D80">
        <v>14103</v>
      </c>
      <c r="E80" s="3" t="s">
        <v>1985</v>
      </c>
      <c r="F80" t="s">
        <v>781</v>
      </c>
      <c r="G80" s="3" t="s">
        <v>11364</v>
      </c>
      <c r="H80">
        <v>44</v>
      </c>
      <c r="I80" s="3" t="s">
        <v>10784</v>
      </c>
      <c r="J80" t="s">
        <v>10801</v>
      </c>
      <c r="K80" s="3" t="s">
        <v>11365</v>
      </c>
      <c r="L80" t="s">
        <v>10792</v>
      </c>
      <c r="M80" s="3" t="s">
        <v>11011</v>
      </c>
      <c r="N80" t="s">
        <v>10804</v>
      </c>
      <c r="O80" s="3" t="s">
        <v>11366</v>
      </c>
      <c r="P80">
        <v>49</v>
      </c>
      <c r="Q80" s="3" t="s">
        <v>10784</v>
      </c>
      <c r="R80" t="s">
        <v>11163</v>
      </c>
      <c r="S80" s="3" t="s">
        <v>10795</v>
      </c>
      <c r="T80" s="3" t="s">
        <v>10799</v>
      </c>
      <c r="U80" t="s">
        <v>10786</v>
      </c>
      <c r="V80" t="s">
        <v>10786</v>
      </c>
      <c r="W80" t="s">
        <v>10799</v>
      </c>
      <c r="X80" t="s">
        <v>10391</v>
      </c>
      <c r="Y80" t="s">
        <v>10784</v>
      </c>
      <c r="Z80" t="s">
        <v>10792</v>
      </c>
      <c r="AA80" t="s">
        <v>10792</v>
      </c>
      <c r="AB80" t="s">
        <v>10784</v>
      </c>
      <c r="AC80" t="s">
        <v>10792</v>
      </c>
      <c r="AD80" t="s">
        <v>10792</v>
      </c>
      <c r="AE80" t="s">
        <v>10792</v>
      </c>
      <c r="AF80" t="s">
        <v>10807</v>
      </c>
      <c r="AG80" t="s">
        <v>10807</v>
      </c>
      <c r="AH80" t="s">
        <v>10795</v>
      </c>
      <c r="AI80" t="s">
        <v>10795</v>
      </c>
      <c r="AJ80" t="s">
        <v>10784</v>
      </c>
      <c r="AK80" t="s">
        <v>10784</v>
      </c>
      <c r="AL80" t="s">
        <v>10792</v>
      </c>
      <c r="AM80" t="s">
        <v>10811</v>
      </c>
      <c r="AN80" t="s">
        <v>10798</v>
      </c>
      <c r="AO80" t="s">
        <v>10784</v>
      </c>
      <c r="AP80" t="s">
        <v>11133</v>
      </c>
      <c r="AQ80" t="s">
        <v>10795</v>
      </c>
      <c r="AR80" t="s">
        <v>10799</v>
      </c>
      <c r="AS80" t="s">
        <v>10799</v>
      </c>
      <c r="AT80" t="s">
        <v>10391</v>
      </c>
      <c r="AU80" t="s">
        <v>10792</v>
      </c>
      <c r="AV80" t="s">
        <v>10784</v>
      </c>
      <c r="AW80" t="s">
        <v>10792</v>
      </c>
    </row>
    <row r="81" spans="1:49" x14ac:dyDescent="0.3">
      <c r="A81" s="3" t="s">
        <v>10775</v>
      </c>
      <c r="B81" s="2">
        <v>41016</v>
      </c>
      <c r="C81" s="3">
        <v>5</v>
      </c>
      <c r="D81">
        <v>5301</v>
      </c>
      <c r="E81" s="3" t="s">
        <v>1203</v>
      </c>
      <c r="F81" t="s">
        <v>799</v>
      </c>
      <c r="G81" s="3" t="s">
        <v>11367</v>
      </c>
      <c r="H81">
        <v>43</v>
      </c>
      <c r="I81" s="3" t="s">
        <v>10784</v>
      </c>
      <c r="J81" t="s">
        <v>10801</v>
      </c>
      <c r="K81" s="3" t="s">
        <v>11368</v>
      </c>
      <c r="L81" t="s">
        <v>10792</v>
      </c>
      <c r="M81" s="3" t="s">
        <v>11297</v>
      </c>
      <c r="N81" t="s">
        <v>10804</v>
      </c>
      <c r="O81" s="3" t="s">
        <v>11369</v>
      </c>
      <c r="P81">
        <v>33</v>
      </c>
      <c r="Q81" s="3" t="s">
        <v>10784</v>
      </c>
      <c r="R81" t="s">
        <v>10784</v>
      </c>
      <c r="S81" s="3" t="s">
        <v>10799</v>
      </c>
      <c r="T81" s="3" t="s">
        <v>10799</v>
      </c>
      <c r="U81" t="s">
        <v>11370</v>
      </c>
      <c r="V81" t="s">
        <v>10786</v>
      </c>
      <c r="W81" t="s">
        <v>10797</v>
      </c>
      <c r="X81" t="s">
        <v>10868</v>
      </c>
      <c r="Y81" t="s">
        <v>10784</v>
      </c>
      <c r="Z81" t="s">
        <v>10792</v>
      </c>
      <c r="AA81" t="s">
        <v>10792</v>
      </c>
      <c r="AB81" t="s">
        <v>10784</v>
      </c>
      <c r="AC81" t="s">
        <v>10792</v>
      </c>
      <c r="AD81" t="s">
        <v>10792</v>
      </c>
      <c r="AE81" t="s">
        <v>10792</v>
      </c>
      <c r="AF81" t="s">
        <v>10807</v>
      </c>
      <c r="AG81" t="s">
        <v>10807</v>
      </c>
      <c r="AH81" t="s">
        <v>10795</v>
      </c>
      <c r="AI81" t="s">
        <v>10795</v>
      </c>
      <c r="AJ81" t="s">
        <v>10784</v>
      </c>
      <c r="AK81" t="s">
        <v>10784</v>
      </c>
      <c r="AL81" t="s">
        <v>10792</v>
      </c>
      <c r="AM81" t="s">
        <v>11297</v>
      </c>
      <c r="AN81" t="s">
        <v>10798</v>
      </c>
      <c r="AO81" t="s">
        <v>10784</v>
      </c>
      <c r="AP81" t="s">
        <v>10799</v>
      </c>
      <c r="AQ81" t="s">
        <v>10799</v>
      </c>
      <c r="AR81" t="s">
        <v>10799</v>
      </c>
      <c r="AS81" t="s">
        <v>10797</v>
      </c>
      <c r="AT81" t="s">
        <v>10868</v>
      </c>
      <c r="AU81" t="s">
        <v>10792</v>
      </c>
      <c r="AV81" t="s">
        <v>10784</v>
      </c>
      <c r="AW81" t="s">
        <v>10792</v>
      </c>
    </row>
    <row r="82" spans="1:49" x14ac:dyDescent="0.3">
      <c r="A82" s="3" t="s">
        <v>10775</v>
      </c>
      <c r="B82" s="2">
        <v>42183</v>
      </c>
      <c r="C82" s="3">
        <v>13</v>
      </c>
      <c r="D82">
        <v>13111</v>
      </c>
      <c r="E82" s="3" t="s">
        <v>1854</v>
      </c>
      <c r="F82" t="s">
        <v>10693</v>
      </c>
      <c r="G82" s="3" t="s">
        <v>11371</v>
      </c>
      <c r="H82">
        <v>30</v>
      </c>
      <c r="I82" s="3" t="s">
        <v>10777</v>
      </c>
      <c r="J82" t="s">
        <v>10784</v>
      </c>
      <c r="K82" s="3" t="s">
        <v>11372</v>
      </c>
      <c r="L82" t="s">
        <v>10780</v>
      </c>
      <c r="M82" s="3" t="s">
        <v>10781</v>
      </c>
      <c r="N82" t="s">
        <v>10782</v>
      </c>
      <c r="O82" s="3" t="s">
        <v>11373</v>
      </c>
      <c r="P82">
        <v>34</v>
      </c>
      <c r="Q82" s="3" t="s">
        <v>10777</v>
      </c>
      <c r="R82" t="s">
        <v>10784</v>
      </c>
      <c r="S82" s="3" t="s">
        <v>10787</v>
      </c>
      <c r="T82" s="3" t="s">
        <v>10787</v>
      </c>
      <c r="U82" t="s">
        <v>10786</v>
      </c>
      <c r="V82" t="s">
        <v>10880</v>
      </c>
      <c r="W82" t="s">
        <v>10787</v>
      </c>
      <c r="X82" t="s">
        <v>10393</v>
      </c>
      <c r="Y82" t="s">
        <v>11374</v>
      </c>
      <c r="Z82" t="s">
        <v>10827</v>
      </c>
      <c r="AA82">
        <v>42183</v>
      </c>
      <c r="AB82" t="s">
        <v>10828</v>
      </c>
      <c r="AC82" t="s">
        <v>10792</v>
      </c>
      <c r="AD82" t="s">
        <v>10792</v>
      </c>
      <c r="AE82" t="s">
        <v>10792</v>
      </c>
      <c r="AF82" t="s">
        <v>11375</v>
      </c>
      <c r="AG82" t="s">
        <v>11376</v>
      </c>
      <c r="AH82" t="s">
        <v>10795</v>
      </c>
      <c r="AI82" t="s">
        <v>10795</v>
      </c>
      <c r="AJ82" t="s">
        <v>10777</v>
      </c>
      <c r="AK82" t="s">
        <v>10784</v>
      </c>
      <c r="AL82" t="s">
        <v>10797</v>
      </c>
      <c r="AM82" t="s">
        <v>10781</v>
      </c>
      <c r="AN82" t="s">
        <v>10798</v>
      </c>
      <c r="AO82" t="s">
        <v>10777</v>
      </c>
      <c r="AP82" t="s">
        <v>10799</v>
      </c>
      <c r="AQ82" t="s">
        <v>10795</v>
      </c>
      <c r="AR82" t="s">
        <v>10795</v>
      </c>
      <c r="AS82" t="s">
        <v>10795</v>
      </c>
      <c r="AT82" t="s">
        <v>10393</v>
      </c>
      <c r="AU82" t="s">
        <v>10827</v>
      </c>
      <c r="AV82" t="s">
        <v>10828</v>
      </c>
      <c r="AW82" t="s">
        <v>10792</v>
      </c>
    </row>
    <row r="83" spans="1:49" x14ac:dyDescent="0.3">
      <c r="A83" s="3" t="s">
        <v>10775</v>
      </c>
      <c r="B83" s="2">
        <v>43028</v>
      </c>
      <c r="C83" s="3">
        <v>6</v>
      </c>
      <c r="D83">
        <v>6303</v>
      </c>
      <c r="E83" s="3" t="s">
        <v>1367</v>
      </c>
      <c r="F83" t="s">
        <v>1782</v>
      </c>
      <c r="G83" s="3" t="s">
        <v>11377</v>
      </c>
      <c r="H83">
        <v>42</v>
      </c>
      <c r="I83" s="3" t="s">
        <v>10777</v>
      </c>
      <c r="J83" t="s">
        <v>10784</v>
      </c>
      <c r="K83" s="3" t="s">
        <v>11378</v>
      </c>
      <c r="L83" t="s">
        <v>10780</v>
      </c>
      <c r="M83" s="3" t="s">
        <v>10781</v>
      </c>
      <c r="N83" t="s">
        <v>10782</v>
      </c>
      <c r="O83" s="3" t="s">
        <v>11379</v>
      </c>
      <c r="P83">
        <v>53</v>
      </c>
      <c r="Q83" s="3" t="s">
        <v>10777</v>
      </c>
      <c r="R83" t="s">
        <v>10784</v>
      </c>
      <c r="S83" s="3" t="s">
        <v>10787</v>
      </c>
      <c r="T83" s="3" t="s">
        <v>10780</v>
      </c>
      <c r="U83" t="s">
        <v>11380</v>
      </c>
      <c r="V83" t="s">
        <v>11381</v>
      </c>
      <c r="W83" t="s">
        <v>10787</v>
      </c>
      <c r="X83" t="s">
        <v>10393</v>
      </c>
      <c r="Y83" t="s">
        <v>10780</v>
      </c>
      <c r="Z83" t="s">
        <v>10827</v>
      </c>
      <c r="AA83">
        <v>43028</v>
      </c>
      <c r="AB83" t="s">
        <v>10828</v>
      </c>
      <c r="AC83" t="s">
        <v>10792</v>
      </c>
      <c r="AD83" t="s">
        <v>10792</v>
      </c>
      <c r="AE83" t="s">
        <v>10792</v>
      </c>
      <c r="AF83" t="s">
        <v>11382</v>
      </c>
      <c r="AG83" t="s">
        <v>11383</v>
      </c>
      <c r="AH83" t="s">
        <v>10795</v>
      </c>
      <c r="AI83" t="s">
        <v>10795</v>
      </c>
      <c r="AJ83" t="s">
        <v>10777</v>
      </c>
      <c r="AK83" t="s">
        <v>10784</v>
      </c>
      <c r="AL83" t="s">
        <v>10797</v>
      </c>
      <c r="AM83" t="s">
        <v>10781</v>
      </c>
      <c r="AN83" t="s">
        <v>10798</v>
      </c>
      <c r="AO83" t="s">
        <v>10777</v>
      </c>
      <c r="AP83" t="s">
        <v>10799</v>
      </c>
      <c r="AQ83" t="s">
        <v>10795</v>
      </c>
      <c r="AR83" t="s">
        <v>10797</v>
      </c>
      <c r="AS83" t="s">
        <v>10795</v>
      </c>
      <c r="AT83" t="s">
        <v>10393</v>
      </c>
      <c r="AU83" t="s">
        <v>10827</v>
      </c>
      <c r="AV83" t="s">
        <v>10828</v>
      </c>
      <c r="AW83" t="s">
        <v>10792</v>
      </c>
    </row>
    <row r="84" spans="1:49" x14ac:dyDescent="0.3">
      <c r="A84" s="3" t="s">
        <v>10775</v>
      </c>
      <c r="B84" s="2">
        <v>40191</v>
      </c>
      <c r="C84" s="3">
        <v>13</v>
      </c>
      <c r="D84">
        <v>13124</v>
      </c>
      <c r="E84" s="3" t="s">
        <v>1893</v>
      </c>
      <c r="F84" t="s">
        <v>10693</v>
      </c>
      <c r="G84" s="3" t="s">
        <v>11384</v>
      </c>
      <c r="H84">
        <v>41</v>
      </c>
      <c r="I84" s="3" t="s">
        <v>10784</v>
      </c>
      <c r="J84" t="s">
        <v>11385</v>
      </c>
      <c r="K84" s="3" t="s">
        <v>11365</v>
      </c>
      <c r="L84" t="s">
        <v>10792</v>
      </c>
      <c r="M84" s="3" t="s">
        <v>10884</v>
      </c>
      <c r="N84" t="s">
        <v>10804</v>
      </c>
      <c r="O84" s="3" t="s">
        <v>11386</v>
      </c>
      <c r="P84">
        <v>45</v>
      </c>
      <c r="Q84" s="3" t="s">
        <v>10784</v>
      </c>
      <c r="R84" t="s">
        <v>11387</v>
      </c>
      <c r="S84" s="3" t="s">
        <v>10799</v>
      </c>
      <c r="T84" s="3" t="s">
        <v>10799</v>
      </c>
      <c r="U84" t="s">
        <v>11388</v>
      </c>
      <c r="V84" t="s">
        <v>10786</v>
      </c>
      <c r="W84" t="s">
        <v>10799</v>
      </c>
      <c r="X84" t="s">
        <v>10395</v>
      </c>
      <c r="Y84" t="s">
        <v>10784</v>
      </c>
      <c r="Z84" t="s">
        <v>10792</v>
      </c>
      <c r="AA84" t="s">
        <v>10792</v>
      </c>
      <c r="AB84" t="s">
        <v>10784</v>
      </c>
      <c r="AC84" t="s">
        <v>10792</v>
      </c>
      <c r="AD84" t="s">
        <v>10792</v>
      </c>
      <c r="AE84" t="s">
        <v>10792</v>
      </c>
      <c r="AF84" t="s">
        <v>10807</v>
      </c>
      <c r="AG84" t="s">
        <v>10807</v>
      </c>
      <c r="AH84" t="s">
        <v>10795</v>
      </c>
      <c r="AI84" t="s">
        <v>10795</v>
      </c>
      <c r="AJ84" t="s">
        <v>10784</v>
      </c>
      <c r="AK84" t="s">
        <v>11389</v>
      </c>
      <c r="AL84" t="s">
        <v>10792</v>
      </c>
      <c r="AM84" t="s">
        <v>10888</v>
      </c>
      <c r="AN84" t="s">
        <v>10798</v>
      </c>
      <c r="AO84" t="s">
        <v>10784</v>
      </c>
      <c r="AP84" t="s">
        <v>11390</v>
      </c>
      <c r="AQ84" t="s">
        <v>10799</v>
      </c>
      <c r="AR84" t="s">
        <v>10799</v>
      </c>
      <c r="AS84" t="s">
        <v>10799</v>
      </c>
      <c r="AT84" t="s">
        <v>10395</v>
      </c>
      <c r="AU84" t="s">
        <v>10792</v>
      </c>
      <c r="AV84" t="s">
        <v>10784</v>
      </c>
      <c r="AW84" t="s">
        <v>10792</v>
      </c>
    </row>
    <row r="85" spans="1:49" x14ac:dyDescent="0.3">
      <c r="A85" s="3" t="s">
        <v>10775</v>
      </c>
      <c r="B85" s="2">
        <v>43049</v>
      </c>
      <c r="C85" s="3">
        <v>13</v>
      </c>
      <c r="D85">
        <v>13401</v>
      </c>
      <c r="E85" s="3" t="s">
        <v>1937</v>
      </c>
      <c r="F85" t="s">
        <v>10693</v>
      </c>
      <c r="G85" s="3" t="s">
        <v>11391</v>
      </c>
      <c r="H85">
        <v>49</v>
      </c>
      <c r="I85" s="3" t="s">
        <v>10777</v>
      </c>
      <c r="J85" t="s">
        <v>10784</v>
      </c>
      <c r="K85" s="3" t="s">
        <v>11392</v>
      </c>
      <c r="L85" t="s">
        <v>10780</v>
      </c>
      <c r="M85" s="3" t="s">
        <v>10781</v>
      </c>
      <c r="N85" t="s">
        <v>10782</v>
      </c>
      <c r="O85" s="3" t="s">
        <v>11393</v>
      </c>
      <c r="P85">
        <v>39</v>
      </c>
      <c r="Q85" s="3" t="s">
        <v>10777</v>
      </c>
      <c r="R85" t="s">
        <v>10784</v>
      </c>
      <c r="S85" s="3" t="s">
        <v>10780</v>
      </c>
      <c r="T85" s="3" t="s">
        <v>10787</v>
      </c>
      <c r="U85" t="s">
        <v>10786</v>
      </c>
      <c r="V85" t="s">
        <v>10867</v>
      </c>
      <c r="W85" t="s">
        <v>10787</v>
      </c>
      <c r="X85" t="s">
        <v>10393</v>
      </c>
      <c r="Y85" t="s">
        <v>10780</v>
      </c>
      <c r="Z85" t="s">
        <v>10788</v>
      </c>
      <c r="AA85">
        <v>43474</v>
      </c>
      <c r="AB85" t="s">
        <v>10789</v>
      </c>
      <c r="AC85" t="s">
        <v>11394</v>
      </c>
      <c r="AD85" t="s">
        <v>10791</v>
      </c>
      <c r="AE85" t="s">
        <v>10792</v>
      </c>
      <c r="AF85" t="s">
        <v>11395</v>
      </c>
      <c r="AG85" t="s">
        <v>11396</v>
      </c>
      <c r="AH85" t="s">
        <v>10795</v>
      </c>
      <c r="AI85" t="s">
        <v>10795</v>
      </c>
      <c r="AJ85" t="s">
        <v>10777</v>
      </c>
      <c r="AK85" t="s">
        <v>10784</v>
      </c>
      <c r="AL85" t="s">
        <v>10797</v>
      </c>
      <c r="AM85" t="s">
        <v>10781</v>
      </c>
      <c r="AN85" t="s">
        <v>10798</v>
      </c>
      <c r="AO85" t="s">
        <v>10777</v>
      </c>
      <c r="AP85" t="s">
        <v>10799</v>
      </c>
      <c r="AQ85" t="s">
        <v>10797</v>
      </c>
      <c r="AR85" t="s">
        <v>10795</v>
      </c>
      <c r="AS85" t="s">
        <v>10795</v>
      </c>
      <c r="AT85" t="s">
        <v>10393</v>
      </c>
      <c r="AU85" t="s">
        <v>10788</v>
      </c>
      <c r="AV85" t="s">
        <v>10789</v>
      </c>
      <c r="AW85" t="s">
        <v>10791</v>
      </c>
    </row>
    <row r="86" spans="1:49" x14ac:dyDescent="0.3">
      <c r="A86" s="3" t="s">
        <v>10775</v>
      </c>
      <c r="B86" s="2">
        <v>42973</v>
      </c>
      <c r="C86" s="3">
        <v>13</v>
      </c>
      <c r="D86">
        <v>13105</v>
      </c>
      <c r="E86" s="3" t="s">
        <v>1837</v>
      </c>
      <c r="F86" t="s">
        <v>10693</v>
      </c>
      <c r="G86" s="3" t="s">
        <v>11397</v>
      </c>
      <c r="H86">
        <v>38</v>
      </c>
      <c r="I86" s="3" t="s">
        <v>10777</v>
      </c>
      <c r="J86" t="s">
        <v>10784</v>
      </c>
      <c r="K86" s="3" t="s">
        <v>11398</v>
      </c>
      <c r="L86" t="s">
        <v>10780</v>
      </c>
      <c r="M86" s="3" t="s">
        <v>10781</v>
      </c>
      <c r="N86" t="s">
        <v>10782</v>
      </c>
      <c r="O86" s="3" t="s">
        <v>11399</v>
      </c>
      <c r="Q86" s="3" t="s">
        <v>10777</v>
      </c>
      <c r="R86" t="s">
        <v>10784</v>
      </c>
      <c r="S86" s="3" t="s">
        <v>10780</v>
      </c>
      <c r="T86" s="3" t="s">
        <v>10780</v>
      </c>
      <c r="U86" t="s">
        <v>10786</v>
      </c>
      <c r="V86" t="s">
        <v>10780</v>
      </c>
      <c r="W86" t="s">
        <v>10780</v>
      </c>
      <c r="X86" t="s">
        <v>10393</v>
      </c>
      <c r="Y86" t="s">
        <v>10780</v>
      </c>
      <c r="Z86" t="s">
        <v>10845</v>
      </c>
      <c r="AA86" t="s">
        <v>10792</v>
      </c>
      <c r="AB86" t="s">
        <v>11292</v>
      </c>
      <c r="AC86" t="s">
        <v>11400</v>
      </c>
      <c r="AD86" t="s">
        <v>10792</v>
      </c>
      <c r="AE86" t="s">
        <v>10792</v>
      </c>
      <c r="AF86" t="s">
        <v>11401</v>
      </c>
      <c r="AG86" t="s">
        <v>11402</v>
      </c>
      <c r="AH86" t="s">
        <v>10795</v>
      </c>
      <c r="AI86" t="s">
        <v>10797</v>
      </c>
      <c r="AJ86" t="s">
        <v>10777</v>
      </c>
      <c r="AK86" t="s">
        <v>10784</v>
      </c>
      <c r="AL86" t="s">
        <v>10797</v>
      </c>
      <c r="AM86" t="s">
        <v>10781</v>
      </c>
      <c r="AN86" t="s">
        <v>10798</v>
      </c>
      <c r="AO86" t="s">
        <v>10777</v>
      </c>
      <c r="AP86" t="s">
        <v>10799</v>
      </c>
      <c r="AQ86" t="s">
        <v>10797</v>
      </c>
      <c r="AR86" t="s">
        <v>10797</v>
      </c>
      <c r="AS86" t="s">
        <v>10797</v>
      </c>
      <c r="AT86" t="s">
        <v>10393</v>
      </c>
      <c r="AU86" t="s">
        <v>10845</v>
      </c>
      <c r="AV86" t="s">
        <v>11292</v>
      </c>
      <c r="AW86" t="s">
        <v>10792</v>
      </c>
    </row>
    <row r="87" spans="1:49" x14ac:dyDescent="0.3">
      <c r="A87" s="3" t="s">
        <v>10775</v>
      </c>
      <c r="B87" s="2">
        <v>40795</v>
      </c>
      <c r="C87" s="3">
        <v>3</v>
      </c>
      <c r="D87">
        <v>3101</v>
      </c>
      <c r="E87" s="3" t="s">
        <v>1109</v>
      </c>
      <c r="F87" t="s">
        <v>766</v>
      </c>
      <c r="G87" s="3" t="s">
        <v>11403</v>
      </c>
      <c r="H87">
        <v>23</v>
      </c>
      <c r="I87" s="3" t="s">
        <v>10784</v>
      </c>
      <c r="J87" t="s">
        <v>10801</v>
      </c>
      <c r="K87" s="3" t="s">
        <v>11024</v>
      </c>
      <c r="L87" t="s">
        <v>10792</v>
      </c>
      <c r="M87" s="3" t="s">
        <v>11297</v>
      </c>
      <c r="N87" t="s">
        <v>10804</v>
      </c>
      <c r="O87" s="3" t="s">
        <v>11404</v>
      </c>
      <c r="P87">
        <v>24</v>
      </c>
      <c r="Q87" s="3" t="s">
        <v>10784</v>
      </c>
      <c r="R87" t="s">
        <v>10784</v>
      </c>
      <c r="S87" s="3" t="s">
        <v>10795</v>
      </c>
      <c r="T87" s="3" t="s">
        <v>10799</v>
      </c>
      <c r="U87" t="s">
        <v>10786</v>
      </c>
      <c r="V87" t="s">
        <v>10786</v>
      </c>
      <c r="W87" t="s">
        <v>10799</v>
      </c>
      <c r="X87" t="s">
        <v>10395</v>
      </c>
      <c r="Y87" t="s">
        <v>10784</v>
      </c>
      <c r="Z87" t="s">
        <v>10792</v>
      </c>
      <c r="AA87" t="s">
        <v>10792</v>
      </c>
      <c r="AB87" t="s">
        <v>10784</v>
      </c>
      <c r="AC87" t="s">
        <v>10792</v>
      </c>
      <c r="AD87" t="s">
        <v>10792</v>
      </c>
      <c r="AE87" t="s">
        <v>10792</v>
      </c>
      <c r="AF87" t="s">
        <v>10807</v>
      </c>
      <c r="AG87" t="s">
        <v>10807</v>
      </c>
      <c r="AH87" t="s">
        <v>10795</v>
      </c>
      <c r="AI87" t="s">
        <v>10795</v>
      </c>
      <c r="AJ87" t="s">
        <v>10784</v>
      </c>
      <c r="AK87" t="s">
        <v>10784</v>
      </c>
      <c r="AL87" t="s">
        <v>10792</v>
      </c>
      <c r="AM87" t="s">
        <v>11297</v>
      </c>
      <c r="AN87" t="s">
        <v>10798</v>
      </c>
      <c r="AO87" t="s">
        <v>10784</v>
      </c>
      <c r="AP87" t="s">
        <v>10799</v>
      </c>
      <c r="AQ87" t="s">
        <v>10795</v>
      </c>
      <c r="AR87" t="s">
        <v>10799</v>
      </c>
      <c r="AS87" t="s">
        <v>10799</v>
      </c>
      <c r="AT87" t="s">
        <v>10395</v>
      </c>
      <c r="AU87" t="s">
        <v>10792</v>
      </c>
      <c r="AV87" t="s">
        <v>10784</v>
      </c>
      <c r="AW87" t="s">
        <v>10792</v>
      </c>
    </row>
    <row r="88" spans="1:49" x14ac:dyDescent="0.3">
      <c r="A88" s="3" t="s">
        <v>10775</v>
      </c>
      <c r="B88" s="2">
        <v>44110</v>
      </c>
      <c r="C88" s="3">
        <v>16</v>
      </c>
      <c r="D88">
        <v>16205</v>
      </c>
      <c r="E88" s="3" t="s">
        <v>2064</v>
      </c>
      <c r="F88" t="s">
        <v>790</v>
      </c>
      <c r="G88" s="3" t="s">
        <v>11405</v>
      </c>
      <c r="H88">
        <v>42</v>
      </c>
      <c r="I88" s="3" t="s">
        <v>10784</v>
      </c>
      <c r="J88" t="s">
        <v>10784</v>
      </c>
      <c r="K88" s="3" t="s">
        <v>11406</v>
      </c>
      <c r="L88" t="s">
        <v>10792</v>
      </c>
      <c r="M88" s="3" t="s">
        <v>11002</v>
      </c>
      <c r="N88" t="s">
        <v>10841</v>
      </c>
      <c r="O88" s="3" t="s">
        <v>11407</v>
      </c>
      <c r="P88">
        <v>44</v>
      </c>
      <c r="Q88" s="3" t="s">
        <v>10777</v>
      </c>
      <c r="R88" t="s">
        <v>10784</v>
      </c>
      <c r="S88" s="3" t="s">
        <v>10780</v>
      </c>
      <c r="T88" s="3" t="s">
        <v>10780</v>
      </c>
      <c r="U88" t="s">
        <v>10786</v>
      </c>
      <c r="V88" t="s">
        <v>10786</v>
      </c>
      <c r="W88" t="s">
        <v>10799</v>
      </c>
      <c r="X88" t="s">
        <v>10782</v>
      </c>
      <c r="Y88" t="s">
        <v>10784</v>
      </c>
      <c r="Z88" t="s">
        <v>10906</v>
      </c>
      <c r="AA88" t="s">
        <v>10792</v>
      </c>
      <c r="AB88" t="s">
        <v>11032</v>
      </c>
      <c r="AC88" t="s">
        <v>10792</v>
      </c>
      <c r="AD88" t="s">
        <v>10792</v>
      </c>
      <c r="AE88" t="s">
        <v>10792</v>
      </c>
      <c r="AF88" t="s">
        <v>11408</v>
      </c>
      <c r="AG88" t="s">
        <v>11409</v>
      </c>
      <c r="AH88" t="s">
        <v>10795</v>
      </c>
      <c r="AI88" t="s">
        <v>10795</v>
      </c>
      <c r="AJ88" t="s">
        <v>10784</v>
      </c>
      <c r="AK88" t="s">
        <v>10784</v>
      </c>
      <c r="AL88" t="s">
        <v>10792</v>
      </c>
      <c r="AM88" t="s">
        <v>11002</v>
      </c>
      <c r="AN88" t="s">
        <v>10798</v>
      </c>
      <c r="AO88" t="s">
        <v>10777</v>
      </c>
      <c r="AP88" t="s">
        <v>10799</v>
      </c>
      <c r="AQ88" t="s">
        <v>10797</v>
      </c>
      <c r="AR88" t="s">
        <v>10797</v>
      </c>
      <c r="AS88" t="s">
        <v>10799</v>
      </c>
      <c r="AT88" t="s">
        <v>10798</v>
      </c>
      <c r="AU88" t="s">
        <v>10906</v>
      </c>
      <c r="AV88" t="s">
        <v>11032</v>
      </c>
      <c r="AW88" t="s">
        <v>10792</v>
      </c>
    </row>
    <row r="89" spans="1:49" x14ac:dyDescent="0.3">
      <c r="A89" s="3" t="s">
        <v>10775</v>
      </c>
      <c r="B89" s="2">
        <v>42836</v>
      </c>
      <c r="C89" s="3">
        <v>6</v>
      </c>
      <c r="D89">
        <v>6101</v>
      </c>
      <c r="E89" s="3" t="s">
        <v>1293</v>
      </c>
      <c r="F89" t="s">
        <v>1782</v>
      </c>
      <c r="G89" s="3" t="s">
        <v>11410</v>
      </c>
      <c r="H89">
        <v>21</v>
      </c>
      <c r="I89" s="3" t="s">
        <v>10777</v>
      </c>
      <c r="J89" t="s">
        <v>11411</v>
      </c>
      <c r="K89" s="3" t="s">
        <v>11412</v>
      </c>
      <c r="L89" t="s">
        <v>10780</v>
      </c>
      <c r="M89" s="3" t="s">
        <v>11005</v>
      </c>
      <c r="N89" t="s">
        <v>10782</v>
      </c>
      <c r="O89" s="3" t="s">
        <v>11413</v>
      </c>
      <c r="P89">
        <v>29</v>
      </c>
      <c r="Q89" s="3" t="s">
        <v>10777</v>
      </c>
      <c r="R89" t="s">
        <v>11414</v>
      </c>
      <c r="S89" s="3" t="s">
        <v>10787</v>
      </c>
      <c r="T89" s="3" t="s">
        <v>10780</v>
      </c>
      <c r="U89" t="s">
        <v>11415</v>
      </c>
      <c r="V89" t="s">
        <v>10780</v>
      </c>
      <c r="W89" t="s">
        <v>10787</v>
      </c>
      <c r="X89" t="s">
        <v>10393</v>
      </c>
      <c r="Y89" t="s">
        <v>10780</v>
      </c>
      <c r="Z89" t="s">
        <v>10827</v>
      </c>
      <c r="AA89">
        <v>42836</v>
      </c>
      <c r="AB89" t="s">
        <v>10828</v>
      </c>
      <c r="AC89" t="s">
        <v>10792</v>
      </c>
      <c r="AD89" t="s">
        <v>10792</v>
      </c>
      <c r="AE89" t="s">
        <v>10792</v>
      </c>
      <c r="AF89" t="s">
        <v>11416</v>
      </c>
      <c r="AG89" t="s">
        <v>11417</v>
      </c>
      <c r="AH89" t="s">
        <v>10795</v>
      </c>
      <c r="AI89" t="s">
        <v>10795</v>
      </c>
      <c r="AJ89" t="s">
        <v>10777</v>
      </c>
      <c r="AK89" t="s">
        <v>10874</v>
      </c>
      <c r="AL89" t="s">
        <v>10797</v>
      </c>
      <c r="AM89" t="s">
        <v>10888</v>
      </c>
      <c r="AN89" t="s">
        <v>10798</v>
      </c>
      <c r="AO89" t="s">
        <v>10777</v>
      </c>
      <c r="AP89" t="s">
        <v>11418</v>
      </c>
      <c r="AQ89" t="s">
        <v>10795</v>
      </c>
      <c r="AR89" t="s">
        <v>10797</v>
      </c>
      <c r="AS89" t="s">
        <v>10795</v>
      </c>
      <c r="AT89" t="s">
        <v>10393</v>
      </c>
      <c r="AU89" t="s">
        <v>10827</v>
      </c>
      <c r="AV89" t="s">
        <v>10828</v>
      </c>
      <c r="AW89" t="s">
        <v>10792</v>
      </c>
    </row>
    <row r="90" spans="1:49" x14ac:dyDescent="0.3">
      <c r="A90" s="3" t="s">
        <v>10775</v>
      </c>
      <c r="B90" s="2">
        <v>43262</v>
      </c>
      <c r="C90" s="3">
        <v>13</v>
      </c>
      <c r="D90">
        <v>13119</v>
      </c>
      <c r="E90" s="3" t="s">
        <v>1878</v>
      </c>
      <c r="F90" t="s">
        <v>10693</v>
      </c>
      <c r="G90" s="3" t="s">
        <v>11419</v>
      </c>
      <c r="H90">
        <v>53</v>
      </c>
      <c r="I90" s="3" t="s">
        <v>10777</v>
      </c>
      <c r="J90" t="s">
        <v>10784</v>
      </c>
      <c r="K90" s="3" t="s">
        <v>11420</v>
      </c>
      <c r="L90" t="s">
        <v>10780</v>
      </c>
      <c r="M90" s="3" t="s">
        <v>11421</v>
      </c>
      <c r="N90" t="s">
        <v>10823</v>
      </c>
      <c r="O90" s="3" t="s">
        <v>11422</v>
      </c>
      <c r="P90">
        <v>18</v>
      </c>
      <c r="Q90" s="3" t="s">
        <v>10777</v>
      </c>
      <c r="R90" t="s">
        <v>10784</v>
      </c>
      <c r="S90" s="3" t="s">
        <v>10780</v>
      </c>
      <c r="T90" s="3" t="s">
        <v>10787</v>
      </c>
      <c r="U90" t="s">
        <v>10786</v>
      </c>
      <c r="V90" t="s">
        <v>10786</v>
      </c>
      <c r="W90" t="s">
        <v>10799</v>
      </c>
      <c r="X90" t="s">
        <v>10868</v>
      </c>
      <c r="Y90" t="s">
        <v>10784</v>
      </c>
      <c r="Z90" t="s">
        <v>10845</v>
      </c>
      <c r="AA90">
        <v>43266</v>
      </c>
      <c r="AB90" t="s">
        <v>10906</v>
      </c>
      <c r="AC90" t="s">
        <v>11423</v>
      </c>
      <c r="AD90" t="s">
        <v>10792</v>
      </c>
      <c r="AE90" t="s">
        <v>10792</v>
      </c>
      <c r="AF90" t="s">
        <v>11424</v>
      </c>
      <c r="AG90" t="s">
        <v>11425</v>
      </c>
      <c r="AH90" t="s">
        <v>10795</v>
      </c>
      <c r="AI90" t="s">
        <v>10797</v>
      </c>
      <c r="AJ90" t="s">
        <v>10777</v>
      </c>
      <c r="AK90" t="s">
        <v>10784</v>
      </c>
      <c r="AL90" t="s">
        <v>10797</v>
      </c>
      <c r="AM90" t="s">
        <v>11426</v>
      </c>
      <c r="AN90" t="s">
        <v>10823</v>
      </c>
      <c r="AO90" t="s">
        <v>10777</v>
      </c>
      <c r="AP90" t="s">
        <v>10799</v>
      </c>
      <c r="AQ90" t="s">
        <v>10797</v>
      </c>
      <c r="AR90" t="s">
        <v>10795</v>
      </c>
      <c r="AS90" t="s">
        <v>10799</v>
      </c>
      <c r="AT90" t="s">
        <v>10868</v>
      </c>
      <c r="AU90" t="s">
        <v>10845</v>
      </c>
      <c r="AV90" t="s">
        <v>10906</v>
      </c>
      <c r="AW90" t="s">
        <v>10792</v>
      </c>
    </row>
    <row r="91" spans="1:49" x14ac:dyDescent="0.3">
      <c r="A91" s="3" t="s">
        <v>10775</v>
      </c>
      <c r="B91" s="2">
        <v>41204</v>
      </c>
      <c r="C91" s="3">
        <v>11</v>
      </c>
      <c r="D91">
        <v>11101</v>
      </c>
      <c r="E91" s="3" t="s">
        <v>11427</v>
      </c>
      <c r="F91" t="s">
        <v>11428</v>
      </c>
      <c r="G91" s="3" t="s">
        <v>11429</v>
      </c>
      <c r="H91">
        <v>26</v>
      </c>
      <c r="I91" s="3" t="s">
        <v>10784</v>
      </c>
      <c r="J91" t="s">
        <v>10801</v>
      </c>
      <c r="K91" s="3" t="s">
        <v>10810</v>
      </c>
      <c r="L91" t="s">
        <v>10792</v>
      </c>
      <c r="M91" s="3" t="s">
        <v>10781</v>
      </c>
      <c r="N91" t="s">
        <v>10804</v>
      </c>
      <c r="O91" s="3" t="s">
        <v>11430</v>
      </c>
      <c r="P91">
        <v>30</v>
      </c>
      <c r="Q91" s="3" t="s">
        <v>10784</v>
      </c>
      <c r="R91" t="s">
        <v>10784</v>
      </c>
      <c r="S91" s="3" t="s">
        <v>10799</v>
      </c>
      <c r="T91" s="3" t="s">
        <v>10799</v>
      </c>
      <c r="U91" t="s">
        <v>11431</v>
      </c>
      <c r="V91" t="s">
        <v>10786</v>
      </c>
      <c r="W91" t="s">
        <v>10799</v>
      </c>
      <c r="X91" t="s">
        <v>10393</v>
      </c>
      <c r="Y91" t="s">
        <v>10784</v>
      </c>
      <c r="Z91" t="s">
        <v>10792</v>
      </c>
      <c r="AA91" t="s">
        <v>10792</v>
      </c>
      <c r="AB91" t="s">
        <v>10784</v>
      </c>
      <c r="AC91" t="s">
        <v>10792</v>
      </c>
      <c r="AD91" t="s">
        <v>11432</v>
      </c>
      <c r="AE91" t="s">
        <v>10792</v>
      </c>
      <c r="AF91" t="s">
        <v>10807</v>
      </c>
      <c r="AG91" t="s">
        <v>10807</v>
      </c>
      <c r="AH91" t="s">
        <v>10795</v>
      </c>
      <c r="AI91" t="s">
        <v>10795</v>
      </c>
      <c r="AJ91" t="s">
        <v>10784</v>
      </c>
      <c r="AK91" t="s">
        <v>10784</v>
      </c>
      <c r="AL91" t="s">
        <v>10792</v>
      </c>
      <c r="AM91" t="s">
        <v>10781</v>
      </c>
      <c r="AN91" t="s">
        <v>10798</v>
      </c>
      <c r="AO91" t="s">
        <v>10784</v>
      </c>
      <c r="AP91" t="s">
        <v>10799</v>
      </c>
      <c r="AQ91" t="s">
        <v>10799</v>
      </c>
      <c r="AR91" t="s">
        <v>10799</v>
      </c>
      <c r="AS91" t="s">
        <v>10799</v>
      </c>
      <c r="AT91" t="s">
        <v>10393</v>
      </c>
      <c r="AU91" t="s">
        <v>10792</v>
      </c>
      <c r="AV91" t="s">
        <v>10784</v>
      </c>
      <c r="AW91" t="s">
        <v>11433</v>
      </c>
    </row>
    <row r="92" spans="1:49" x14ac:dyDescent="0.3">
      <c r="A92" s="3" t="s">
        <v>10775</v>
      </c>
      <c r="B92" s="2">
        <v>43715</v>
      </c>
      <c r="C92" s="3">
        <v>13</v>
      </c>
      <c r="D92">
        <v>13128</v>
      </c>
      <c r="E92" s="3" t="s">
        <v>1905</v>
      </c>
      <c r="F92" t="s">
        <v>10693</v>
      </c>
      <c r="G92" s="3" t="s">
        <v>11434</v>
      </c>
      <c r="H92">
        <v>29</v>
      </c>
      <c r="I92" s="3" t="s">
        <v>10777</v>
      </c>
      <c r="J92" t="s">
        <v>10784</v>
      </c>
      <c r="K92" s="3" t="s">
        <v>11435</v>
      </c>
      <c r="L92" t="s">
        <v>10792</v>
      </c>
      <c r="M92" s="3" t="s">
        <v>10781</v>
      </c>
      <c r="N92" t="s">
        <v>10782</v>
      </c>
      <c r="O92" s="3" t="s">
        <v>11436</v>
      </c>
      <c r="P92">
        <v>28</v>
      </c>
      <c r="Q92" s="3" t="s">
        <v>10777</v>
      </c>
      <c r="R92" t="s">
        <v>10784</v>
      </c>
      <c r="S92" s="3" t="s">
        <v>10780</v>
      </c>
      <c r="T92" s="3" t="s">
        <v>10799</v>
      </c>
      <c r="U92" t="s">
        <v>10786</v>
      </c>
      <c r="V92" t="s">
        <v>10786</v>
      </c>
      <c r="W92" t="s">
        <v>10787</v>
      </c>
      <c r="X92" t="s">
        <v>10393</v>
      </c>
      <c r="Y92" t="s">
        <v>10392</v>
      </c>
      <c r="Z92" t="s">
        <v>10845</v>
      </c>
      <c r="AA92" t="s">
        <v>10792</v>
      </c>
      <c r="AB92" t="s">
        <v>10846</v>
      </c>
      <c r="AC92" t="s">
        <v>10792</v>
      </c>
      <c r="AD92" t="s">
        <v>10792</v>
      </c>
      <c r="AE92" t="s">
        <v>10792</v>
      </c>
      <c r="AF92" t="s">
        <v>11437</v>
      </c>
      <c r="AG92" t="s">
        <v>11438</v>
      </c>
      <c r="AH92" t="s">
        <v>10795</v>
      </c>
      <c r="AI92" t="s">
        <v>10795</v>
      </c>
      <c r="AJ92" t="s">
        <v>10777</v>
      </c>
      <c r="AK92" t="s">
        <v>10784</v>
      </c>
      <c r="AL92" t="s">
        <v>10792</v>
      </c>
      <c r="AM92" t="s">
        <v>10781</v>
      </c>
      <c r="AN92" t="s">
        <v>10798</v>
      </c>
      <c r="AO92" t="s">
        <v>10777</v>
      </c>
      <c r="AP92" t="s">
        <v>10799</v>
      </c>
      <c r="AQ92" t="s">
        <v>10797</v>
      </c>
      <c r="AR92" t="s">
        <v>10799</v>
      </c>
      <c r="AS92" t="s">
        <v>10795</v>
      </c>
      <c r="AT92" t="s">
        <v>10393</v>
      </c>
      <c r="AU92" t="s">
        <v>10845</v>
      </c>
      <c r="AV92" t="s">
        <v>10846</v>
      </c>
      <c r="AW92" t="s">
        <v>10792</v>
      </c>
    </row>
    <row r="93" spans="1:49" x14ac:dyDescent="0.3">
      <c r="A93" s="3" t="s">
        <v>10775</v>
      </c>
      <c r="B93" s="2">
        <v>40217</v>
      </c>
      <c r="C93" s="3">
        <v>2</v>
      </c>
      <c r="D93">
        <v>2101</v>
      </c>
      <c r="E93" s="3" t="s">
        <v>757</v>
      </c>
      <c r="F93" t="s">
        <v>757</v>
      </c>
      <c r="G93" s="3" t="s">
        <v>11439</v>
      </c>
      <c r="H93">
        <v>22</v>
      </c>
      <c r="I93" s="3" t="s">
        <v>10784</v>
      </c>
      <c r="J93" t="s">
        <v>10801</v>
      </c>
      <c r="K93" s="3" t="s">
        <v>11010</v>
      </c>
      <c r="L93" t="s">
        <v>10792</v>
      </c>
      <c r="M93" s="3" t="s">
        <v>11355</v>
      </c>
      <c r="N93" t="s">
        <v>10804</v>
      </c>
      <c r="O93" s="3" t="s">
        <v>11440</v>
      </c>
      <c r="P93">
        <v>26</v>
      </c>
      <c r="Q93" s="3" t="s">
        <v>10784</v>
      </c>
      <c r="R93" t="s">
        <v>10784</v>
      </c>
      <c r="S93" s="3" t="s">
        <v>10799</v>
      </c>
      <c r="T93" s="3" t="s">
        <v>10799</v>
      </c>
      <c r="U93" t="s">
        <v>10786</v>
      </c>
      <c r="V93" t="s">
        <v>10786</v>
      </c>
      <c r="W93" t="s">
        <v>10799</v>
      </c>
      <c r="X93" t="s">
        <v>10868</v>
      </c>
      <c r="Y93" t="s">
        <v>10784</v>
      </c>
      <c r="Z93" t="s">
        <v>10792</v>
      </c>
      <c r="AA93" t="s">
        <v>10792</v>
      </c>
      <c r="AB93" t="s">
        <v>10784</v>
      </c>
      <c r="AC93" t="s">
        <v>10792</v>
      </c>
      <c r="AD93" t="s">
        <v>10792</v>
      </c>
      <c r="AE93" t="s">
        <v>10792</v>
      </c>
      <c r="AF93" t="s">
        <v>10807</v>
      </c>
      <c r="AG93" t="s">
        <v>10807</v>
      </c>
      <c r="AH93" t="s">
        <v>10795</v>
      </c>
      <c r="AI93" t="s">
        <v>10795</v>
      </c>
      <c r="AJ93" t="s">
        <v>10784</v>
      </c>
      <c r="AK93" t="s">
        <v>10784</v>
      </c>
      <c r="AL93" t="s">
        <v>10792</v>
      </c>
      <c r="AM93" t="s">
        <v>11002</v>
      </c>
      <c r="AN93" t="s">
        <v>10798</v>
      </c>
      <c r="AO93" t="s">
        <v>10784</v>
      </c>
      <c r="AP93" t="s">
        <v>10799</v>
      </c>
      <c r="AQ93" t="s">
        <v>10799</v>
      </c>
      <c r="AR93" t="s">
        <v>10799</v>
      </c>
      <c r="AS93" t="s">
        <v>10799</v>
      </c>
      <c r="AT93" t="s">
        <v>10868</v>
      </c>
      <c r="AU93" t="s">
        <v>10792</v>
      </c>
      <c r="AV93" t="s">
        <v>10784</v>
      </c>
      <c r="AW93" t="s">
        <v>10792</v>
      </c>
    </row>
    <row r="94" spans="1:49" x14ac:dyDescent="0.3">
      <c r="A94" s="3" t="s">
        <v>10775</v>
      </c>
      <c r="B94" s="2">
        <v>43531</v>
      </c>
      <c r="C94" s="3">
        <v>5</v>
      </c>
      <c r="D94">
        <v>5107</v>
      </c>
      <c r="E94" s="3" t="s">
        <v>1194</v>
      </c>
      <c r="F94" t="s">
        <v>799</v>
      </c>
      <c r="G94" s="3" t="s">
        <v>11441</v>
      </c>
      <c r="H94">
        <v>41</v>
      </c>
      <c r="I94" s="3" t="s">
        <v>10777</v>
      </c>
      <c r="J94" t="s">
        <v>10784</v>
      </c>
      <c r="K94" s="3" t="s">
        <v>11442</v>
      </c>
      <c r="L94" t="s">
        <v>10792</v>
      </c>
      <c r="M94" s="3" t="s">
        <v>10996</v>
      </c>
      <c r="N94" t="s">
        <v>10782</v>
      </c>
      <c r="O94" s="3" t="s">
        <v>11443</v>
      </c>
      <c r="P94">
        <v>60</v>
      </c>
      <c r="Q94" s="3" t="s">
        <v>10777</v>
      </c>
      <c r="R94" t="s">
        <v>10784</v>
      </c>
      <c r="S94" s="3" t="s">
        <v>10780</v>
      </c>
      <c r="T94" s="3" t="s">
        <v>10799</v>
      </c>
      <c r="U94" t="s">
        <v>11444</v>
      </c>
      <c r="V94" t="s">
        <v>10786</v>
      </c>
      <c r="W94" t="s">
        <v>10787</v>
      </c>
      <c r="X94" t="s">
        <v>10393</v>
      </c>
      <c r="Y94" t="s">
        <v>10784</v>
      </c>
      <c r="Z94" t="s">
        <v>10845</v>
      </c>
      <c r="AA94" t="s">
        <v>10792</v>
      </c>
      <c r="AB94" t="s">
        <v>10846</v>
      </c>
      <c r="AC94" t="s">
        <v>10792</v>
      </c>
      <c r="AD94" t="s">
        <v>10792</v>
      </c>
      <c r="AE94" t="s">
        <v>10792</v>
      </c>
      <c r="AF94" t="s">
        <v>11445</v>
      </c>
      <c r="AG94" t="s">
        <v>10807</v>
      </c>
      <c r="AH94" t="s">
        <v>10795</v>
      </c>
      <c r="AI94" t="s">
        <v>10795</v>
      </c>
      <c r="AJ94" t="s">
        <v>10777</v>
      </c>
      <c r="AK94" t="s">
        <v>10784</v>
      </c>
      <c r="AL94" t="s">
        <v>10792</v>
      </c>
      <c r="AM94" t="s">
        <v>11002</v>
      </c>
      <c r="AN94" t="s">
        <v>10798</v>
      </c>
      <c r="AO94" t="s">
        <v>10777</v>
      </c>
      <c r="AP94" t="s">
        <v>10799</v>
      </c>
      <c r="AQ94" t="s">
        <v>10797</v>
      </c>
      <c r="AR94" t="s">
        <v>10799</v>
      </c>
      <c r="AS94" t="s">
        <v>10795</v>
      </c>
      <c r="AT94" t="s">
        <v>10393</v>
      </c>
      <c r="AU94" t="s">
        <v>10845</v>
      </c>
      <c r="AV94" t="s">
        <v>10846</v>
      </c>
      <c r="AW94" t="s">
        <v>10792</v>
      </c>
    </row>
    <row r="95" spans="1:49" x14ac:dyDescent="0.3">
      <c r="A95" s="3" t="s">
        <v>10775</v>
      </c>
      <c r="B95" s="2">
        <v>41347</v>
      </c>
      <c r="C95" s="3">
        <v>8</v>
      </c>
      <c r="D95">
        <v>8202</v>
      </c>
      <c r="E95" s="3" t="s">
        <v>1519</v>
      </c>
      <c r="F95" t="s">
        <v>769</v>
      </c>
      <c r="G95" s="3" t="s">
        <v>11446</v>
      </c>
      <c r="H95">
        <v>30</v>
      </c>
      <c r="I95" s="3" t="s">
        <v>10784</v>
      </c>
      <c r="J95" t="s">
        <v>10801</v>
      </c>
      <c r="K95" s="3" t="s">
        <v>11010</v>
      </c>
      <c r="L95" t="s">
        <v>10792</v>
      </c>
      <c r="M95" s="3" t="s">
        <v>11355</v>
      </c>
      <c r="N95" t="s">
        <v>11025</v>
      </c>
      <c r="O95" s="3" t="s">
        <v>11447</v>
      </c>
      <c r="P95">
        <v>40</v>
      </c>
      <c r="Q95" s="3" t="s">
        <v>10784</v>
      </c>
      <c r="R95" t="s">
        <v>10784</v>
      </c>
      <c r="S95" s="3" t="s">
        <v>10825</v>
      </c>
      <c r="T95" s="3" t="s">
        <v>10799</v>
      </c>
      <c r="U95" t="s">
        <v>11448</v>
      </c>
      <c r="V95" t="s">
        <v>10786</v>
      </c>
      <c r="W95" t="s">
        <v>10799</v>
      </c>
      <c r="X95" t="s">
        <v>10393</v>
      </c>
      <c r="Y95" t="s">
        <v>10784</v>
      </c>
      <c r="Z95" t="s">
        <v>10792</v>
      </c>
      <c r="AA95" t="s">
        <v>10792</v>
      </c>
      <c r="AB95" t="s">
        <v>10784</v>
      </c>
      <c r="AC95" t="s">
        <v>10792</v>
      </c>
      <c r="AE95" t="s">
        <v>10792</v>
      </c>
      <c r="AF95" t="s">
        <v>10807</v>
      </c>
      <c r="AG95" t="s">
        <v>10807</v>
      </c>
      <c r="AH95" t="s">
        <v>10795</v>
      </c>
      <c r="AI95" t="s">
        <v>10795</v>
      </c>
      <c r="AJ95" t="s">
        <v>10784</v>
      </c>
      <c r="AK95" t="s">
        <v>10784</v>
      </c>
      <c r="AL95" t="s">
        <v>10792</v>
      </c>
      <c r="AM95" t="s">
        <v>11002</v>
      </c>
      <c r="AN95" t="s">
        <v>10798</v>
      </c>
      <c r="AO95" t="s">
        <v>10784</v>
      </c>
      <c r="AP95" t="s">
        <v>10799</v>
      </c>
      <c r="AQ95" t="s">
        <v>10795</v>
      </c>
      <c r="AR95" t="s">
        <v>10799</v>
      </c>
      <c r="AS95" t="s">
        <v>10799</v>
      </c>
      <c r="AT95" t="s">
        <v>10393</v>
      </c>
      <c r="AU95" t="s">
        <v>10792</v>
      </c>
      <c r="AV95" t="s">
        <v>10784</v>
      </c>
      <c r="AW95" t="s">
        <v>10792</v>
      </c>
    </row>
    <row r="96" spans="1:49" x14ac:dyDescent="0.3">
      <c r="A96" s="3" t="s">
        <v>10775</v>
      </c>
      <c r="B96" s="2">
        <v>41532</v>
      </c>
      <c r="C96" s="3">
        <v>6</v>
      </c>
      <c r="D96">
        <v>6105</v>
      </c>
      <c r="E96" s="3" t="s">
        <v>1305</v>
      </c>
      <c r="F96" t="s">
        <v>1782</v>
      </c>
      <c r="G96" s="3" t="s">
        <v>11449</v>
      </c>
      <c r="H96">
        <v>32</v>
      </c>
      <c r="I96" s="3" t="s">
        <v>10784</v>
      </c>
      <c r="J96" t="s">
        <v>10801</v>
      </c>
      <c r="K96" s="3" t="s">
        <v>11024</v>
      </c>
      <c r="L96" t="s">
        <v>10792</v>
      </c>
      <c r="M96" s="3" t="s">
        <v>10834</v>
      </c>
      <c r="N96" t="s">
        <v>11025</v>
      </c>
      <c r="O96" s="3" t="s">
        <v>11450</v>
      </c>
      <c r="P96">
        <v>35</v>
      </c>
      <c r="Q96" s="3" t="s">
        <v>10784</v>
      </c>
      <c r="R96" t="s">
        <v>10784</v>
      </c>
      <c r="S96" s="3" t="s">
        <v>10799</v>
      </c>
      <c r="T96" s="3" t="s">
        <v>10799</v>
      </c>
      <c r="U96" t="s">
        <v>11451</v>
      </c>
      <c r="V96" t="s">
        <v>10786</v>
      </c>
      <c r="W96" t="s">
        <v>10799</v>
      </c>
      <c r="X96" t="s">
        <v>11452</v>
      </c>
      <c r="Y96" t="s">
        <v>10784</v>
      </c>
      <c r="Z96" t="s">
        <v>11453</v>
      </c>
      <c r="AA96" t="s">
        <v>10792</v>
      </c>
      <c r="AB96" t="s">
        <v>10784</v>
      </c>
      <c r="AC96" t="s">
        <v>11454</v>
      </c>
      <c r="AE96" t="s">
        <v>10792</v>
      </c>
      <c r="AF96" t="s">
        <v>10807</v>
      </c>
      <c r="AG96" t="s">
        <v>10807</v>
      </c>
      <c r="AH96" t="s">
        <v>10795</v>
      </c>
      <c r="AI96" t="s">
        <v>10795</v>
      </c>
      <c r="AJ96" t="s">
        <v>10784</v>
      </c>
      <c r="AK96" t="s">
        <v>10784</v>
      </c>
      <c r="AL96" t="s">
        <v>10792</v>
      </c>
      <c r="AM96" t="s">
        <v>10838</v>
      </c>
      <c r="AN96" t="s">
        <v>10798</v>
      </c>
      <c r="AO96" t="s">
        <v>10784</v>
      </c>
      <c r="AP96" t="s">
        <v>10799</v>
      </c>
      <c r="AQ96" t="s">
        <v>10799</v>
      </c>
      <c r="AR96" t="s">
        <v>10799</v>
      </c>
      <c r="AS96" t="s">
        <v>10799</v>
      </c>
      <c r="AT96" t="s">
        <v>11455</v>
      </c>
      <c r="AU96" t="s">
        <v>10846</v>
      </c>
      <c r="AV96" t="s">
        <v>10784</v>
      </c>
      <c r="AW96" t="s">
        <v>10792</v>
      </c>
    </row>
    <row r="97" spans="1:49" x14ac:dyDescent="0.3">
      <c r="A97" s="3" t="s">
        <v>10775</v>
      </c>
      <c r="B97" s="2">
        <v>42149</v>
      </c>
      <c r="C97" s="3">
        <v>13</v>
      </c>
      <c r="D97">
        <v>13501</v>
      </c>
      <c r="E97" s="3" t="s">
        <v>1949</v>
      </c>
      <c r="F97" t="s">
        <v>10693</v>
      </c>
      <c r="G97" s="3" t="s">
        <v>11456</v>
      </c>
      <c r="H97">
        <v>34</v>
      </c>
      <c r="I97" s="3" t="s">
        <v>10777</v>
      </c>
      <c r="J97" t="s">
        <v>11457</v>
      </c>
      <c r="K97" s="3" t="s">
        <v>11458</v>
      </c>
      <c r="L97" t="s">
        <v>10792</v>
      </c>
      <c r="M97" s="3" t="s">
        <v>10973</v>
      </c>
      <c r="N97" t="s">
        <v>10782</v>
      </c>
      <c r="O97" s="3" t="s">
        <v>11459</v>
      </c>
      <c r="P97">
        <v>50</v>
      </c>
      <c r="Q97" s="3" t="s">
        <v>10777</v>
      </c>
      <c r="R97" t="s">
        <v>10784</v>
      </c>
      <c r="S97" s="3" t="s">
        <v>10799</v>
      </c>
      <c r="T97" s="3" t="s">
        <v>10799</v>
      </c>
      <c r="U97" t="s">
        <v>10786</v>
      </c>
      <c r="V97" t="s">
        <v>10786</v>
      </c>
      <c r="W97" t="s">
        <v>10780</v>
      </c>
      <c r="X97" t="s">
        <v>11460</v>
      </c>
      <c r="Y97" t="s">
        <v>10780</v>
      </c>
      <c r="Z97" t="s">
        <v>10827</v>
      </c>
      <c r="AA97" t="s">
        <v>10792</v>
      </c>
      <c r="AB97" t="s">
        <v>10828</v>
      </c>
      <c r="AC97" t="s">
        <v>10792</v>
      </c>
      <c r="AD97" t="s">
        <v>10792</v>
      </c>
      <c r="AE97" t="s">
        <v>10792</v>
      </c>
      <c r="AF97" t="s">
        <v>11461</v>
      </c>
      <c r="AG97" t="s">
        <v>11462</v>
      </c>
      <c r="AH97" t="s">
        <v>10795</v>
      </c>
      <c r="AI97" t="s">
        <v>10797</v>
      </c>
      <c r="AJ97" t="s">
        <v>10777</v>
      </c>
      <c r="AK97" t="s">
        <v>11463</v>
      </c>
      <c r="AL97" t="s">
        <v>10792</v>
      </c>
      <c r="AM97" t="s">
        <v>10973</v>
      </c>
      <c r="AN97" t="s">
        <v>10798</v>
      </c>
      <c r="AO97" t="s">
        <v>10777</v>
      </c>
      <c r="AP97" t="s">
        <v>10799</v>
      </c>
      <c r="AQ97" t="s">
        <v>10799</v>
      </c>
      <c r="AR97" t="s">
        <v>10799</v>
      </c>
      <c r="AS97" t="s">
        <v>10797</v>
      </c>
      <c r="AT97" t="s">
        <v>11460</v>
      </c>
      <c r="AU97" t="s">
        <v>10827</v>
      </c>
      <c r="AV97" t="s">
        <v>10828</v>
      </c>
      <c r="AW97" t="s">
        <v>10792</v>
      </c>
    </row>
    <row r="98" spans="1:49" x14ac:dyDescent="0.3">
      <c r="A98" s="3" t="s">
        <v>10775</v>
      </c>
      <c r="B98" s="2">
        <v>41756</v>
      </c>
      <c r="C98" s="3">
        <v>4</v>
      </c>
      <c r="D98">
        <v>4106</v>
      </c>
      <c r="E98" s="3" t="s">
        <v>1150</v>
      </c>
      <c r="F98" t="s">
        <v>772</v>
      </c>
      <c r="G98" s="3" t="s">
        <v>11464</v>
      </c>
      <c r="H98">
        <v>28</v>
      </c>
      <c r="I98" s="3" t="s">
        <v>10777</v>
      </c>
      <c r="J98" t="s">
        <v>10874</v>
      </c>
      <c r="K98" s="3" t="s">
        <v>11465</v>
      </c>
      <c r="L98" t="s">
        <v>10787</v>
      </c>
      <c r="M98" s="3" t="s">
        <v>11106</v>
      </c>
      <c r="N98" t="s">
        <v>10894</v>
      </c>
      <c r="O98" s="3" t="s">
        <v>11466</v>
      </c>
      <c r="P98">
        <v>33</v>
      </c>
      <c r="Q98" s="3" t="s">
        <v>10777</v>
      </c>
      <c r="R98" t="s">
        <v>11467</v>
      </c>
      <c r="S98" s="3" t="s">
        <v>10780</v>
      </c>
      <c r="T98" s="3" t="s">
        <v>10799</v>
      </c>
      <c r="U98" t="s">
        <v>10786</v>
      </c>
      <c r="V98" t="s">
        <v>10780</v>
      </c>
      <c r="W98" t="s">
        <v>10780</v>
      </c>
      <c r="X98" t="s">
        <v>10896</v>
      </c>
      <c r="Y98" t="s">
        <v>11468</v>
      </c>
      <c r="Z98" t="s">
        <v>10788</v>
      </c>
      <c r="AA98">
        <v>42136</v>
      </c>
      <c r="AB98" t="s">
        <v>10789</v>
      </c>
      <c r="AC98" t="s">
        <v>11469</v>
      </c>
      <c r="AD98" t="s">
        <v>10791</v>
      </c>
      <c r="AE98" t="s">
        <v>10792</v>
      </c>
      <c r="AF98" t="s">
        <v>11470</v>
      </c>
      <c r="AG98" t="s">
        <v>11471</v>
      </c>
      <c r="AH98" t="s">
        <v>10795</v>
      </c>
      <c r="AI98" t="s">
        <v>10797</v>
      </c>
      <c r="AJ98" t="s">
        <v>10777</v>
      </c>
      <c r="AK98" t="s">
        <v>10874</v>
      </c>
      <c r="AL98" t="s">
        <v>10795</v>
      </c>
      <c r="AM98" t="s">
        <v>11106</v>
      </c>
      <c r="AN98" t="s">
        <v>10399</v>
      </c>
      <c r="AO98" t="s">
        <v>10777</v>
      </c>
      <c r="AP98" t="s">
        <v>11133</v>
      </c>
      <c r="AQ98" t="s">
        <v>10797</v>
      </c>
      <c r="AR98" t="s">
        <v>10799</v>
      </c>
      <c r="AS98" t="s">
        <v>10797</v>
      </c>
      <c r="AT98" t="s">
        <v>10896</v>
      </c>
      <c r="AU98" t="s">
        <v>10788</v>
      </c>
      <c r="AV98" t="s">
        <v>10789</v>
      </c>
      <c r="AW98" t="s">
        <v>10791</v>
      </c>
    </row>
    <row r="99" spans="1:49" x14ac:dyDescent="0.3">
      <c r="A99" s="3" t="s">
        <v>10775</v>
      </c>
      <c r="B99" s="2">
        <v>44088</v>
      </c>
      <c r="C99" s="3">
        <v>13</v>
      </c>
      <c r="D99">
        <v>13125</v>
      </c>
      <c r="E99" s="3" t="s">
        <v>1896</v>
      </c>
      <c r="F99" t="s">
        <v>10693</v>
      </c>
      <c r="G99" s="3" t="s">
        <v>11472</v>
      </c>
      <c r="H99">
        <v>18</v>
      </c>
      <c r="I99" s="3" t="s">
        <v>10777</v>
      </c>
      <c r="J99" t="s">
        <v>10784</v>
      </c>
      <c r="K99" s="3" t="s">
        <v>11473</v>
      </c>
      <c r="L99" t="s">
        <v>11474</v>
      </c>
      <c r="M99" s="3" t="s">
        <v>11070</v>
      </c>
      <c r="N99" t="s">
        <v>10919</v>
      </c>
      <c r="O99" s="3" t="s">
        <v>11475</v>
      </c>
      <c r="P99">
        <v>21</v>
      </c>
      <c r="Q99" s="3" t="s">
        <v>10777</v>
      </c>
      <c r="R99" t="s">
        <v>10784</v>
      </c>
      <c r="S99" s="3" t="s">
        <v>10843</v>
      </c>
      <c r="T99" s="3" t="s">
        <v>10787</v>
      </c>
      <c r="U99" t="s">
        <v>10786</v>
      </c>
      <c r="V99" t="s">
        <v>10786</v>
      </c>
      <c r="W99" t="s">
        <v>10799</v>
      </c>
      <c r="X99" t="s">
        <v>10896</v>
      </c>
      <c r="Y99" t="s">
        <v>10784</v>
      </c>
      <c r="Z99" t="s">
        <v>10906</v>
      </c>
      <c r="AA99" t="s">
        <v>10792</v>
      </c>
      <c r="AB99" t="s">
        <v>10906</v>
      </c>
      <c r="AC99" t="s">
        <v>10792</v>
      </c>
      <c r="AD99" t="s">
        <v>10792</v>
      </c>
      <c r="AE99" t="s">
        <v>10792</v>
      </c>
      <c r="AF99" t="s">
        <v>11476</v>
      </c>
      <c r="AG99" t="s">
        <v>11477</v>
      </c>
      <c r="AH99" t="s">
        <v>10795</v>
      </c>
      <c r="AI99" t="s">
        <v>10797</v>
      </c>
      <c r="AJ99" t="s">
        <v>10777</v>
      </c>
      <c r="AK99" t="s">
        <v>10784</v>
      </c>
      <c r="AL99" t="s">
        <v>11478</v>
      </c>
      <c r="AM99" t="s">
        <v>11070</v>
      </c>
      <c r="AN99" t="s">
        <v>10919</v>
      </c>
      <c r="AO99" t="s">
        <v>10777</v>
      </c>
      <c r="AP99" t="s">
        <v>10799</v>
      </c>
      <c r="AQ99" t="s">
        <v>10843</v>
      </c>
      <c r="AR99" t="s">
        <v>10795</v>
      </c>
      <c r="AS99" t="s">
        <v>10799</v>
      </c>
      <c r="AT99" t="s">
        <v>10896</v>
      </c>
      <c r="AU99" t="s">
        <v>10906</v>
      </c>
      <c r="AV99" t="s">
        <v>10906</v>
      </c>
      <c r="AW99" t="s">
        <v>10792</v>
      </c>
    </row>
    <row r="100" spans="1:49" x14ac:dyDescent="0.3">
      <c r="A100" s="3" t="s">
        <v>10775</v>
      </c>
      <c r="B100" s="2">
        <v>44333</v>
      </c>
      <c r="C100" s="3">
        <v>13</v>
      </c>
      <c r="D100">
        <v>13105</v>
      </c>
      <c r="E100" s="3" t="s">
        <v>1837</v>
      </c>
      <c r="F100" t="s">
        <v>10693</v>
      </c>
      <c r="G100" s="3" t="s">
        <v>11479</v>
      </c>
      <c r="H100">
        <v>14</v>
      </c>
      <c r="I100" s="3" t="s">
        <v>10777</v>
      </c>
      <c r="J100" t="s">
        <v>11308</v>
      </c>
      <c r="K100" s="3" t="s">
        <v>11480</v>
      </c>
      <c r="L100" t="s">
        <v>10787</v>
      </c>
      <c r="M100" s="3" t="s">
        <v>11481</v>
      </c>
      <c r="N100" t="s">
        <v>10894</v>
      </c>
      <c r="O100" s="3" t="s">
        <v>11482</v>
      </c>
      <c r="P100">
        <v>29</v>
      </c>
      <c r="Q100" s="3" t="s">
        <v>11483</v>
      </c>
      <c r="R100" t="s">
        <v>10784</v>
      </c>
      <c r="S100" s="3" t="s">
        <v>10780</v>
      </c>
      <c r="T100" s="3" t="s">
        <v>10799</v>
      </c>
      <c r="U100" t="s">
        <v>10786</v>
      </c>
      <c r="V100" t="s">
        <v>10786</v>
      </c>
      <c r="W100" t="s">
        <v>10799</v>
      </c>
      <c r="X100" t="s">
        <v>11350</v>
      </c>
      <c r="Y100" t="s">
        <v>10395</v>
      </c>
      <c r="Z100" t="s">
        <v>10845</v>
      </c>
      <c r="AA100">
        <v>44336</v>
      </c>
      <c r="AB100" t="s">
        <v>11292</v>
      </c>
      <c r="AC100" t="s">
        <v>10792</v>
      </c>
      <c r="AD100" t="s">
        <v>10792</v>
      </c>
      <c r="AE100" t="s">
        <v>10792</v>
      </c>
      <c r="AF100" t="s">
        <v>11484</v>
      </c>
      <c r="AG100" t="s">
        <v>11485</v>
      </c>
      <c r="AH100" t="s">
        <v>10795</v>
      </c>
      <c r="AI100" t="s">
        <v>10797</v>
      </c>
      <c r="AJ100" t="s">
        <v>10777</v>
      </c>
      <c r="AK100" t="s">
        <v>10874</v>
      </c>
      <c r="AL100" t="s">
        <v>10795</v>
      </c>
      <c r="AM100" t="s">
        <v>11481</v>
      </c>
      <c r="AN100" t="s">
        <v>10399</v>
      </c>
      <c r="AO100" t="s">
        <v>10777</v>
      </c>
      <c r="AP100" t="s">
        <v>10799</v>
      </c>
      <c r="AQ100" t="s">
        <v>10797</v>
      </c>
      <c r="AR100" t="s">
        <v>10799</v>
      </c>
      <c r="AS100" t="s">
        <v>10799</v>
      </c>
      <c r="AT100" t="s">
        <v>11353</v>
      </c>
      <c r="AU100" t="s">
        <v>10845</v>
      </c>
      <c r="AV100" t="s">
        <v>11292</v>
      </c>
      <c r="AW100" t="s">
        <v>10792</v>
      </c>
    </row>
    <row r="101" spans="1:49" x14ac:dyDescent="0.3">
      <c r="A101" s="3" t="s">
        <v>10775</v>
      </c>
      <c r="B101" s="2">
        <v>43639</v>
      </c>
      <c r="C101" s="3">
        <v>3</v>
      </c>
      <c r="D101">
        <v>3101</v>
      </c>
      <c r="E101" s="3" t="s">
        <v>1109</v>
      </c>
      <c r="F101" t="s">
        <v>766</v>
      </c>
      <c r="G101" s="3" t="s">
        <v>11486</v>
      </c>
      <c r="H101">
        <v>16</v>
      </c>
      <c r="I101" s="3" t="s">
        <v>10777</v>
      </c>
      <c r="J101" t="s">
        <v>10874</v>
      </c>
      <c r="K101" s="3" t="s">
        <v>11487</v>
      </c>
      <c r="L101" t="s">
        <v>10787</v>
      </c>
      <c r="M101" s="3" t="s">
        <v>11106</v>
      </c>
      <c r="N101" t="s">
        <v>10894</v>
      </c>
      <c r="O101" s="3" t="s">
        <v>11488</v>
      </c>
      <c r="P101">
        <v>42</v>
      </c>
      <c r="Q101" s="3" t="s">
        <v>10777</v>
      </c>
      <c r="R101" t="s">
        <v>11489</v>
      </c>
      <c r="S101" s="3" t="s">
        <v>10780</v>
      </c>
      <c r="T101" s="3" t="s">
        <v>10799</v>
      </c>
      <c r="U101" t="s">
        <v>11490</v>
      </c>
      <c r="V101" t="s">
        <v>10786</v>
      </c>
      <c r="W101" t="s">
        <v>10780</v>
      </c>
      <c r="X101" t="s">
        <v>11171</v>
      </c>
      <c r="Y101" t="s">
        <v>10784</v>
      </c>
      <c r="Z101" t="s">
        <v>10845</v>
      </c>
      <c r="AA101" t="s">
        <v>10792</v>
      </c>
      <c r="AB101" t="s">
        <v>11032</v>
      </c>
      <c r="AC101" t="s">
        <v>10792</v>
      </c>
      <c r="AD101" t="s">
        <v>10792</v>
      </c>
      <c r="AE101" t="s">
        <v>10792</v>
      </c>
      <c r="AF101" t="s">
        <v>11491</v>
      </c>
      <c r="AG101" t="s">
        <v>11492</v>
      </c>
      <c r="AH101" t="s">
        <v>10795</v>
      </c>
      <c r="AI101" t="s">
        <v>10797</v>
      </c>
      <c r="AJ101" t="s">
        <v>10777</v>
      </c>
      <c r="AK101" t="s">
        <v>10874</v>
      </c>
      <c r="AL101" t="s">
        <v>10795</v>
      </c>
      <c r="AM101" t="s">
        <v>11106</v>
      </c>
      <c r="AN101" t="s">
        <v>10399</v>
      </c>
      <c r="AO101" t="s">
        <v>10777</v>
      </c>
      <c r="AP101" t="s">
        <v>11493</v>
      </c>
      <c r="AQ101" t="s">
        <v>10797</v>
      </c>
      <c r="AR101" t="s">
        <v>10799</v>
      </c>
      <c r="AS101" t="s">
        <v>10797</v>
      </c>
      <c r="AT101" t="s">
        <v>11175</v>
      </c>
      <c r="AU101" t="s">
        <v>10845</v>
      </c>
      <c r="AV101" t="s">
        <v>11032</v>
      </c>
      <c r="AW101" t="s">
        <v>10792</v>
      </c>
    </row>
    <row r="102" spans="1:49" x14ac:dyDescent="0.3">
      <c r="A102" s="3" t="s">
        <v>10775</v>
      </c>
      <c r="B102" s="2">
        <v>40804</v>
      </c>
      <c r="C102" s="3">
        <v>13</v>
      </c>
      <c r="D102">
        <v>13201</v>
      </c>
      <c r="E102" s="3" t="s">
        <v>1919</v>
      </c>
      <c r="F102" t="s">
        <v>10693</v>
      </c>
      <c r="G102" s="3" t="s">
        <v>11494</v>
      </c>
      <c r="H102">
        <v>24</v>
      </c>
      <c r="I102" s="3" t="s">
        <v>10784</v>
      </c>
      <c r="J102" t="s">
        <v>10801</v>
      </c>
      <c r="K102" s="3" t="s">
        <v>11024</v>
      </c>
      <c r="L102" t="s">
        <v>10792</v>
      </c>
      <c r="M102" s="3" t="s">
        <v>10781</v>
      </c>
      <c r="N102" t="s">
        <v>10804</v>
      </c>
      <c r="O102" s="3" t="s">
        <v>11495</v>
      </c>
      <c r="P102">
        <v>30</v>
      </c>
      <c r="Q102" s="3" t="s">
        <v>10784</v>
      </c>
      <c r="R102" t="s">
        <v>10784</v>
      </c>
      <c r="S102" s="3"/>
      <c r="T102" s="3" t="s">
        <v>10799</v>
      </c>
      <c r="U102" t="s">
        <v>10786</v>
      </c>
      <c r="V102" t="s">
        <v>10786</v>
      </c>
      <c r="W102" t="s">
        <v>10799</v>
      </c>
      <c r="X102" t="s">
        <v>10393</v>
      </c>
      <c r="Y102" t="s">
        <v>10784</v>
      </c>
      <c r="Z102" t="s">
        <v>10792</v>
      </c>
      <c r="AA102" t="s">
        <v>10792</v>
      </c>
      <c r="AB102" t="s">
        <v>10784</v>
      </c>
      <c r="AC102" t="s">
        <v>10792</v>
      </c>
      <c r="AD102" t="s">
        <v>10792</v>
      </c>
      <c r="AE102" t="s">
        <v>10792</v>
      </c>
      <c r="AF102" t="s">
        <v>10807</v>
      </c>
      <c r="AG102" t="s">
        <v>10807</v>
      </c>
      <c r="AH102" t="s">
        <v>10795</v>
      </c>
      <c r="AI102" t="s">
        <v>10795</v>
      </c>
      <c r="AJ102" t="s">
        <v>10784</v>
      </c>
      <c r="AK102" t="s">
        <v>10784</v>
      </c>
      <c r="AL102" t="s">
        <v>10792</v>
      </c>
      <c r="AM102" t="s">
        <v>10781</v>
      </c>
      <c r="AN102" t="s">
        <v>10798</v>
      </c>
      <c r="AO102" t="s">
        <v>10784</v>
      </c>
      <c r="AP102" t="s">
        <v>10799</v>
      </c>
      <c r="AQ102" t="s">
        <v>10799</v>
      </c>
      <c r="AR102" t="s">
        <v>10799</v>
      </c>
      <c r="AS102" t="s">
        <v>10799</v>
      </c>
      <c r="AT102" t="s">
        <v>10393</v>
      </c>
      <c r="AU102" t="s">
        <v>10792</v>
      </c>
      <c r="AV102" t="s">
        <v>10784</v>
      </c>
      <c r="AW102" t="s">
        <v>10792</v>
      </c>
    </row>
    <row r="103" spans="1:49" x14ac:dyDescent="0.3">
      <c r="A103" s="3" t="s">
        <v>10775</v>
      </c>
      <c r="B103" s="2">
        <v>43431</v>
      </c>
      <c r="C103" s="3">
        <v>13</v>
      </c>
      <c r="D103">
        <v>13301</v>
      </c>
      <c r="E103" s="3" t="s">
        <v>1928</v>
      </c>
      <c r="F103" t="s">
        <v>10693</v>
      </c>
      <c r="G103" s="3" t="s">
        <v>11496</v>
      </c>
      <c r="H103">
        <v>28</v>
      </c>
      <c r="I103" s="3" t="s">
        <v>10777</v>
      </c>
      <c r="J103" t="s">
        <v>10778</v>
      </c>
      <c r="K103" s="3" t="s">
        <v>11497</v>
      </c>
      <c r="L103" t="s">
        <v>10780</v>
      </c>
      <c r="M103" s="3" t="s">
        <v>10781</v>
      </c>
      <c r="N103" t="s">
        <v>10782</v>
      </c>
      <c r="O103" s="3" t="s">
        <v>11498</v>
      </c>
      <c r="Q103" s="3" t="s">
        <v>10777</v>
      </c>
      <c r="R103" t="s">
        <v>10784</v>
      </c>
      <c r="S103" s="3" t="s">
        <v>10780</v>
      </c>
      <c r="T103" s="3" t="s">
        <v>10787</v>
      </c>
      <c r="U103" t="s">
        <v>10786</v>
      </c>
      <c r="V103" t="s">
        <v>10786</v>
      </c>
      <c r="W103" t="s">
        <v>10787</v>
      </c>
      <c r="X103" t="s">
        <v>10393</v>
      </c>
      <c r="Y103" t="s">
        <v>11499</v>
      </c>
      <c r="Z103" t="s">
        <v>10845</v>
      </c>
      <c r="AA103">
        <v>43432</v>
      </c>
      <c r="AB103" t="s">
        <v>10906</v>
      </c>
      <c r="AC103" t="s">
        <v>11500</v>
      </c>
      <c r="AD103" t="s">
        <v>10792</v>
      </c>
      <c r="AE103" t="s">
        <v>10792</v>
      </c>
      <c r="AF103" t="s">
        <v>11501</v>
      </c>
      <c r="AG103" t="s">
        <v>10807</v>
      </c>
      <c r="AH103" t="s">
        <v>10795</v>
      </c>
      <c r="AI103" t="s">
        <v>10795</v>
      </c>
      <c r="AJ103" t="s">
        <v>10777</v>
      </c>
      <c r="AK103" t="s">
        <v>10796</v>
      </c>
      <c r="AL103" t="s">
        <v>10797</v>
      </c>
      <c r="AM103" t="s">
        <v>10781</v>
      </c>
      <c r="AN103" t="s">
        <v>10798</v>
      </c>
      <c r="AO103" t="s">
        <v>10777</v>
      </c>
      <c r="AP103" t="s">
        <v>10799</v>
      </c>
      <c r="AQ103" t="s">
        <v>10797</v>
      </c>
      <c r="AR103" t="s">
        <v>10795</v>
      </c>
      <c r="AS103" t="s">
        <v>10795</v>
      </c>
      <c r="AT103" t="s">
        <v>10393</v>
      </c>
      <c r="AU103" t="s">
        <v>10845</v>
      </c>
      <c r="AV103" t="s">
        <v>10906</v>
      </c>
      <c r="AW103" t="s">
        <v>10792</v>
      </c>
    </row>
    <row r="104" spans="1:49" x14ac:dyDescent="0.3">
      <c r="A104" s="3" t="s">
        <v>10775</v>
      </c>
      <c r="B104" s="2">
        <v>43249</v>
      </c>
      <c r="C104" s="3">
        <v>7</v>
      </c>
      <c r="D104">
        <v>7403</v>
      </c>
      <c r="E104" s="3" t="s">
        <v>1462</v>
      </c>
      <c r="F104" t="s">
        <v>787</v>
      </c>
      <c r="G104" s="3" t="s">
        <v>11502</v>
      </c>
      <c r="H104">
        <v>28</v>
      </c>
      <c r="I104" s="3" t="s">
        <v>10777</v>
      </c>
      <c r="J104" t="s">
        <v>11503</v>
      </c>
      <c r="K104" s="3" t="s">
        <v>11504</v>
      </c>
      <c r="L104" t="s">
        <v>10792</v>
      </c>
      <c r="M104" s="3" t="s">
        <v>10792</v>
      </c>
      <c r="N104" t="s">
        <v>10801</v>
      </c>
      <c r="O104" s="3" t="s">
        <v>11505</v>
      </c>
      <c r="Q104" s="3" t="s">
        <v>10784</v>
      </c>
      <c r="R104" t="s">
        <v>10784</v>
      </c>
      <c r="S104" s="3" t="s">
        <v>10780</v>
      </c>
      <c r="T104" s="3" t="s">
        <v>10780</v>
      </c>
      <c r="U104" t="s">
        <v>11506</v>
      </c>
      <c r="V104" t="s">
        <v>10786</v>
      </c>
      <c r="W104" t="s">
        <v>10780</v>
      </c>
      <c r="X104" t="s">
        <v>10395</v>
      </c>
      <c r="Y104" t="s">
        <v>10784</v>
      </c>
      <c r="Z104" t="s">
        <v>10845</v>
      </c>
      <c r="AA104">
        <v>43249</v>
      </c>
      <c r="AB104" t="s">
        <v>11065</v>
      </c>
      <c r="AC104" t="s">
        <v>10792</v>
      </c>
      <c r="AD104" t="s">
        <v>10792</v>
      </c>
      <c r="AE104" t="s">
        <v>10792</v>
      </c>
      <c r="AF104" t="s">
        <v>11507</v>
      </c>
      <c r="AG104" t="s">
        <v>11508</v>
      </c>
      <c r="AH104" t="s">
        <v>10795</v>
      </c>
      <c r="AI104" t="s">
        <v>10797</v>
      </c>
      <c r="AJ104" t="s">
        <v>10777</v>
      </c>
      <c r="AK104" t="s">
        <v>11389</v>
      </c>
      <c r="AL104" t="s">
        <v>10792</v>
      </c>
      <c r="AM104" t="s">
        <v>10792</v>
      </c>
      <c r="AN104" t="s">
        <v>10799</v>
      </c>
      <c r="AO104" t="s">
        <v>10784</v>
      </c>
      <c r="AP104" t="s">
        <v>10799</v>
      </c>
      <c r="AQ104" t="s">
        <v>10797</v>
      </c>
      <c r="AR104" t="s">
        <v>10797</v>
      </c>
      <c r="AS104" t="s">
        <v>10797</v>
      </c>
      <c r="AT104" t="s">
        <v>10395</v>
      </c>
      <c r="AU104" t="s">
        <v>10845</v>
      </c>
      <c r="AV104" t="s">
        <v>11065</v>
      </c>
      <c r="AW104" t="s">
        <v>10792</v>
      </c>
    </row>
    <row r="105" spans="1:49" x14ac:dyDescent="0.3">
      <c r="A105" s="3" t="s">
        <v>10775</v>
      </c>
      <c r="B105" s="2">
        <v>41755</v>
      </c>
      <c r="C105" s="3">
        <v>5</v>
      </c>
      <c r="D105">
        <v>5101</v>
      </c>
      <c r="E105" s="3" t="s">
        <v>799</v>
      </c>
      <c r="F105" t="s">
        <v>799</v>
      </c>
      <c r="G105" s="3" t="s">
        <v>11509</v>
      </c>
      <c r="H105">
        <v>50</v>
      </c>
      <c r="I105" s="3" t="s">
        <v>10777</v>
      </c>
      <c r="J105" t="s">
        <v>11510</v>
      </c>
      <c r="K105" s="3" t="s">
        <v>11511</v>
      </c>
      <c r="L105" t="s">
        <v>10780</v>
      </c>
      <c r="M105" s="3" t="s">
        <v>10893</v>
      </c>
      <c r="N105" t="s">
        <v>10894</v>
      </c>
      <c r="O105" s="3" t="s">
        <v>11512</v>
      </c>
      <c r="P105">
        <v>34</v>
      </c>
      <c r="Q105" s="3" t="s">
        <v>10777</v>
      </c>
      <c r="R105" t="s">
        <v>11510</v>
      </c>
      <c r="S105" s="3" t="s">
        <v>10780</v>
      </c>
      <c r="T105" s="3" t="s">
        <v>10780</v>
      </c>
      <c r="U105" t="s">
        <v>10786</v>
      </c>
      <c r="V105" t="s">
        <v>10780</v>
      </c>
      <c r="W105" t="s">
        <v>10780</v>
      </c>
      <c r="X105" t="s">
        <v>10896</v>
      </c>
      <c r="Y105" t="s">
        <v>11513</v>
      </c>
      <c r="Z105" t="s">
        <v>10788</v>
      </c>
      <c r="AA105">
        <v>42034</v>
      </c>
      <c r="AB105" t="s">
        <v>10789</v>
      </c>
      <c r="AC105" t="s">
        <v>11284</v>
      </c>
      <c r="AD105" t="s">
        <v>11514</v>
      </c>
      <c r="AE105" t="s">
        <v>10792</v>
      </c>
      <c r="AF105" t="s">
        <v>11515</v>
      </c>
      <c r="AG105" t="s">
        <v>11516</v>
      </c>
      <c r="AH105" t="s">
        <v>10795</v>
      </c>
      <c r="AI105" t="s">
        <v>10797</v>
      </c>
      <c r="AJ105" t="s">
        <v>10777</v>
      </c>
      <c r="AK105" t="s">
        <v>10904</v>
      </c>
      <c r="AL105" t="s">
        <v>10797</v>
      </c>
      <c r="AM105" t="s">
        <v>10893</v>
      </c>
      <c r="AN105" t="s">
        <v>10399</v>
      </c>
      <c r="AO105" t="s">
        <v>10777</v>
      </c>
      <c r="AP105" t="s">
        <v>10904</v>
      </c>
      <c r="AQ105" t="s">
        <v>10797</v>
      </c>
      <c r="AR105" t="s">
        <v>10797</v>
      </c>
      <c r="AS105" t="s">
        <v>10797</v>
      </c>
      <c r="AT105" t="s">
        <v>10896</v>
      </c>
      <c r="AU105" t="s">
        <v>10788</v>
      </c>
      <c r="AV105" t="s">
        <v>10789</v>
      </c>
      <c r="AW105" t="s">
        <v>11514</v>
      </c>
    </row>
    <row r="106" spans="1:49" x14ac:dyDescent="0.3">
      <c r="A106" s="3" t="s">
        <v>10775</v>
      </c>
      <c r="B106" s="2">
        <v>42044</v>
      </c>
      <c r="C106" s="3">
        <v>13</v>
      </c>
      <c r="D106">
        <v>13113</v>
      </c>
      <c r="E106" s="3" t="s">
        <v>1860</v>
      </c>
      <c r="F106" t="s">
        <v>10693</v>
      </c>
      <c r="G106" s="3" t="s">
        <v>11517</v>
      </c>
      <c r="H106">
        <v>23</v>
      </c>
      <c r="I106" s="3" t="s">
        <v>10777</v>
      </c>
      <c r="J106" t="s">
        <v>10784</v>
      </c>
      <c r="K106" s="3" t="s">
        <v>11518</v>
      </c>
      <c r="L106" t="s">
        <v>10787</v>
      </c>
      <c r="M106" s="3" t="s">
        <v>10893</v>
      </c>
      <c r="N106" t="s">
        <v>10894</v>
      </c>
      <c r="O106" s="3" t="s">
        <v>11519</v>
      </c>
      <c r="Q106" s="3" t="s">
        <v>10784</v>
      </c>
      <c r="R106" t="s">
        <v>10784</v>
      </c>
      <c r="S106" s="3" t="s">
        <v>10780</v>
      </c>
      <c r="T106" s="3" t="s">
        <v>10780</v>
      </c>
      <c r="U106" t="s">
        <v>10786</v>
      </c>
      <c r="V106" t="s">
        <v>10786</v>
      </c>
      <c r="W106" t="s">
        <v>10780</v>
      </c>
      <c r="X106" t="s">
        <v>10931</v>
      </c>
      <c r="Y106" t="s">
        <v>10780</v>
      </c>
      <c r="Z106" t="s">
        <v>10845</v>
      </c>
      <c r="AA106" t="s">
        <v>10792</v>
      </c>
      <c r="AB106" t="s">
        <v>10846</v>
      </c>
      <c r="AC106" t="s">
        <v>10792</v>
      </c>
      <c r="AD106" t="s">
        <v>10792</v>
      </c>
      <c r="AE106" t="s">
        <v>10792</v>
      </c>
      <c r="AF106" t="s">
        <v>11520</v>
      </c>
      <c r="AG106" t="s">
        <v>10807</v>
      </c>
      <c r="AH106" t="s">
        <v>10795</v>
      </c>
      <c r="AI106" t="s">
        <v>10797</v>
      </c>
      <c r="AJ106" t="s">
        <v>10777</v>
      </c>
      <c r="AK106" t="s">
        <v>10784</v>
      </c>
      <c r="AL106" t="s">
        <v>10795</v>
      </c>
      <c r="AM106" t="s">
        <v>10893</v>
      </c>
      <c r="AN106" t="s">
        <v>10399</v>
      </c>
      <c r="AO106" t="s">
        <v>10784</v>
      </c>
      <c r="AP106" t="s">
        <v>10799</v>
      </c>
      <c r="AQ106" t="s">
        <v>10797</v>
      </c>
      <c r="AR106" t="s">
        <v>10797</v>
      </c>
      <c r="AS106" t="s">
        <v>10797</v>
      </c>
      <c r="AT106" t="s">
        <v>10936</v>
      </c>
      <c r="AU106" t="s">
        <v>10845</v>
      </c>
      <c r="AV106" t="s">
        <v>10846</v>
      </c>
      <c r="AW106" t="s">
        <v>10792</v>
      </c>
    </row>
    <row r="107" spans="1:49" x14ac:dyDescent="0.3">
      <c r="A107" s="3" t="s">
        <v>10775</v>
      </c>
      <c r="B107" s="2">
        <v>40510</v>
      </c>
      <c r="C107" s="3">
        <v>2</v>
      </c>
      <c r="D107">
        <v>2101</v>
      </c>
      <c r="E107" s="3" t="s">
        <v>757</v>
      </c>
      <c r="F107" t="s">
        <v>757</v>
      </c>
      <c r="G107" s="3" t="s">
        <v>11521</v>
      </c>
      <c r="H107">
        <v>21</v>
      </c>
      <c r="I107" s="3" t="s">
        <v>10784</v>
      </c>
      <c r="J107" t="s">
        <v>11522</v>
      </c>
      <c r="K107" s="3" t="s">
        <v>11523</v>
      </c>
      <c r="L107" t="s">
        <v>10792</v>
      </c>
      <c r="M107" s="3" t="s">
        <v>11106</v>
      </c>
      <c r="N107" t="s">
        <v>11107</v>
      </c>
      <c r="O107" s="3" t="s">
        <v>11524</v>
      </c>
      <c r="P107">
        <v>40</v>
      </c>
      <c r="Q107" s="3" t="s">
        <v>10784</v>
      </c>
      <c r="R107" t="s">
        <v>11525</v>
      </c>
      <c r="S107" s="3" t="s">
        <v>10799</v>
      </c>
      <c r="T107" s="3" t="s">
        <v>10799</v>
      </c>
      <c r="U107" t="s">
        <v>11526</v>
      </c>
      <c r="V107" t="s">
        <v>10786</v>
      </c>
      <c r="W107" t="s">
        <v>10799</v>
      </c>
      <c r="X107" t="s">
        <v>10784</v>
      </c>
      <c r="Y107" t="s">
        <v>10784</v>
      </c>
      <c r="Z107" t="s">
        <v>10792</v>
      </c>
      <c r="AA107" t="s">
        <v>10792</v>
      </c>
      <c r="AB107" t="s">
        <v>10784</v>
      </c>
      <c r="AC107" t="s">
        <v>10792</v>
      </c>
      <c r="AD107" t="s">
        <v>10792</v>
      </c>
      <c r="AE107" t="s">
        <v>10792</v>
      </c>
      <c r="AF107" t="s">
        <v>10807</v>
      </c>
      <c r="AG107" t="s">
        <v>10807</v>
      </c>
      <c r="AH107" t="s">
        <v>10795</v>
      </c>
      <c r="AI107" t="s">
        <v>10797</v>
      </c>
      <c r="AJ107" t="s">
        <v>10784</v>
      </c>
      <c r="AK107" t="s">
        <v>10874</v>
      </c>
      <c r="AL107" t="s">
        <v>10792</v>
      </c>
      <c r="AM107" t="s">
        <v>11106</v>
      </c>
      <c r="AN107" t="s">
        <v>10399</v>
      </c>
      <c r="AO107" t="s">
        <v>10784</v>
      </c>
      <c r="AP107" t="s">
        <v>10944</v>
      </c>
      <c r="AQ107" t="s">
        <v>10799</v>
      </c>
      <c r="AR107" t="s">
        <v>10799</v>
      </c>
      <c r="AS107" t="s">
        <v>10799</v>
      </c>
      <c r="AT107" t="s">
        <v>10799</v>
      </c>
      <c r="AU107" t="s">
        <v>10792</v>
      </c>
      <c r="AV107" t="s">
        <v>10784</v>
      </c>
      <c r="AW107" t="s">
        <v>10792</v>
      </c>
    </row>
    <row r="108" spans="1:49" x14ac:dyDescent="0.3">
      <c r="A108" s="3" t="s">
        <v>10775</v>
      </c>
      <c r="B108" s="2">
        <v>41304</v>
      </c>
      <c r="C108" s="3">
        <v>9</v>
      </c>
      <c r="D108">
        <v>9114</v>
      </c>
      <c r="E108" s="3" t="s">
        <v>1617</v>
      </c>
      <c r="F108" t="s">
        <v>763</v>
      </c>
      <c r="G108" s="3" t="s">
        <v>11527</v>
      </c>
      <c r="H108">
        <v>43</v>
      </c>
      <c r="I108" s="3" t="s">
        <v>10784</v>
      </c>
      <c r="J108" t="s">
        <v>10801</v>
      </c>
      <c r="K108" s="3" t="s">
        <v>11528</v>
      </c>
      <c r="L108" t="s">
        <v>10792</v>
      </c>
      <c r="M108" s="3" t="s">
        <v>11529</v>
      </c>
      <c r="N108" t="s">
        <v>11025</v>
      </c>
      <c r="O108" s="3" t="s">
        <v>11530</v>
      </c>
      <c r="P108">
        <v>43</v>
      </c>
      <c r="Q108" s="3" t="s">
        <v>10784</v>
      </c>
      <c r="R108" t="s">
        <v>10784</v>
      </c>
      <c r="S108" s="3" t="s">
        <v>10799</v>
      </c>
      <c r="T108" s="3" t="s">
        <v>10799</v>
      </c>
      <c r="U108" t="s">
        <v>11531</v>
      </c>
      <c r="V108" t="s">
        <v>10786</v>
      </c>
      <c r="W108" t="s">
        <v>10787</v>
      </c>
      <c r="X108" t="s">
        <v>10393</v>
      </c>
      <c r="Y108" t="s">
        <v>10784</v>
      </c>
      <c r="Z108" t="s">
        <v>11453</v>
      </c>
      <c r="AA108" t="s">
        <v>10792</v>
      </c>
      <c r="AB108" t="s">
        <v>10784</v>
      </c>
      <c r="AC108" t="s">
        <v>11532</v>
      </c>
      <c r="AE108" t="s">
        <v>10792</v>
      </c>
      <c r="AF108" t="s">
        <v>10807</v>
      </c>
      <c r="AG108" t="s">
        <v>10807</v>
      </c>
      <c r="AH108" t="s">
        <v>10795</v>
      </c>
      <c r="AI108" t="s">
        <v>10795</v>
      </c>
      <c r="AJ108" t="s">
        <v>10784</v>
      </c>
      <c r="AK108" t="s">
        <v>10784</v>
      </c>
      <c r="AL108" t="s">
        <v>10792</v>
      </c>
      <c r="AM108" t="s">
        <v>10973</v>
      </c>
      <c r="AN108" t="s">
        <v>10798</v>
      </c>
      <c r="AO108" t="s">
        <v>10784</v>
      </c>
      <c r="AP108" t="s">
        <v>10799</v>
      </c>
      <c r="AQ108" t="s">
        <v>10799</v>
      </c>
      <c r="AR108" t="s">
        <v>10799</v>
      </c>
      <c r="AS108" t="s">
        <v>10795</v>
      </c>
      <c r="AT108" t="s">
        <v>10393</v>
      </c>
      <c r="AU108" t="s">
        <v>10846</v>
      </c>
      <c r="AV108" t="s">
        <v>10784</v>
      </c>
      <c r="AW108" t="s">
        <v>10792</v>
      </c>
    </row>
    <row r="109" spans="1:49" x14ac:dyDescent="0.3">
      <c r="A109" s="3" t="s">
        <v>10775</v>
      </c>
      <c r="B109" s="2">
        <v>40513</v>
      </c>
      <c r="C109" s="3">
        <v>13</v>
      </c>
      <c r="D109">
        <v>13401</v>
      </c>
      <c r="E109" s="3" t="s">
        <v>1937</v>
      </c>
      <c r="F109" t="s">
        <v>10693</v>
      </c>
      <c r="G109" s="3" t="s">
        <v>11533</v>
      </c>
      <c r="H109">
        <v>42</v>
      </c>
      <c r="I109" s="3" t="s">
        <v>10784</v>
      </c>
      <c r="J109" t="s">
        <v>10801</v>
      </c>
      <c r="K109" s="3" t="s">
        <v>10810</v>
      </c>
      <c r="L109" t="s">
        <v>10792</v>
      </c>
      <c r="M109" s="3" t="s">
        <v>10834</v>
      </c>
      <c r="N109" t="s">
        <v>10804</v>
      </c>
      <c r="O109" s="3" t="s">
        <v>11534</v>
      </c>
      <c r="P109">
        <v>57</v>
      </c>
      <c r="Q109" s="3" t="s">
        <v>10784</v>
      </c>
      <c r="R109" t="s">
        <v>10784</v>
      </c>
      <c r="S109" s="3" t="s">
        <v>10799</v>
      </c>
      <c r="T109" s="3" t="s">
        <v>10799</v>
      </c>
      <c r="U109" t="s">
        <v>10786</v>
      </c>
      <c r="V109" t="s">
        <v>10786</v>
      </c>
      <c r="W109" t="s">
        <v>10799</v>
      </c>
      <c r="X109" t="s">
        <v>10391</v>
      </c>
      <c r="Y109" t="s">
        <v>10784</v>
      </c>
      <c r="Z109" t="s">
        <v>10792</v>
      </c>
      <c r="AA109" t="s">
        <v>10792</v>
      </c>
      <c r="AB109" t="s">
        <v>10784</v>
      </c>
      <c r="AC109" t="s">
        <v>10792</v>
      </c>
      <c r="AD109" t="s">
        <v>10792</v>
      </c>
      <c r="AE109" t="s">
        <v>10792</v>
      </c>
      <c r="AF109" t="s">
        <v>10807</v>
      </c>
      <c r="AG109" t="s">
        <v>10807</v>
      </c>
      <c r="AH109" t="s">
        <v>10795</v>
      </c>
      <c r="AI109" t="s">
        <v>10795</v>
      </c>
      <c r="AJ109" t="s">
        <v>10784</v>
      </c>
      <c r="AK109" t="s">
        <v>10784</v>
      </c>
      <c r="AL109" t="s">
        <v>10792</v>
      </c>
      <c r="AM109" t="s">
        <v>10838</v>
      </c>
      <c r="AN109" t="s">
        <v>10798</v>
      </c>
      <c r="AO109" t="s">
        <v>10784</v>
      </c>
      <c r="AP109" t="s">
        <v>10799</v>
      </c>
      <c r="AQ109" t="s">
        <v>10799</v>
      </c>
      <c r="AR109" t="s">
        <v>10799</v>
      </c>
      <c r="AS109" t="s">
        <v>10799</v>
      </c>
      <c r="AT109" t="s">
        <v>10391</v>
      </c>
      <c r="AU109" t="s">
        <v>10792</v>
      </c>
      <c r="AV109" t="s">
        <v>10784</v>
      </c>
      <c r="AW109" t="s">
        <v>10792</v>
      </c>
    </row>
    <row r="110" spans="1:49" x14ac:dyDescent="0.3">
      <c r="A110" s="3" t="s">
        <v>11535</v>
      </c>
      <c r="B110" s="2">
        <v>44052</v>
      </c>
      <c r="C110" s="3">
        <v>13</v>
      </c>
      <c r="D110">
        <v>13116</v>
      </c>
      <c r="E110" s="3" t="s">
        <v>1869</v>
      </c>
      <c r="F110" t="s">
        <v>10693</v>
      </c>
      <c r="G110" s="3" t="s">
        <v>11536</v>
      </c>
      <c r="I110" s="3" t="s">
        <v>10777</v>
      </c>
      <c r="J110" t="s">
        <v>10784</v>
      </c>
      <c r="K110" s="3" t="s">
        <v>11537</v>
      </c>
      <c r="L110" t="s">
        <v>10792</v>
      </c>
      <c r="M110" s="3" t="s">
        <v>11084</v>
      </c>
      <c r="N110" t="s">
        <v>11538</v>
      </c>
      <c r="O110" s="3" t="s">
        <v>11539</v>
      </c>
      <c r="Q110" s="3" t="s">
        <v>10777</v>
      </c>
      <c r="R110" t="s">
        <v>10784</v>
      </c>
      <c r="S110" s="3" t="s">
        <v>10780</v>
      </c>
      <c r="T110" s="3" t="s">
        <v>10799</v>
      </c>
      <c r="U110" t="s">
        <v>10786</v>
      </c>
      <c r="V110" t="s">
        <v>10786</v>
      </c>
      <c r="W110" t="s">
        <v>10799</v>
      </c>
      <c r="X110" t="s">
        <v>10393</v>
      </c>
      <c r="Y110" t="s">
        <v>11540</v>
      </c>
      <c r="Z110" t="s">
        <v>11292</v>
      </c>
      <c r="AA110" t="s">
        <v>10792</v>
      </c>
      <c r="AB110" t="s">
        <v>11292</v>
      </c>
      <c r="AC110" t="s">
        <v>10792</v>
      </c>
      <c r="AD110" t="s">
        <v>10792</v>
      </c>
      <c r="AE110" t="s">
        <v>10792</v>
      </c>
      <c r="AF110" t="s">
        <v>11541</v>
      </c>
      <c r="AG110" t="s">
        <v>11542</v>
      </c>
      <c r="AH110" t="s">
        <v>10795</v>
      </c>
      <c r="AI110" t="s">
        <v>10797</v>
      </c>
      <c r="AJ110" t="s">
        <v>10777</v>
      </c>
      <c r="AK110" t="s">
        <v>10784</v>
      </c>
      <c r="AL110" t="s">
        <v>10792</v>
      </c>
      <c r="AM110" t="s">
        <v>11084</v>
      </c>
      <c r="AN110" t="s">
        <v>11538</v>
      </c>
      <c r="AO110" t="s">
        <v>10777</v>
      </c>
      <c r="AP110" t="s">
        <v>10799</v>
      </c>
      <c r="AQ110" t="s">
        <v>10797</v>
      </c>
      <c r="AR110" t="s">
        <v>10799</v>
      </c>
      <c r="AS110" t="s">
        <v>10799</v>
      </c>
      <c r="AT110" t="s">
        <v>10393</v>
      </c>
      <c r="AU110" t="s">
        <v>11292</v>
      </c>
      <c r="AV110" t="s">
        <v>11292</v>
      </c>
      <c r="AW110" t="s">
        <v>10792</v>
      </c>
    </row>
    <row r="111" spans="1:49" x14ac:dyDescent="0.3">
      <c r="A111" s="3" t="s">
        <v>10775</v>
      </c>
      <c r="B111" s="2">
        <v>43780</v>
      </c>
      <c r="C111" s="3">
        <v>5</v>
      </c>
      <c r="D111">
        <v>5601</v>
      </c>
      <c r="E111" s="3" t="s">
        <v>1245</v>
      </c>
      <c r="F111" t="s">
        <v>799</v>
      </c>
      <c r="G111" s="3" t="s">
        <v>11543</v>
      </c>
      <c r="H111">
        <v>31</v>
      </c>
      <c r="I111" s="3" t="s">
        <v>11544</v>
      </c>
      <c r="J111" t="s">
        <v>10784</v>
      </c>
      <c r="K111" s="3" t="s">
        <v>11545</v>
      </c>
      <c r="L111" t="s">
        <v>10792</v>
      </c>
      <c r="M111" s="3" t="s">
        <v>10811</v>
      </c>
      <c r="N111" t="s">
        <v>10782</v>
      </c>
      <c r="O111" s="3" t="s">
        <v>11546</v>
      </c>
      <c r="P111">
        <v>32</v>
      </c>
      <c r="Q111" s="3" t="s">
        <v>11544</v>
      </c>
      <c r="R111" t="s">
        <v>10784</v>
      </c>
      <c r="S111" s="3" t="s">
        <v>10780</v>
      </c>
      <c r="T111" s="3" t="s">
        <v>10787</v>
      </c>
      <c r="U111" t="s">
        <v>10786</v>
      </c>
      <c r="V111" t="s">
        <v>10786</v>
      </c>
      <c r="W111" t="s">
        <v>10787</v>
      </c>
      <c r="X111" t="s">
        <v>10393</v>
      </c>
      <c r="Y111" t="s">
        <v>10784</v>
      </c>
      <c r="Z111" t="s">
        <v>10845</v>
      </c>
      <c r="AA111" t="s">
        <v>10792</v>
      </c>
      <c r="AB111" t="s">
        <v>11547</v>
      </c>
      <c r="AC111" t="s">
        <v>10792</v>
      </c>
      <c r="AD111" t="s">
        <v>10792</v>
      </c>
      <c r="AE111" t="s">
        <v>10792</v>
      </c>
      <c r="AF111" t="s">
        <v>11548</v>
      </c>
      <c r="AG111" t="s">
        <v>11549</v>
      </c>
      <c r="AH111" t="s">
        <v>10795</v>
      </c>
      <c r="AI111" t="s">
        <v>10795</v>
      </c>
      <c r="AJ111" t="s">
        <v>11544</v>
      </c>
      <c r="AK111" t="s">
        <v>10784</v>
      </c>
      <c r="AL111" t="s">
        <v>10792</v>
      </c>
      <c r="AM111" t="s">
        <v>10811</v>
      </c>
      <c r="AN111" t="s">
        <v>10798</v>
      </c>
      <c r="AO111" t="s">
        <v>11544</v>
      </c>
      <c r="AP111" t="s">
        <v>10799</v>
      </c>
      <c r="AQ111" t="s">
        <v>10797</v>
      </c>
      <c r="AR111" t="s">
        <v>10795</v>
      </c>
      <c r="AS111" t="s">
        <v>10795</v>
      </c>
      <c r="AT111" t="s">
        <v>10393</v>
      </c>
      <c r="AU111" t="s">
        <v>10845</v>
      </c>
      <c r="AV111" t="s">
        <v>11550</v>
      </c>
      <c r="AW111" t="s">
        <v>10792</v>
      </c>
    </row>
    <row r="112" spans="1:49" x14ac:dyDescent="0.3">
      <c r="A112" s="3" t="s">
        <v>10775</v>
      </c>
      <c r="B112" s="2">
        <v>41885</v>
      </c>
      <c r="C112" s="3">
        <v>13</v>
      </c>
      <c r="D112">
        <v>13121</v>
      </c>
      <c r="E112" s="3" t="s">
        <v>1884</v>
      </c>
      <c r="F112" t="s">
        <v>10693</v>
      </c>
      <c r="G112" s="3" t="s">
        <v>11551</v>
      </c>
      <c r="H112">
        <v>27</v>
      </c>
      <c r="I112" s="3" t="s">
        <v>10777</v>
      </c>
      <c r="J112" t="s">
        <v>10778</v>
      </c>
      <c r="K112" s="3" t="s">
        <v>11552</v>
      </c>
      <c r="L112" t="s">
        <v>10780</v>
      </c>
      <c r="M112" s="3" t="s">
        <v>10781</v>
      </c>
      <c r="N112" t="s">
        <v>10782</v>
      </c>
      <c r="O112" s="3" t="s">
        <v>11553</v>
      </c>
      <c r="P112">
        <v>26</v>
      </c>
      <c r="Q112" s="3" t="s">
        <v>10777</v>
      </c>
      <c r="R112" t="s">
        <v>10784</v>
      </c>
      <c r="S112" s="3" t="s">
        <v>10780</v>
      </c>
      <c r="T112" s="3" t="s">
        <v>10787</v>
      </c>
      <c r="U112" t="s">
        <v>11554</v>
      </c>
      <c r="V112" t="s">
        <v>10780</v>
      </c>
      <c r="W112" t="s">
        <v>10787</v>
      </c>
      <c r="X112" t="s">
        <v>10393</v>
      </c>
      <c r="Y112" t="s">
        <v>10780</v>
      </c>
      <c r="Z112" t="s">
        <v>10792</v>
      </c>
      <c r="AA112" t="s">
        <v>10792</v>
      </c>
      <c r="AB112" t="s">
        <v>10784</v>
      </c>
      <c r="AC112" t="s">
        <v>10792</v>
      </c>
      <c r="AD112" t="s">
        <v>10792</v>
      </c>
      <c r="AE112" t="s">
        <v>10792</v>
      </c>
      <c r="AF112" t="s">
        <v>11555</v>
      </c>
      <c r="AG112" t="s">
        <v>11556</v>
      </c>
      <c r="AH112" t="s">
        <v>10795</v>
      </c>
      <c r="AI112" t="s">
        <v>10795</v>
      </c>
      <c r="AJ112" t="s">
        <v>10777</v>
      </c>
      <c r="AK112" t="s">
        <v>10796</v>
      </c>
      <c r="AL112" t="s">
        <v>10797</v>
      </c>
      <c r="AM112" t="s">
        <v>10781</v>
      </c>
      <c r="AN112" t="s">
        <v>10798</v>
      </c>
      <c r="AO112" t="s">
        <v>10777</v>
      </c>
      <c r="AP112" t="s">
        <v>10799</v>
      </c>
      <c r="AQ112" t="s">
        <v>10797</v>
      </c>
      <c r="AR112" t="s">
        <v>10795</v>
      </c>
      <c r="AS112" t="s">
        <v>10795</v>
      </c>
      <c r="AT112" t="s">
        <v>10393</v>
      </c>
      <c r="AU112" t="s">
        <v>10792</v>
      </c>
      <c r="AV112" t="s">
        <v>10784</v>
      </c>
      <c r="AW112" t="s">
        <v>10792</v>
      </c>
    </row>
    <row r="113" spans="1:49" x14ac:dyDescent="0.3">
      <c r="A113" s="3" t="s">
        <v>10775</v>
      </c>
      <c r="B113" s="2">
        <v>42213</v>
      </c>
      <c r="C113" s="3">
        <v>10</v>
      </c>
      <c r="D113">
        <v>10303</v>
      </c>
      <c r="E113" s="3" t="s">
        <v>1737</v>
      </c>
      <c r="F113" t="s">
        <v>778</v>
      </c>
      <c r="G113" s="3" t="s">
        <v>11557</v>
      </c>
      <c r="H113">
        <v>6</v>
      </c>
      <c r="I113" s="3" t="s">
        <v>10777</v>
      </c>
      <c r="J113" t="s">
        <v>11558</v>
      </c>
      <c r="K113" s="3" t="s">
        <v>11559</v>
      </c>
      <c r="L113" t="s">
        <v>10780</v>
      </c>
      <c r="M113" s="3" t="s">
        <v>10856</v>
      </c>
      <c r="N113" t="s">
        <v>10823</v>
      </c>
      <c r="O113" s="3" t="s">
        <v>11560</v>
      </c>
      <c r="P113">
        <v>46</v>
      </c>
      <c r="Q113" s="3" t="s">
        <v>10777</v>
      </c>
      <c r="R113" t="s">
        <v>10784</v>
      </c>
      <c r="S113" s="3" t="s">
        <v>10787</v>
      </c>
      <c r="T113" s="3" t="s">
        <v>10780</v>
      </c>
      <c r="U113" t="s">
        <v>10786</v>
      </c>
      <c r="V113" t="s">
        <v>10780</v>
      </c>
      <c r="W113" t="s">
        <v>10780</v>
      </c>
      <c r="X113" t="s">
        <v>10391</v>
      </c>
      <c r="Y113" t="s">
        <v>10393</v>
      </c>
      <c r="Z113" t="s">
        <v>10827</v>
      </c>
      <c r="AA113">
        <v>42213</v>
      </c>
      <c r="AB113" t="s">
        <v>10828</v>
      </c>
      <c r="AC113" t="s">
        <v>10792</v>
      </c>
      <c r="AD113" t="s">
        <v>10792</v>
      </c>
      <c r="AE113" t="s">
        <v>10792</v>
      </c>
      <c r="AF113" t="s">
        <v>11561</v>
      </c>
      <c r="AG113" t="s">
        <v>11562</v>
      </c>
      <c r="AH113" t="s">
        <v>10795</v>
      </c>
      <c r="AI113" t="s">
        <v>10797</v>
      </c>
      <c r="AJ113" t="s">
        <v>10777</v>
      </c>
      <c r="AK113" t="s">
        <v>10874</v>
      </c>
      <c r="AL113" t="s">
        <v>10797</v>
      </c>
      <c r="AM113" t="s">
        <v>10856</v>
      </c>
      <c r="AN113" t="s">
        <v>10823</v>
      </c>
      <c r="AO113" t="s">
        <v>10777</v>
      </c>
      <c r="AP113" t="s">
        <v>10799</v>
      </c>
      <c r="AQ113" t="s">
        <v>10795</v>
      </c>
      <c r="AR113" t="s">
        <v>10797</v>
      </c>
      <c r="AS113" t="s">
        <v>10797</v>
      </c>
      <c r="AT113" t="s">
        <v>10391</v>
      </c>
      <c r="AU113" t="s">
        <v>10827</v>
      </c>
      <c r="AV113" t="s">
        <v>10828</v>
      </c>
      <c r="AW113" t="s">
        <v>10792</v>
      </c>
    </row>
    <row r="114" spans="1:49" x14ac:dyDescent="0.3">
      <c r="A114" s="3" t="s">
        <v>10775</v>
      </c>
      <c r="B114" s="2">
        <v>40863</v>
      </c>
      <c r="C114" s="3">
        <v>5</v>
      </c>
      <c r="D114">
        <v>5501</v>
      </c>
      <c r="E114" s="3" t="s">
        <v>1230</v>
      </c>
      <c r="F114" t="s">
        <v>799</v>
      </c>
      <c r="G114" s="3" t="s">
        <v>11563</v>
      </c>
      <c r="H114">
        <v>28</v>
      </c>
      <c r="I114" s="3" t="s">
        <v>10784</v>
      </c>
      <c r="J114" t="s">
        <v>10801</v>
      </c>
      <c r="K114" s="3" t="s">
        <v>10810</v>
      </c>
      <c r="L114" t="s">
        <v>10792</v>
      </c>
      <c r="M114" s="3" t="s">
        <v>10888</v>
      </c>
      <c r="N114" t="s">
        <v>10804</v>
      </c>
      <c r="O114" s="3" t="s">
        <v>11564</v>
      </c>
      <c r="P114">
        <v>34</v>
      </c>
      <c r="Q114" s="3" t="s">
        <v>10784</v>
      </c>
      <c r="R114" t="s">
        <v>10784</v>
      </c>
      <c r="S114" s="3"/>
      <c r="T114" s="3" t="s">
        <v>10799</v>
      </c>
      <c r="U114" t="s">
        <v>10786</v>
      </c>
      <c r="V114" t="s">
        <v>10786</v>
      </c>
      <c r="W114" t="s">
        <v>10799</v>
      </c>
      <c r="X114" t="s">
        <v>10393</v>
      </c>
      <c r="Y114" t="s">
        <v>10784</v>
      </c>
      <c r="Z114" t="s">
        <v>10792</v>
      </c>
      <c r="AA114" t="s">
        <v>10792</v>
      </c>
      <c r="AB114" t="s">
        <v>10784</v>
      </c>
      <c r="AC114" t="s">
        <v>10792</v>
      </c>
      <c r="AD114" t="s">
        <v>10792</v>
      </c>
      <c r="AE114" t="s">
        <v>10792</v>
      </c>
      <c r="AF114" t="s">
        <v>10807</v>
      </c>
      <c r="AG114" t="s">
        <v>10807</v>
      </c>
      <c r="AH114" t="s">
        <v>10795</v>
      </c>
      <c r="AI114" t="s">
        <v>10795</v>
      </c>
      <c r="AJ114" t="s">
        <v>10784</v>
      </c>
      <c r="AK114" t="s">
        <v>10784</v>
      </c>
      <c r="AL114" t="s">
        <v>10792</v>
      </c>
      <c r="AM114" t="s">
        <v>10888</v>
      </c>
      <c r="AN114" t="s">
        <v>10798</v>
      </c>
      <c r="AO114" t="s">
        <v>10784</v>
      </c>
      <c r="AP114" t="s">
        <v>10799</v>
      </c>
      <c r="AQ114" t="s">
        <v>10799</v>
      </c>
      <c r="AR114" t="s">
        <v>10799</v>
      </c>
      <c r="AS114" t="s">
        <v>10799</v>
      </c>
      <c r="AT114" t="s">
        <v>10393</v>
      </c>
      <c r="AU114" t="s">
        <v>10792</v>
      </c>
      <c r="AV114" t="s">
        <v>10784</v>
      </c>
      <c r="AW114" t="s">
        <v>10792</v>
      </c>
    </row>
    <row r="115" spans="1:49" x14ac:dyDescent="0.3">
      <c r="A115" s="3" t="s">
        <v>10775</v>
      </c>
      <c r="B115" s="2">
        <v>41891</v>
      </c>
      <c r="C115" s="3">
        <v>7</v>
      </c>
      <c r="D115">
        <v>7301</v>
      </c>
      <c r="E115" s="3" t="s">
        <v>1429</v>
      </c>
      <c r="F115" t="s">
        <v>787</v>
      </c>
      <c r="G115" s="3" t="s">
        <v>11565</v>
      </c>
      <c r="H115">
        <v>53</v>
      </c>
      <c r="I115" s="3" t="s">
        <v>10777</v>
      </c>
      <c r="J115" t="s">
        <v>10809</v>
      </c>
      <c r="K115" s="3" t="s">
        <v>11566</v>
      </c>
      <c r="L115" t="s">
        <v>10780</v>
      </c>
      <c r="M115" s="3" t="s">
        <v>10973</v>
      </c>
      <c r="N115" t="s">
        <v>10782</v>
      </c>
      <c r="O115" s="3" t="s">
        <v>11567</v>
      </c>
      <c r="P115">
        <v>39</v>
      </c>
      <c r="Q115" s="3" t="s">
        <v>10777</v>
      </c>
      <c r="R115" t="s">
        <v>10784</v>
      </c>
      <c r="S115" s="3" t="s">
        <v>10780</v>
      </c>
      <c r="T115" s="3" t="s">
        <v>10780</v>
      </c>
      <c r="U115" t="s">
        <v>10786</v>
      </c>
      <c r="V115" t="s">
        <v>10780</v>
      </c>
      <c r="W115" t="s">
        <v>10787</v>
      </c>
      <c r="X115" t="s">
        <v>10896</v>
      </c>
      <c r="Y115" t="s">
        <v>10780</v>
      </c>
      <c r="Z115" t="s">
        <v>10788</v>
      </c>
      <c r="AA115">
        <v>42006</v>
      </c>
      <c r="AB115" t="s">
        <v>10789</v>
      </c>
      <c r="AC115" t="s">
        <v>11568</v>
      </c>
      <c r="AD115" t="s">
        <v>11569</v>
      </c>
      <c r="AE115" t="s">
        <v>10792</v>
      </c>
      <c r="AF115" t="s">
        <v>11570</v>
      </c>
      <c r="AG115" t="s">
        <v>11571</v>
      </c>
      <c r="AH115" t="s">
        <v>10795</v>
      </c>
      <c r="AI115" t="s">
        <v>10795</v>
      </c>
      <c r="AJ115" t="s">
        <v>10777</v>
      </c>
      <c r="AK115" t="s">
        <v>10818</v>
      </c>
      <c r="AL115" t="s">
        <v>10797</v>
      </c>
      <c r="AM115" t="s">
        <v>10973</v>
      </c>
      <c r="AN115" t="s">
        <v>10798</v>
      </c>
      <c r="AO115" t="s">
        <v>10777</v>
      </c>
      <c r="AP115" t="s">
        <v>10799</v>
      </c>
      <c r="AQ115" t="s">
        <v>10797</v>
      </c>
      <c r="AR115" t="s">
        <v>10797</v>
      </c>
      <c r="AS115" t="s">
        <v>10795</v>
      </c>
      <c r="AT115" t="s">
        <v>10896</v>
      </c>
      <c r="AU115" t="s">
        <v>10788</v>
      </c>
      <c r="AV115" t="s">
        <v>10789</v>
      </c>
      <c r="AW115" t="s">
        <v>11569</v>
      </c>
    </row>
    <row r="116" spans="1:49" x14ac:dyDescent="0.3">
      <c r="A116" s="3" t="s">
        <v>10775</v>
      </c>
      <c r="B116" s="2">
        <v>42605</v>
      </c>
      <c r="C116" s="3">
        <v>8</v>
      </c>
      <c r="D116">
        <v>8304</v>
      </c>
      <c r="E116" s="3" t="s">
        <v>1546</v>
      </c>
      <c r="F116" t="s">
        <v>769</v>
      </c>
      <c r="G116" s="3" t="s">
        <v>11572</v>
      </c>
      <c r="H116">
        <v>46</v>
      </c>
      <c r="I116" s="3" t="s">
        <v>10777</v>
      </c>
      <c r="J116" t="s">
        <v>11573</v>
      </c>
      <c r="K116" s="3" t="s">
        <v>11574</v>
      </c>
      <c r="L116" t="s">
        <v>10780</v>
      </c>
      <c r="M116" s="3" t="s">
        <v>10893</v>
      </c>
      <c r="N116" t="s">
        <v>10894</v>
      </c>
      <c r="O116" s="3" t="s">
        <v>11575</v>
      </c>
      <c r="P116">
        <v>27</v>
      </c>
      <c r="Q116" s="3" t="s">
        <v>10777</v>
      </c>
      <c r="R116" t="s">
        <v>11203</v>
      </c>
      <c r="S116" s="3" t="s">
        <v>10780</v>
      </c>
      <c r="T116" s="3" t="s">
        <v>10787</v>
      </c>
      <c r="U116" t="s">
        <v>11576</v>
      </c>
      <c r="V116" t="s">
        <v>10780</v>
      </c>
      <c r="W116" t="s">
        <v>10787</v>
      </c>
      <c r="X116" t="s">
        <v>10896</v>
      </c>
      <c r="Y116" t="s">
        <v>11577</v>
      </c>
      <c r="Z116" t="s">
        <v>10788</v>
      </c>
      <c r="AA116">
        <v>43012</v>
      </c>
      <c r="AB116" t="s">
        <v>10789</v>
      </c>
      <c r="AC116" t="s">
        <v>11273</v>
      </c>
      <c r="AD116" t="s">
        <v>11578</v>
      </c>
      <c r="AE116" t="s">
        <v>10792</v>
      </c>
      <c r="AF116" t="s">
        <v>11579</v>
      </c>
      <c r="AG116" t="s">
        <v>11580</v>
      </c>
      <c r="AH116" t="s">
        <v>10795</v>
      </c>
      <c r="AI116" t="s">
        <v>10795</v>
      </c>
      <c r="AJ116" t="s">
        <v>10777</v>
      </c>
      <c r="AK116" t="s">
        <v>10904</v>
      </c>
      <c r="AL116" t="s">
        <v>10797</v>
      </c>
      <c r="AM116" t="s">
        <v>10893</v>
      </c>
      <c r="AN116" t="s">
        <v>10399</v>
      </c>
      <c r="AO116" t="s">
        <v>10777</v>
      </c>
      <c r="AP116" t="s">
        <v>10819</v>
      </c>
      <c r="AQ116" t="s">
        <v>10797</v>
      </c>
      <c r="AR116" t="s">
        <v>10795</v>
      </c>
      <c r="AS116" t="s">
        <v>10795</v>
      </c>
      <c r="AT116" t="s">
        <v>10896</v>
      </c>
      <c r="AU116" t="s">
        <v>10788</v>
      </c>
      <c r="AV116" t="s">
        <v>10789</v>
      </c>
      <c r="AW116" t="s">
        <v>11578</v>
      </c>
    </row>
    <row r="117" spans="1:49" x14ac:dyDescent="0.3">
      <c r="A117" s="3" t="s">
        <v>10775</v>
      </c>
      <c r="B117" s="2">
        <v>41964</v>
      </c>
      <c r="C117" s="3">
        <v>7</v>
      </c>
      <c r="D117">
        <v>7101</v>
      </c>
      <c r="E117" s="3" t="s">
        <v>1391</v>
      </c>
      <c r="F117" t="s">
        <v>787</v>
      </c>
      <c r="G117" s="3" t="s">
        <v>11581</v>
      </c>
      <c r="H117">
        <v>26</v>
      </c>
      <c r="I117" s="3" t="s">
        <v>10777</v>
      </c>
      <c r="J117" t="s">
        <v>11582</v>
      </c>
      <c r="K117" s="3" t="s">
        <v>11583</v>
      </c>
      <c r="L117" t="s">
        <v>10780</v>
      </c>
      <c r="M117" s="3" t="s">
        <v>11005</v>
      </c>
      <c r="N117" t="s">
        <v>10782</v>
      </c>
      <c r="O117" s="3" t="s">
        <v>11584</v>
      </c>
      <c r="P117">
        <v>30</v>
      </c>
      <c r="Q117" s="3" t="s">
        <v>10777</v>
      </c>
      <c r="R117" t="s">
        <v>11585</v>
      </c>
      <c r="S117" s="3" t="s">
        <v>10780</v>
      </c>
      <c r="T117" s="3" t="s">
        <v>10787</v>
      </c>
      <c r="U117" t="s">
        <v>11586</v>
      </c>
      <c r="V117" t="s">
        <v>10780</v>
      </c>
      <c r="W117" t="s">
        <v>10787</v>
      </c>
      <c r="X117" t="s">
        <v>10393</v>
      </c>
      <c r="Y117" t="s">
        <v>10780</v>
      </c>
      <c r="Z117" t="s">
        <v>10788</v>
      </c>
      <c r="AA117">
        <v>42342</v>
      </c>
      <c r="AB117" t="s">
        <v>10789</v>
      </c>
      <c r="AC117" t="s">
        <v>11587</v>
      </c>
      <c r="AD117" t="s">
        <v>10815</v>
      </c>
      <c r="AE117" t="s">
        <v>10792</v>
      </c>
      <c r="AF117" t="s">
        <v>11588</v>
      </c>
      <c r="AG117" t="s">
        <v>11589</v>
      </c>
      <c r="AH117" t="s">
        <v>10795</v>
      </c>
      <c r="AI117" t="s">
        <v>10795</v>
      </c>
      <c r="AJ117" t="s">
        <v>10777</v>
      </c>
      <c r="AK117" t="s">
        <v>11582</v>
      </c>
      <c r="AL117" t="s">
        <v>10797</v>
      </c>
      <c r="AM117" t="s">
        <v>10888</v>
      </c>
      <c r="AN117" t="s">
        <v>10798</v>
      </c>
      <c r="AO117" t="s">
        <v>10777</v>
      </c>
      <c r="AP117" t="s">
        <v>11590</v>
      </c>
      <c r="AQ117" t="s">
        <v>10797</v>
      </c>
      <c r="AR117" t="s">
        <v>10795</v>
      </c>
      <c r="AS117" t="s">
        <v>10795</v>
      </c>
      <c r="AT117" t="s">
        <v>10393</v>
      </c>
      <c r="AU117" t="s">
        <v>10788</v>
      </c>
      <c r="AV117" t="s">
        <v>10789</v>
      </c>
      <c r="AW117" t="s">
        <v>10815</v>
      </c>
    </row>
    <row r="118" spans="1:49" x14ac:dyDescent="0.3">
      <c r="A118" s="3" t="s">
        <v>10775</v>
      </c>
      <c r="B118" s="2">
        <v>42667</v>
      </c>
      <c r="C118" s="3">
        <v>13</v>
      </c>
      <c r="D118">
        <v>13602</v>
      </c>
      <c r="E118" s="3" t="s">
        <v>1967</v>
      </c>
      <c r="F118" t="s">
        <v>10693</v>
      </c>
      <c r="G118" s="3" t="s">
        <v>11591</v>
      </c>
      <c r="H118">
        <v>27</v>
      </c>
      <c r="I118" s="3" t="s">
        <v>10777</v>
      </c>
      <c r="J118" t="s">
        <v>11592</v>
      </c>
      <c r="K118" s="3" t="s">
        <v>11593</v>
      </c>
      <c r="L118" t="s">
        <v>10780</v>
      </c>
      <c r="M118" s="3" t="s">
        <v>10973</v>
      </c>
      <c r="N118" t="s">
        <v>10782</v>
      </c>
      <c r="O118" s="3" t="s">
        <v>11594</v>
      </c>
      <c r="P118">
        <v>29</v>
      </c>
      <c r="Q118" s="3" t="s">
        <v>10777</v>
      </c>
      <c r="R118" t="s">
        <v>11595</v>
      </c>
      <c r="S118" s="3" t="s">
        <v>10780</v>
      </c>
      <c r="T118" s="3" t="s">
        <v>10780</v>
      </c>
      <c r="U118" t="s">
        <v>11596</v>
      </c>
      <c r="V118" t="s">
        <v>10780</v>
      </c>
      <c r="W118" t="s">
        <v>10787</v>
      </c>
      <c r="X118" t="s">
        <v>10896</v>
      </c>
      <c r="Y118" t="s">
        <v>10780</v>
      </c>
      <c r="Z118" t="s">
        <v>10788</v>
      </c>
      <c r="AA118">
        <v>43353</v>
      </c>
      <c r="AB118" t="s">
        <v>10789</v>
      </c>
      <c r="AC118" t="s">
        <v>11597</v>
      </c>
      <c r="AD118" t="s">
        <v>10791</v>
      </c>
      <c r="AE118" t="s">
        <v>10792</v>
      </c>
      <c r="AF118" t="s">
        <v>11598</v>
      </c>
      <c r="AG118" t="s">
        <v>11599</v>
      </c>
      <c r="AH118" t="s">
        <v>10795</v>
      </c>
      <c r="AI118" t="s">
        <v>10795</v>
      </c>
      <c r="AJ118" t="s">
        <v>10777</v>
      </c>
      <c r="AK118" t="s">
        <v>10874</v>
      </c>
      <c r="AL118" t="s">
        <v>10797</v>
      </c>
      <c r="AM118" t="s">
        <v>10973</v>
      </c>
      <c r="AN118" t="s">
        <v>10798</v>
      </c>
      <c r="AO118" t="s">
        <v>10777</v>
      </c>
      <c r="AP118" t="s">
        <v>11600</v>
      </c>
      <c r="AQ118" t="s">
        <v>10797</v>
      </c>
      <c r="AR118" t="s">
        <v>10797</v>
      </c>
      <c r="AS118" t="s">
        <v>10795</v>
      </c>
      <c r="AT118" t="s">
        <v>10896</v>
      </c>
      <c r="AU118" t="s">
        <v>10788</v>
      </c>
      <c r="AV118" t="s">
        <v>10789</v>
      </c>
      <c r="AW118" t="s">
        <v>10791</v>
      </c>
    </row>
    <row r="119" spans="1:49" x14ac:dyDescent="0.3">
      <c r="A119" s="3" t="s">
        <v>10775</v>
      </c>
      <c r="B119" s="2">
        <v>41942</v>
      </c>
      <c r="C119" s="3">
        <v>13</v>
      </c>
      <c r="D119">
        <v>13117</v>
      </c>
      <c r="E119" s="3" t="s">
        <v>1872</v>
      </c>
      <c r="F119" t="s">
        <v>10693</v>
      </c>
      <c r="G119" s="3" t="s">
        <v>11601</v>
      </c>
      <c r="H119">
        <v>37</v>
      </c>
      <c r="I119" s="3" t="s">
        <v>10777</v>
      </c>
      <c r="J119" t="s">
        <v>11602</v>
      </c>
      <c r="K119" s="3" t="s">
        <v>11603</v>
      </c>
      <c r="L119" t="s">
        <v>10780</v>
      </c>
      <c r="M119" s="3" t="s">
        <v>10973</v>
      </c>
      <c r="N119" t="s">
        <v>10782</v>
      </c>
      <c r="O119" s="3" t="s">
        <v>11604</v>
      </c>
      <c r="P119">
        <v>50</v>
      </c>
      <c r="Q119" s="3" t="s">
        <v>10777</v>
      </c>
      <c r="R119" t="s">
        <v>10784</v>
      </c>
      <c r="S119" s="3" t="s">
        <v>10780</v>
      </c>
      <c r="T119" s="3" t="s">
        <v>10799</v>
      </c>
      <c r="U119" t="s">
        <v>10786</v>
      </c>
      <c r="V119" t="s">
        <v>10780</v>
      </c>
      <c r="W119" t="s">
        <v>10787</v>
      </c>
      <c r="X119" t="s">
        <v>10868</v>
      </c>
      <c r="Y119" t="s">
        <v>11072</v>
      </c>
      <c r="Z119" t="s">
        <v>10788</v>
      </c>
      <c r="AA119">
        <v>42879</v>
      </c>
      <c r="AB119" t="s">
        <v>10789</v>
      </c>
      <c r="AC119" t="s">
        <v>11191</v>
      </c>
      <c r="AD119" t="s">
        <v>10815</v>
      </c>
      <c r="AE119" t="s">
        <v>10792</v>
      </c>
      <c r="AF119" t="s">
        <v>11605</v>
      </c>
      <c r="AG119" t="s">
        <v>11606</v>
      </c>
      <c r="AH119" t="s">
        <v>10795</v>
      </c>
      <c r="AI119" t="s">
        <v>10795</v>
      </c>
      <c r="AJ119" t="s">
        <v>10777</v>
      </c>
      <c r="AK119" t="s">
        <v>11582</v>
      </c>
      <c r="AL119" t="s">
        <v>10797</v>
      </c>
      <c r="AM119" t="s">
        <v>10973</v>
      </c>
      <c r="AN119" t="s">
        <v>10798</v>
      </c>
      <c r="AO119" t="s">
        <v>10777</v>
      </c>
      <c r="AP119" t="s">
        <v>10799</v>
      </c>
      <c r="AQ119" t="s">
        <v>10797</v>
      </c>
      <c r="AR119" t="s">
        <v>10799</v>
      </c>
      <c r="AS119" t="s">
        <v>10795</v>
      </c>
      <c r="AT119" t="s">
        <v>10868</v>
      </c>
      <c r="AU119" t="s">
        <v>10788</v>
      </c>
      <c r="AV119" t="s">
        <v>10789</v>
      </c>
      <c r="AW119" t="s">
        <v>10815</v>
      </c>
    </row>
    <row r="120" spans="1:49" x14ac:dyDescent="0.3">
      <c r="A120" s="3" t="s">
        <v>10775</v>
      </c>
      <c r="B120" s="2">
        <v>42424</v>
      </c>
      <c r="C120" s="3">
        <v>14</v>
      </c>
      <c r="D120">
        <v>14203</v>
      </c>
      <c r="E120" s="3" t="s">
        <v>2007</v>
      </c>
      <c r="F120" t="s">
        <v>781</v>
      </c>
      <c r="G120" s="3" t="s">
        <v>11607</v>
      </c>
      <c r="H120">
        <v>42</v>
      </c>
      <c r="I120" s="3" t="s">
        <v>10777</v>
      </c>
      <c r="J120" t="s">
        <v>10784</v>
      </c>
      <c r="K120" s="3" t="s">
        <v>11608</v>
      </c>
      <c r="L120" t="s">
        <v>10780</v>
      </c>
      <c r="M120" s="3" t="s">
        <v>10838</v>
      </c>
      <c r="N120" t="s">
        <v>10782</v>
      </c>
      <c r="O120" s="3" t="s">
        <v>11609</v>
      </c>
      <c r="P120">
        <v>55</v>
      </c>
      <c r="Q120" s="3" t="s">
        <v>10777</v>
      </c>
      <c r="R120" t="s">
        <v>10784</v>
      </c>
      <c r="S120" s="3" t="s">
        <v>10787</v>
      </c>
      <c r="T120" s="3" t="s">
        <v>10780</v>
      </c>
      <c r="U120" t="s">
        <v>10786</v>
      </c>
      <c r="V120" t="s">
        <v>10780</v>
      </c>
      <c r="W120" t="s">
        <v>10787</v>
      </c>
      <c r="X120" t="s">
        <v>10393</v>
      </c>
      <c r="Y120" t="s">
        <v>10780</v>
      </c>
      <c r="Z120" t="s">
        <v>10827</v>
      </c>
      <c r="AA120">
        <v>42424</v>
      </c>
      <c r="AB120" t="s">
        <v>10828</v>
      </c>
      <c r="AC120" t="s">
        <v>10792</v>
      </c>
      <c r="AD120" t="s">
        <v>10792</v>
      </c>
      <c r="AE120" t="s">
        <v>10792</v>
      </c>
      <c r="AF120" t="s">
        <v>11610</v>
      </c>
      <c r="AG120" t="s">
        <v>11611</v>
      </c>
      <c r="AH120" t="s">
        <v>10795</v>
      </c>
      <c r="AI120" t="s">
        <v>10795</v>
      </c>
      <c r="AJ120" t="s">
        <v>10777</v>
      </c>
      <c r="AK120" t="s">
        <v>10784</v>
      </c>
      <c r="AL120" t="s">
        <v>10797</v>
      </c>
      <c r="AM120" t="s">
        <v>10838</v>
      </c>
      <c r="AN120" t="s">
        <v>10798</v>
      </c>
      <c r="AO120" t="s">
        <v>10777</v>
      </c>
      <c r="AP120" t="s">
        <v>10799</v>
      </c>
      <c r="AQ120" t="s">
        <v>10795</v>
      </c>
      <c r="AR120" t="s">
        <v>10797</v>
      </c>
      <c r="AS120" t="s">
        <v>10795</v>
      </c>
      <c r="AT120" t="s">
        <v>10393</v>
      </c>
      <c r="AU120" t="s">
        <v>10827</v>
      </c>
      <c r="AV120" t="s">
        <v>10828</v>
      </c>
      <c r="AW120" t="s">
        <v>10792</v>
      </c>
    </row>
    <row r="121" spans="1:49" x14ac:dyDescent="0.3">
      <c r="A121" s="3" t="s">
        <v>10775</v>
      </c>
      <c r="B121" s="2">
        <v>41667</v>
      </c>
      <c r="C121" s="3">
        <v>7</v>
      </c>
      <c r="D121">
        <v>7308</v>
      </c>
      <c r="E121" s="3" t="s">
        <v>1450</v>
      </c>
      <c r="F121" t="s">
        <v>787</v>
      </c>
      <c r="G121" s="3" t="s">
        <v>11612</v>
      </c>
      <c r="H121">
        <v>28</v>
      </c>
      <c r="I121" s="3" t="s">
        <v>10777</v>
      </c>
      <c r="J121" t="s">
        <v>10784</v>
      </c>
      <c r="K121" s="3" t="s">
        <v>11613</v>
      </c>
      <c r="L121" t="s">
        <v>10780</v>
      </c>
      <c r="M121" s="3" t="s">
        <v>10996</v>
      </c>
      <c r="N121" t="s">
        <v>10782</v>
      </c>
      <c r="O121" s="3" t="s">
        <v>11291</v>
      </c>
      <c r="Q121" s="3" t="s">
        <v>10784</v>
      </c>
      <c r="R121" t="s">
        <v>10784</v>
      </c>
      <c r="S121" s="3" t="s">
        <v>10780</v>
      </c>
      <c r="T121" s="3" t="s">
        <v>10780</v>
      </c>
      <c r="U121" t="s">
        <v>10786</v>
      </c>
      <c r="V121" t="s">
        <v>10786</v>
      </c>
      <c r="W121" t="s">
        <v>10780</v>
      </c>
      <c r="X121" t="s">
        <v>10784</v>
      </c>
      <c r="Y121" t="s">
        <v>10784</v>
      </c>
      <c r="Z121" t="s">
        <v>10792</v>
      </c>
      <c r="AA121" t="s">
        <v>10792</v>
      </c>
      <c r="AB121" t="s">
        <v>10784</v>
      </c>
      <c r="AC121" t="s">
        <v>10792</v>
      </c>
      <c r="AD121" t="s">
        <v>10792</v>
      </c>
      <c r="AE121" t="s">
        <v>10792</v>
      </c>
      <c r="AF121" t="s">
        <v>11614</v>
      </c>
      <c r="AG121" t="s">
        <v>11615</v>
      </c>
      <c r="AH121" t="s">
        <v>10795</v>
      </c>
      <c r="AI121" t="s">
        <v>10797</v>
      </c>
      <c r="AJ121" t="s">
        <v>10777</v>
      </c>
      <c r="AK121" t="s">
        <v>10784</v>
      </c>
      <c r="AL121" t="s">
        <v>10797</v>
      </c>
      <c r="AM121" t="s">
        <v>11002</v>
      </c>
      <c r="AN121" t="s">
        <v>10798</v>
      </c>
      <c r="AO121" t="s">
        <v>10784</v>
      </c>
      <c r="AP121" t="s">
        <v>10799</v>
      </c>
      <c r="AQ121" t="s">
        <v>10797</v>
      </c>
      <c r="AR121" t="s">
        <v>10797</v>
      </c>
      <c r="AS121" t="s">
        <v>10797</v>
      </c>
      <c r="AT121" t="s">
        <v>10799</v>
      </c>
      <c r="AU121" t="s">
        <v>10792</v>
      </c>
      <c r="AV121" t="s">
        <v>10784</v>
      </c>
      <c r="AW121" t="s">
        <v>10792</v>
      </c>
    </row>
    <row r="122" spans="1:49" x14ac:dyDescent="0.3">
      <c r="A122" s="3" t="s">
        <v>10775</v>
      </c>
      <c r="B122" s="2">
        <v>42578</v>
      </c>
      <c r="C122" s="3">
        <v>2</v>
      </c>
      <c r="D122">
        <v>2201</v>
      </c>
      <c r="E122" s="3" t="s">
        <v>1094</v>
      </c>
      <c r="F122" t="s">
        <v>757</v>
      </c>
      <c r="G122" s="3" t="s">
        <v>11616</v>
      </c>
      <c r="H122">
        <v>3</v>
      </c>
      <c r="I122" s="3" t="s">
        <v>11114</v>
      </c>
      <c r="J122" t="s">
        <v>10784</v>
      </c>
      <c r="K122" s="3" t="s">
        <v>11617</v>
      </c>
      <c r="L122" t="s">
        <v>10780</v>
      </c>
      <c r="M122" s="3" t="s">
        <v>10856</v>
      </c>
      <c r="N122" t="s">
        <v>10863</v>
      </c>
      <c r="O122" s="3" t="s">
        <v>11618</v>
      </c>
      <c r="P122">
        <v>34</v>
      </c>
      <c r="Q122" s="3" t="s">
        <v>11114</v>
      </c>
      <c r="R122" t="s">
        <v>10784</v>
      </c>
      <c r="S122" s="3" t="s">
        <v>10780</v>
      </c>
      <c r="T122" s="3" t="s">
        <v>10787</v>
      </c>
      <c r="U122" t="s">
        <v>10786</v>
      </c>
      <c r="V122" t="s">
        <v>10786</v>
      </c>
      <c r="W122" t="s">
        <v>10780</v>
      </c>
      <c r="X122" t="s">
        <v>10896</v>
      </c>
      <c r="Y122" t="s">
        <v>10393</v>
      </c>
      <c r="Z122" t="s">
        <v>10845</v>
      </c>
      <c r="AA122">
        <v>43120</v>
      </c>
      <c r="AB122" t="s">
        <v>10906</v>
      </c>
      <c r="AC122" t="s">
        <v>11619</v>
      </c>
      <c r="AD122" t="s">
        <v>10792</v>
      </c>
      <c r="AE122" t="s">
        <v>10792</v>
      </c>
      <c r="AF122" t="s">
        <v>11620</v>
      </c>
      <c r="AG122" t="s">
        <v>11621</v>
      </c>
      <c r="AH122" t="s">
        <v>10795</v>
      </c>
      <c r="AI122" t="s">
        <v>10797</v>
      </c>
      <c r="AJ122" t="s">
        <v>11114</v>
      </c>
      <c r="AK122" t="s">
        <v>10784</v>
      </c>
      <c r="AL122" t="s">
        <v>10797</v>
      </c>
      <c r="AM122" t="s">
        <v>10856</v>
      </c>
      <c r="AN122" t="s">
        <v>10873</v>
      </c>
      <c r="AO122" t="s">
        <v>11114</v>
      </c>
      <c r="AP122" t="s">
        <v>10799</v>
      </c>
      <c r="AQ122" t="s">
        <v>10797</v>
      </c>
      <c r="AR122" t="s">
        <v>10795</v>
      </c>
      <c r="AS122" t="s">
        <v>10797</v>
      </c>
      <c r="AT122" t="s">
        <v>10896</v>
      </c>
      <c r="AU122" t="s">
        <v>10845</v>
      </c>
      <c r="AV122" t="s">
        <v>10906</v>
      </c>
      <c r="AW122" t="s">
        <v>10792</v>
      </c>
    </row>
    <row r="123" spans="1:49" x14ac:dyDescent="0.3">
      <c r="A123" s="3" t="s">
        <v>10775</v>
      </c>
      <c r="B123" s="2">
        <v>42371</v>
      </c>
      <c r="C123" s="3">
        <v>13</v>
      </c>
      <c r="D123">
        <v>13127</v>
      </c>
      <c r="E123" s="3" t="s">
        <v>1902</v>
      </c>
      <c r="F123" t="s">
        <v>10693</v>
      </c>
      <c r="G123" s="3" t="s">
        <v>11622</v>
      </c>
      <c r="H123">
        <v>36</v>
      </c>
      <c r="I123" s="3" t="s">
        <v>10777</v>
      </c>
      <c r="J123" t="s">
        <v>10784</v>
      </c>
      <c r="K123" s="3" t="s">
        <v>11623</v>
      </c>
      <c r="L123" t="s">
        <v>10780</v>
      </c>
      <c r="M123" s="3" t="s">
        <v>10781</v>
      </c>
      <c r="N123" t="s">
        <v>10782</v>
      </c>
      <c r="O123" s="3" t="s">
        <v>11291</v>
      </c>
      <c r="Q123" s="3" t="s">
        <v>11114</v>
      </c>
      <c r="R123" t="s">
        <v>10784</v>
      </c>
      <c r="S123" s="3" t="s">
        <v>10780</v>
      </c>
      <c r="T123" s="3" t="s">
        <v>10780</v>
      </c>
      <c r="U123" t="s">
        <v>10786</v>
      </c>
      <c r="V123" t="s">
        <v>10867</v>
      </c>
      <c r="W123" t="s">
        <v>10787</v>
      </c>
      <c r="X123" t="s">
        <v>10393</v>
      </c>
      <c r="Y123" t="s">
        <v>10780</v>
      </c>
      <c r="Z123" t="s">
        <v>10845</v>
      </c>
      <c r="AA123">
        <v>42371</v>
      </c>
      <c r="AB123" t="s">
        <v>11292</v>
      </c>
      <c r="AC123" t="s">
        <v>10792</v>
      </c>
      <c r="AD123" t="s">
        <v>10792</v>
      </c>
      <c r="AE123" t="s">
        <v>10792</v>
      </c>
      <c r="AF123" t="s">
        <v>11624</v>
      </c>
      <c r="AG123" t="s">
        <v>11625</v>
      </c>
      <c r="AH123" t="s">
        <v>10795</v>
      </c>
      <c r="AI123" t="s">
        <v>10795</v>
      </c>
      <c r="AJ123" t="s">
        <v>10777</v>
      </c>
      <c r="AK123" t="s">
        <v>10784</v>
      </c>
      <c r="AL123" t="s">
        <v>10797</v>
      </c>
      <c r="AM123" t="s">
        <v>10781</v>
      </c>
      <c r="AN123" t="s">
        <v>10798</v>
      </c>
      <c r="AO123" t="s">
        <v>11114</v>
      </c>
      <c r="AP123" t="s">
        <v>10799</v>
      </c>
      <c r="AQ123" t="s">
        <v>10797</v>
      </c>
      <c r="AR123" t="s">
        <v>10797</v>
      </c>
      <c r="AS123" t="s">
        <v>10795</v>
      </c>
      <c r="AT123" t="s">
        <v>10393</v>
      </c>
      <c r="AU123" t="s">
        <v>10845</v>
      </c>
      <c r="AV123" t="s">
        <v>11292</v>
      </c>
      <c r="AW123" t="s">
        <v>10792</v>
      </c>
    </row>
    <row r="124" spans="1:49" x14ac:dyDescent="0.3">
      <c r="A124" s="3" t="s">
        <v>10775</v>
      </c>
      <c r="B124" s="2">
        <v>43391</v>
      </c>
      <c r="C124" s="3">
        <v>5</v>
      </c>
      <c r="D124">
        <v>5101</v>
      </c>
      <c r="E124" s="3" t="s">
        <v>799</v>
      </c>
      <c r="F124" t="s">
        <v>799</v>
      </c>
      <c r="G124" s="3" t="s">
        <v>11626</v>
      </c>
      <c r="H124">
        <v>25</v>
      </c>
      <c r="I124" s="3" t="s">
        <v>10777</v>
      </c>
      <c r="J124" t="s">
        <v>10784</v>
      </c>
      <c r="K124" s="3" t="s">
        <v>11627</v>
      </c>
      <c r="L124" t="s">
        <v>10780</v>
      </c>
      <c r="M124" s="3" t="s">
        <v>11628</v>
      </c>
      <c r="N124" t="s">
        <v>10863</v>
      </c>
      <c r="O124" s="3" t="s">
        <v>11629</v>
      </c>
      <c r="P124">
        <v>17</v>
      </c>
      <c r="Q124" s="3" t="s">
        <v>10777</v>
      </c>
      <c r="R124" t="s">
        <v>10784</v>
      </c>
      <c r="S124" s="3" t="s">
        <v>10780</v>
      </c>
      <c r="T124" s="3" t="s">
        <v>10780</v>
      </c>
      <c r="U124" t="s">
        <v>10786</v>
      </c>
      <c r="V124" t="s">
        <v>10786</v>
      </c>
      <c r="W124" t="s">
        <v>10780</v>
      </c>
      <c r="X124" t="s">
        <v>10868</v>
      </c>
      <c r="Y124" t="s">
        <v>10784</v>
      </c>
      <c r="Z124" t="s">
        <v>10845</v>
      </c>
      <c r="AA124">
        <v>43393</v>
      </c>
      <c r="AB124" t="s">
        <v>10906</v>
      </c>
      <c r="AC124" t="s">
        <v>11630</v>
      </c>
      <c r="AD124" t="s">
        <v>10792</v>
      </c>
      <c r="AE124" t="s">
        <v>10792</v>
      </c>
      <c r="AF124" t="s">
        <v>11631</v>
      </c>
      <c r="AG124" t="s">
        <v>11632</v>
      </c>
      <c r="AH124" t="s">
        <v>10795</v>
      </c>
      <c r="AI124" t="s">
        <v>10797</v>
      </c>
      <c r="AJ124" t="s">
        <v>10777</v>
      </c>
      <c r="AK124" t="s">
        <v>10784</v>
      </c>
      <c r="AL124" t="s">
        <v>10797</v>
      </c>
      <c r="AM124" t="s">
        <v>11628</v>
      </c>
      <c r="AN124" t="s">
        <v>10873</v>
      </c>
      <c r="AO124" t="s">
        <v>10777</v>
      </c>
      <c r="AP124" t="s">
        <v>10799</v>
      </c>
      <c r="AQ124" t="s">
        <v>10797</v>
      </c>
      <c r="AR124" t="s">
        <v>10797</v>
      </c>
      <c r="AS124" t="s">
        <v>10797</v>
      </c>
      <c r="AT124" t="s">
        <v>10868</v>
      </c>
      <c r="AU124" t="s">
        <v>10845</v>
      </c>
      <c r="AV124" t="s">
        <v>10906</v>
      </c>
      <c r="AW124" t="s">
        <v>10792</v>
      </c>
    </row>
    <row r="125" spans="1:49" x14ac:dyDescent="0.3">
      <c r="A125" s="3" t="s">
        <v>10775</v>
      </c>
      <c r="B125" s="2">
        <v>40636</v>
      </c>
      <c r="C125" s="3">
        <v>13</v>
      </c>
      <c r="D125">
        <v>13103</v>
      </c>
      <c r="E125" s="3" t="s">
        <v>1831</v>
      </c>
      <c r="F125" t="s">
        <v>10693</v>
      </c>
      <c r="G125" s="3" t="s">
        <v>11633</v>
      </c>
      <c r="H125">
        <v>35</v>
      </c>
      <c r="I125" s="3" t="s">
        <v>10784</v>
      </c>
      <c r="J125" t="s">
        <v>10801</v>
      </c>
      <c r="K125" s="3" t="s">
        <v>11024</v>
      </c>
      <c r="L125" t="s">
        <v>10792</v>
      </c>
      <c r="M125" s="3" t="s">
        <v>10781</v>
      </c>
      <c r="N125" t="s">
        <v>10804</v>
      </c>
      <c r="O125" s="3" t="s">
        <v>11634</v>
      </c>
      <c r="P125">
        <v>35</v>
      </c>
      <c r="Q125" s="3" t="s">
        <v>10784</v>
      </c>
      <c r="R125" t="s">
        <v>10784</v>
      </c>
      <c r="S125" s="3"/>
      <c r="T125" s="3" t="s">
        <v>10799</v>
      </c>
      <c r="U125" t="s">
        <v>11635</v>
      </c>
      <c r="V125" t="s">
        <v>10786</v>
      </c>
      <c r="W125" t="s">
        <v>10799</v>
      </c>
      <c r="X125" t="s">
        <v>10393</v>
      </c>
      <c r="Y125" t="s">
        <v>10784</v>
      </c>
      <c r="Z125" t="s">
        <v>10792</v>
      </c>
      <c r="AA125" t="s">
        <v>10792</v>
      </c>
      <c r="AB125" t="s">
        <v>10784</v>
      </c>
      <c r="AC125" t="s">
        <v>10792</v>
      </c>
      <c r="AD125" t="s">
        <v>10792</v>
      </c>
      <c r="AE125" t="s">
        <v>10792</v>
      </c>
      <c r="AF125" t="s">
        <v>10807</v>
      </c>
      <c r="AG125" t="s">
        <v>10807</v>
      </c>
      <c r="AH125" t="s">
        <v>10795</v>
      </c>
      <c r="AI125" t="s">
        <v>10795</v>
      </c>
      <c r="AJ125" t="s">
        <v>10784</v>
      </c>
      <c r="AK125" t="s">
        <v>10784</v>
      </c>
      <c r="AL125" t="s">
        <v>10792</v>
      </c>
      <c r="AM125" t="s">
        <v>10781</v>
      </c>
      <c r="AN125" t="s">
        <v>10798</v>
      </c>
      <c r="AO125" t="s">
        <v>10784</v>
      </c>
      <c r="AP125" t="s">
        <v>10799</v>
      </c>
      <c r="AQ125" t="s">
        <v>10799</v>
      </c>
      <c r="AR125" t="s">
        <v>10799</v>
      </c>
      <c r="AS125" t="s">
        <v>10799</v>
      </c>
      <c r="AT125" t="s">
        <v>10393</v>
      </c>
      <c r="AU125" t="s">
        <v>10792</v>
      </c>
      <c r="AV125" t="s">
        <v>10784</v>
      </c>
      <c r="AW125" t="s">
        <v>10792</v>
      </c>
    </row>
    <row r="126" spans="1:49" x14ac:dyDescent="0.3">
      <c r="A126" s="3" t="s">
        <v>10775</v>
      </c>
      <c r="B126" s="2">
        <v>40353</v>
      </c>
      <c r="C126" s="3">
        <v>14</v>
      </c>
      <c r="D126">
        <v>14201</v>
      </c>
      <c r="E126" s="3" t="s">
        <v>2199</v>
      </c>
      <c r="F126" t="s">
        <v>781</v>
      </c>
      <c r="G126" s="3" t="s">
        <v>11636</v>
      </c>
      <c r="H126">
        <v>22</v>
      </c>
      <c r="I126" s="3" t="s">
        <v>10784</v>
      </c>
      <c r="J126" t="s">
        <v>11637</v>
      </c>
      <c r="K126" s="3" t="s">
        <v>11638</v>
      </c>
      <c r="L126" t="s">
        <v>10792</v>
      </c>
      <c r="M126" s="3" t="s">
        <v>10834</v>
      </c>
      <c r="N126" t="s">
        <v>10804</v>
      </c>
      <c r="O126" s="3" t="s">
        <v>11639</v>
      </c>
      <c r="P126">
        <v>26</v>
      </c>
      <c r="Q126" s="3" t="s">
        <v>10784</v>
      </c>
      <c r="R126" t="s">
        <v>11640</v>
      </c>
      <c r="S126" s="3" t="s">
        <v>10799</v>
      </c>
      <c r="T126" s="3" t="s">
        <v>10799</v>
      </c>
      <c r="U126" t="s">
        <v>10786</v>
      </c>
      <c r="V126" t="s">
        <v>10786</v>
      </c>
      <c r="W126" t="s">
        <v>10799</v>
      </c>
      <c r="X126" t="s">
        <v>10868</v>
      </c>
      <c r="Y126" t="s">
        <v>10784</v>
      </c>
      <c r="Z126" t="s">
        <v>10792</v>
      </c>
      <c r="AA126" t="s">
        <v>10792</v>
      </c>
      <c r="AB126" t="s">
        <v>10784</v>
      </c>
      <c r="AC126" t="s">
        <v>10792</v>
      </c>
      <c r="AD126" t="s">
        <v>10792</v>
      </c>
      <c r="AE126" t="s">
        <v>10792</v>
      </c>
      <c r="AF126" t="s">
        <v>10807</v>
      </c>
      <c r="AG126" t="s">
        <v>10807</v>
      </c>
      <c r="AH126" t="s">
        <v>10795</v>
      </c>
      <c r="AI126" t="s">
        <v>10795</v>
      </c>
      <c r="AJ126" t="s">
        <v>10784</v>
      </c>
      <c r="AK126" t="s">
        <v>11641</v>
      </c>
      <c r="AL126" t="s">
        <v>10792</v>
      </c>
      <c r="AM126" t="s">
        <v>10838</v>
      </c>
      <c r="AN126" t="s">
        <v>10798</v>
      </c>
      <c r="AO126" t="s">
        <v>10784</v>
      </c>
      <c r="AP126" t="s">
        <v>11642</v>
      </c>
      <c r="AQ126" t="s">
        <v>10799</v>
      </c>
      <c r="AR126" t="s">
        <v>10799</v>
      </c>
      <c r="AS126" t="s">
        <v>10799</v>
      </c>
      <c r="AT126" t="s">
        <v>10868</v>
      </c>
      <c r="AU126" t="s">
        <v>10792</v>
      </c>
      <c r="AV126" t="s">
        <v>10784</v>
      </c>
      <c r="AW126" t="s">
        <v>10792</v>
      </c>
    </row>
    <row r="127" spans="1:49" x14ac:dyDescent="0.3">
      <c r="A127" s="3" t="s">
        <v>10775</v>
      </c>
      <c r="B127" s="2">
        <v>41669</v>
      </c>
      <c r="C127" s="3">
        <v>7</v>
      </c>
      <c r="D127">
        <v>7101</v>
      </c>
      <c r="E127" s="3" t="s">
        <v>1391</v>
      </c>
      <c r="F127" t="s">
        <v>787</v>
      </c>
      <c r="G127" s="3" t="s">
        <v>11643</v>
      </c>
      <c r="H127">
        <v>40</v>
      </c>
      <c r="I127" s="3" t="s">
        <v>10777</v>
      </c>
      <c r="J127" t="s">
        <v>10784</v>
      </c>
      <c r="K127" s="3" t="s">
        <v>11644</v>
      </c>
      <c r="L127" t="s">
        <v>10780</v>
      </c>
      <c r="M127" s="3" t="s">
        <v>10973</v>
      </c>
      <c r="N127" t="s">
        <v>10782</v>
      </c>
      <c r="O127" s="3" t="s">
        <v>11645</v>
      </c>
      <c r="P127">
        <v>61</v>
      </c>
      <c r="Q127" s="3" t="s">
        <v>10777</v>
      </c>
      <c r="R127" t="s">
        <v>10784</v>
      </c>
      <c r="S127" s="3" t="s">
        <v>10787</v>
      </c>
      <c r="T127" s="3" t="s">
        <v>10780</v>
      </c>
      <c r="U127" t="s">
        <v>11646</v>
      </c>
      <c r="V127" t="s">
        <v>10780</v>
      </c>
      <c r="W127" t="s">
        <v>10780</v>
      </c>
      <c r="X127" t="s">
        <v>10393</v>
      </c>
      <c r="Y127" t="s">
        <v>10780</v>
      </c>
      <c r="Z127" t="s">
        <v>10827</v>
      </c>
      <c r="AA127">
        <v>41669</v>
      </c>
      <c r="AB127" t="s">
        <v>10828</v>
      </c>
      <c r="AC127" t="s">
        <v>10792</v>
      </c>
      <c r="AD127" t="s">
        <v>10792</v>
      </c>
      <c r="AE127" t="s">
        <v>10792</v>
      </c>
      <c r="AF127" t="s">
        <v>11647</v>
      </c>
      <c r="AG127" t="s">
        <v>11648</v>
      </c>
      <c r="AH127" t="s">
        <v>10795</v>
      </c>
      <c r="AI127" t="s">
        <v>10797</v>
      </c>
      <c r="AJ127" t="s">
        <v>10777</v>
      </c>
      <c r="AK127" t="s">
        <v>10784</v>
      </c>
      <c r="AL127" t="s">
        <v>10797</v>
      </c>
      <c r="AM127" t="s">
        <v>10973</v>
      </c>
      <c r="AN127" t="s">
        <v>10798</v>
      </c>
      <c r="AO127" t="s">
        <v>10777</v>
      </c>
      <c r="AP127" t="s">
        <v>10799</v>
      </c>
      <c r="AQ127" t="s">
        <v>10795</v>
      </c>
      <c r="AR127" t="s">
        <v>10797</v>
      </c>
      <c r="AS127" t="s">
        <v>10797</v>
      </c>
      <c r="AT127" t="s">
        <v>10393</v>
      </c>
      <c r="AU127" t="s">
        <v>10827</v>
      </c>
      <c r="AV127" t="s">
        <v>10828</v>
      </c>
      <c r="AW127" t="s">
        <v>10792</v>
      </c>
    </row>
    <row r="128" spans="1:49" x14ac:dyDescent="0.3">
      <c r="A128" s="3" t="s">
        <v>10775</v>
      </c>
      <c r="B128" s="2">
        <v>41841</v>
      </c>
      <c r="C128" s="3">
        <v>13</v>
      </c>
      <c r="D128">
        <v>13112</v>
      </c>
      <c r="E128" s="3" t="s">
        <v>1857</v>
      </c>
      <c r="F128" t="s">
        <v>10693</v>
      </c>
      <c r="G128" s="3" t="s">
        <v>11649</v>
      </c>
      <c r="H128">
        <v>38</v>
      </c>
      <c r="I128" s="3" t="s">
        <v>10777</v>
      </c>
      <c r="J128" t="s">
        <v>11650</v>
      </c>
      <c r="K128" s="3" t="s">
        <v>11651</v>
      </c>
      <c r="L128" t="s">
        <v>10780</v>
      </c>
      <c r="M128" s="3" t="s">
        <v>10811</v>
      </c>
      <c r="N128" t="s">
        <v>10782</v>
      </c>
      <c r="O128" s="3" t="s">
        <v>11652</v>
      </c>
      <c r="P128">
        <v>46</v>
      </c>
      <c r="Q128" s="3" t="s">
        <v>10777</v>
      </c>
      <c r="R128" t="s">
        <v>11281</v>
      </c>
      <c r="S128" s="3" t="s">
        <v>10780</v>
      </c>
      <c r="T128" s="3" t="s">
        <v>10780</v>
      </c>
      <c r="U128" t="s">
        <v>11653</v>
      </c>
      <c r="V128" t="s">
        <v>10867</v>
      </c>
      <c r="W128" t="s">
        <v>10787</v>
      </c>
      <c r="X128" t="s">
        <v>10393</v>
      </c>
      <c r="Y128" t="s">
        <v>10780</v>
      </c>
      <c r="Z128" t="s">
        <v>10788</v>
      </c>
      <c r="AA128">
        <v>42453</v>
      </c>
      <c r="AB128" t="s">
        <v>10789</v>
      </c>
      <c r="AC128" t="s">
        <v>11654</v>
      </c>
      <c r="AD128" t="s">
        <v>11123</v>
      </c>
      <c r="AE128" t="s">
        <v>10792</v>
      </c>
      <c r="AF128" t="s">
        <v>11655</v>
      </c>
      <c r="AG128" t="s">
        <v>11656</v>
      </c>
      <c r="AH128" t="s">
        <v>10795</v>
      </c>
      <c r="AI128" t="s">
        <v>10795</v>
      </c>
      <c r="AJ128" t="s">
        <v>10777</v>
      </c>
      <c r="AK128" t="s">
        <v>10074</v>
      </c>
      <c r="AL128" t="s">
        <v>10797</v>
      </c>
      <c r="AM128" t="s">
        <v>10811</v>
      </c>
      <c r="AN128" t="s">
        <v>10798</v>
      </c>
      <c r="AO128" t="s">
        <v>10777</v>
      </c>
      <c r="AP128" t="s">
        <v>11288</v>
      </c>
      <c r="AQ128" t="s">
        <v>10797</v>
      </c>
      <c r="AR128" t="s">
        <v>10797</v>
      </c>
      <c r="AS128" t="s">
        <v>10795</v>
      </c>
      <c r="AT128" t="s">
        <v>10393</v>
      </c>
      <c r="AU128" t="s">
        <v>10788</v>
      </c>
      <c r="AV128" t="s">
        <v>10789</v>
      </c>
      <c r="AW128" t="s">
        <v>10889</v>
      </c>
    </row>
    <row r="129" spans="1:49" x14ac:dyDescent="0.3">
      <c r="A129" s="3" t="s">
        <v>10775</v>
      </c>
      <c r="B129" s="2">
        <v>42461</v>
      </c>
      <c r="C129" s="3">
        <v>13</v>
      </c>
      <c r="D129">
        <v>13114</v>
      </c>
      <c r="E129" s="3" t="s">
        <v>1863</v>
      </c>
      <c r="F129" t="s">
        <v>10693</v>
      </c>
      <c r="G129" s="3" t="s">
        <v>11657</v>
      </c>
      <c r="H129">
        <v>23</v>
      </c>
      <c r="I129" s="3" t="s">
        <v>10777</v>
      </c>
      <c r="J129" t="s">
        <v>11338</v>
      </c>
      <c r="K129" s="3" t="s">
        <v>11658</v>
      </c>
      <c r="L129" t="s">
        <v>10780</v>
      </c>
      <c r="M129" s="3" t="s">
        <v>11340</v>
      </c>
      <c r="N129" t="s">
        <v>10782</v>
      </c>
      <c r="O129" s="3" t="s">
        <v>11659</v>
      </c>
      <c r="P129">
        <v>30</v>
      </c>
      <c r="Q129" s="3" t="s">
        <v>10777</v>
      </c>
      <c r="R129" t="s">
        <v>11660</v>
      </c>
      <c r="S129" s="3" t="s">
        <v>10780</v>
      </c>
      <c r="T129" s="3" t="s">
        <v>10780</v>
      </c>
      <c r="U129" t="s">
        <v>10786</v>
      </c>
      <c r="V129" t="s">
        <v>10780</v>
      </c>
      <c r="W129" t="s">
        <v>10780</v>
      </c>
      <c r="X129" t="s">
        <v>11661</v>
      </c>
      <c r="Y129" t="s">
        <v>10780</v>
      </c>
      <c r="Z129" t="s">
        <v>10788</v>
      </c>
      <c r="AA129">
        <v>42848</v>
      </c>
      <c r="AB129" t="s">
        <v>10789</v>
      </c>
      <c r="AC129" t="s">
        <v>11662</v>
      </c>
      <c r="AD129" t="s">
        <v>11663</v>
      </c>
      <c r="AE129" t="s">
        <v>10792</v>
      </c>
      <c r="AF129" t="s">
        <v>11664</v>
      </c>
      <c r="AG129" t="s">
        <v>11665</v>
      </c>
      <c r="AH129" t="s">
        <v>10795</v>
      </c>
      <c r="AI129" t="s">
        <v>10797</v>
      </c>
      <c r="AJ129" t="s">
        <v>10777</v>
      </c>
      <c r="AK129" t="s">
        <v>11345</v>
      </c>
      <c r="AL129" t="s">
        <v>10797</v>
      </c>
      <c r="AM129" t="s">
        <v>11340</v>
      </c>
      <c r="AN129" t="s">
        <v>10798</v>
      </c>
      <c r="AO129" t="s">
        <v>10777</v>
      </c>
      <c r="AP129" t="s">
        <v>11666</v>
      </c>
      <c r="AQ129" t="s">
        <v>10797</v>
      </c>
      <c r="AR129" t="s">
        <v>10797</v>
      </c>
      <c r="AS129" t="s">
        <v>10797</v>
      </c>
      <c r="AT129" t="s">
        <v>11661</v>
      </c>
      <c r="AU129" t="s">
        <v>10788</v>
      </c>
      <c r="AV129" t="s">
        <v>10789</v>
      </c>
      <c r="AW129" t="s">
        <v>11663</v>
      </c>
    </row>
    <row r="130" spans="1:49" x14ac:dyDescent="0.3">
      <c r="A130" s="3" t="s">
        <v>10775</v>
      </c>
      <c r="B130" s="2">
        <v>43735</v>
      </c>
      <c r="C130" s="3">
        <v>8</v>
      </c>
      <c r="D130">
        <v>8203</v>
      </c>
      <c r="E130" s="3" t="s">
        <v>1522</v>
      </c>
      <c r="F130" t="s">
        <v>769</v>
      </c>
      <c r="G130" s="3" t="s">
        <v>11667</v>
      </c>
      <c r="H130">
        <v>25</v>
      </c>
      <c r="I130" s="3" t="s">
        <v>10777</v>
      </c>
      <c r="J130" t="s">
        <v>10874</v>
      </c>
      <c r="K130" s="3" t="s">
        <v>11668</v>
      </c>
      <c r="L130" t="s">
        <v>10792</v>
      </c>
      <c r="M130" s="3" t="s">
        <v>10781</v>
      </c>
      <c r="N130" t="s">
        <v>10782</v>
      </c>
      <c r="O130" s="3" t="s">
        <v>11669</v>
      </c>
      <c r="P130">
        <v>40</v>
      </c>
      <c r="Q130" s="3" t="s">
        <v>10777</v>
      </c>
      <c r="R130" t="s">
        <v>10784</v>
      </c>
      <c r="S130" s="3" t="s">
        <v>10780</v>
      </c>
      <c r="T130" s="3" t="s">
        <v>10799</v>
      </c>
      <c r="U130" t="s">
        <v>10786</v>
      </c>
      <c r="V130" t="s">
        <v>10786</v>
      </c>
      <c r="W130" t="s">
        <v>10787</v>
      </c>
      <c r="X130" t="s">
        <v>10393</v>
      </c>
      <c r="Y130" t="s">
        <v>10784</v>
      </c>
      <c r="Z130" t="s">
        <v>10845</v>
      </c>
      <c r="AA130" t="s">
        <v>10792</v>
      </c>
      <c r="AB130" t="s">
        <v>10846</v>
      </c>
      <c r="AC130" t="s">
        <v>10792</v>
      </c>
      <c r="AD130" t="s">
        <v>10792</v>
      </c>
      <c r="AE130" t="s">
        <v>10792</v>
      </c>
      <c r="AF130" t="s">
        <v>11670</v>
      </c>
      <c r="AG130" t="s">
        <v>11671</v>
      </c>
      <c r="AH130" t="s">
        <v>10795</v>
      </c>
      <c r="AI130" t="s">
        <v>10795</v>
      </c>
      <c r="AJ130" t="s">
        <v>10777</v>
      </c>
      <c r="AK130" t="s">
        <v>10874</v>
      </c>
      <c r="AL130" t="s">
        <v>10792</v>
      </c>
      <c r="AM130" t="s">
        <v>10781</v>
      </c>
      <c r="AN130" t="s">
        <v>10798</v>
      </c>
      <c r="AO130" t="s">
        <v>10777</v>
      </c>
      <c r="AP130" t="s">
        <v>10799</v>
      </c>
      <c r="AQ130" t="s">
        <v>10797</v>
      </c>
      <c r="AR130" t="s">
        <v>10799</v>
      </c>
      <c r="AS130" t="s">
        <v>10795</v>
      </c>
      <c r="AT130" t="s">
        <v>10393</v>
      </c>
      <c r="AU130" t="s">
        <v>10845</v>
      </c>
      <c r="AV130" t="s">
        <v>10846</v>
      </c>
      <c r="AW130" t="s">
        <v>10792</v>
      </c>
    </row>
    <row r="131" spans="1:49" x14ac:dyDescent="0.3">
      <c r="A131" s="3" t="s">
        <v>10775</v>
      </c>
      <c r="B131" s="2">
        <v>40616</v>
      </c>
      <c r="C131" s="3">
        <v>13</v>
      </c>
      <c r="D131">
        <v>13125</v>
      </c>
      <c r="E131" s="3" t="s">
        <v>1896</v>
      </c>
      <c r="F131" t="s">
        <v>10693</v>
      </c>
      <c r="G131" s="3" t="s">
        <v>11672</v>
      </c>
      <c r="H131">
        <v>29</v>
      </c>
      <c r="I131" s="3" t="s">
        <v>10784</v>
      </c>
      <c r="J131" t="s">
        <v>10801</v>
      </c>
      <c r="K131" s="3" t="s">
        <v>11673</v>
      </c>
      <c r="L131" t="s">
        <v>10792</v>
      </c>
      <c r="M131" s="3" t="s">
        <v>11011</v>
      </c>
      <c r="N131" t="s">
        <v>10804</v>
      </c>
      <c r="O131" s="3" t="s">
        <v>11674</v>
      </c>
      <c r="P131">
        <v>36</v>
      </c>
      <c r="Q131" s="3" t="s">
        <v>10784</v>
      </c>
      <c r="R131" t="s">
        <v>10784</v>
      </c>
      <c r="S131" s="3" t="s">
        <v>10795</v>
      </c>
      <c r="T131" s="3" t="s">
        <v>10799</v>
      </c>
      <c r="U131" t="s">
        <v>11675</v>
      </c>
      <c r="V131" t="s">
        <v>11676</v>
      </c>
      <c r="W131" t="s">
        <v>10799</v>
      </c>
      <c r="X131" t="s">
        <v>10393</v>
      </c>
      <c r="Y131" t="s">
        <v>10784</v>
      </c>
      <c r="Z131" t="s">
        <v>10792</v>
      </c>
      <c r="AA131" t="s">
        <v>10792</v>
      </c>
      <c r="AB131" t="s">
        <v>10784</v>
      </c>
      <c r="AC131" t="s">
        <v>10792</v>
      </c>
      <c r="AD131" t="s">
        <v>10792</v>
      </c>
      <c r="AE131" t="s">
        <v>10792</v>
      </c>
      <c r="AF131" t="s">
        <v>10807</v>
      </c>
      <c r="AG131" t="s">
        <v>10807</v>
      </c>
      <c r="AH131" t="s">
        <v>10795</v>
      </c>
      <c r="AI131" t="s">
        <v>10795</v>
      </c>
      <c r="AJ131" t="s">
        <v>10784</v>
      </c>
      <c r="AK131" t="s">
        <v>10784</v>
      </c>
      <c r="AL131" t="s">
        <v>10792</v>
      </c>
      <c r="AM131" t="s">
        <v>10811</v>
      </c>
      <c r="AN131" t="s">
        <v>10798</v>
      </c>
      <c r="AO131" t="s">
        <v>10784</v>
      </c>
      <c r="AP131" t="s">
        <v>10799</v>
      </c>
      <c r="AQ131" t="s">
        <v>10795</v>
      </c>
      <c r="AR131" t="s">
        <v>10799</v>
      </c>
      <c r="AS131" t="s">
        <v>10799</v>
      </c>
      <c r="AT131" t="s">
        <v>10393</v>
      </c>
      <c r="AU131" t="s">
        <v>10792</v>
      </c>
      <c r="AV131" t="s">
        <v>10784</v>
      </c>
      <c r="AW131" t="s">
        <v>10792</v>
      </c>
    </row>
    <row r="132" spans="1:49" x14ac:dyDescent="0.3">
      <c r="A132" s="3" t="s">
        <v>10775</v>
      </c>
      <c r="B132" s="2">
        <v>42652</v>
      </c>
      <c r="C132" s="3">
        <v>13</v>
      </c>
      <c r="D132">
        <v>13301</v>
      </c>
      <c r="E132" s="3" t="s">
        <v>1928</v>
      </c>
      <c r="F132" t="s">
        <v>10693</v>
      </c>
      <c r="G132" s="3" t="s">
        <v>11677</v>
      </c>
      <c r="H132">
        <v>22</v>
      </c>
      <c r="I132" s="3" t="s">
        <v>10777</v>
      </c>
      <c r="J132" t="s">
        <v>10784</v>
      </c>
      <c r="K132" s="3" t="s">
        <v>11678</v>
      </c>
      <c r="L132" t="s">
        <v>10780</v>
      </c>
      <c r="M132" s="3" t="s">
        <v>11005</v>
      </c>
      <c r="N132" t="s">
        <v>10782</v>
      </c>
      <c r="O132" s="3" t="s">
        <v>11679</v>
      </c>
      <c r="P132">
        <v>27</v>
      </c>
      <c r="Q132" s="3" t="s">
        <v>10777</v>
      </c>
      <c r="R132" t="s">
        <v>11680</v>
      </c>
      <c r="S132" s="3" t="s">
        <v>10780</v>
      </c>
      <c r="T132" s="3" t="s">
        <v>10780</v>
      </c>
      <c r="U132" t="s">
        <v>11681</v>
      </c>
      <c r="V132" t="s">
        <v>10867</v>
      </c>
      <c r="W132" t="s">
        <v>10787</v>
      </c>
      <c r="X132" t="s">
        <v>10393</v>
      </c>
      <c r="Y132" t="s">
        <v>11682</v>
      </c>
      <c r="Z132" t="s">
        <v>10788</v>
      </c>
      <c r="AA132">
        <v>43385</v>
      </c>
      <c r="AB132" t="s">
        <v>10789</v>
      </c>
      <c r="AC132" t="s">
        <v>11683</v>
      </c>
      <c r="AD132" t="s">
        <v>11123</v>
      </c>
      <c r="AE132" t="s">
        <v>10792</v>
      </c>
      <c r="AF132" t="s">
        <v>11684</v>
      </c>
      <c r="AG132" t="s">
        <v>11685</v>
      </c>
      <c r="AH132" t="s">
        <v>10795</v>
      </c>
      <c r="AI132" t="s">
        <v>10795</v>
      </c>
      <c r="AJ132" t="s">
        <v>10777</v>
      </c>
      <c r="AK132" t="s">
        <v>10784</v>
      </c>
      <c r="AL132" t="s">
        <v>10797</v>
      </c>
      <c r="AM132" t="s">
        <v>10888</v>
      </c>
      <c r="AN132" t="s">
        <v>10798</v>
      </c>
      <c r="AO132" t="s">
        <v>10777</v>
      </c>
      <c r="AP132" t="s">
        <v>11680</v>
      </c>
      <c r="AQ132" t="s">
        <v>10797</v>
      </c>
      <c r="AR132" t="s">
        <v>10797</v>
      </c>
      <c r="AS132" t="s">
        <v>10795</v>
      </c>
      <c r="AT132" t="s">
        <v>10393</v>
      </c>
      <c r="AU132" t="s">
        <v>10788</v>
      </c>
      <c r="AV132" t="s">
        <v>10789</v>
      </c>
      <c r="AW132" t="s">
        <v>10889</v>
      </c>
    </row>
    <row r="133" spans="1:49" x14ac:dyDescent="0.3">
      <c r="A133" s="3" t="s">
        <v>10775</v>
      </c>
      <c r="B133" s="2">
        <v>42856</v>
      </c>
      <c r="C133" s="3">
        <v>8</v>
      </c>
      <c r="D133">
        <v>8203</v>
      </c>
      <c r="E133" s="3" t="s">
        <v>1522</v>
      </c>
      <c r="F133" t="s">
        <v>769</v>
      </c>
      <c r="G133" s="3" t="s">
        <v>11686</v>
      </c>
      <c r="H133">
        <v>23</v>
      </c>
      <c r="I133" s="3" t="s">
        <v>10777</v>
      </c>
      <c r="J133" t="s">
        <v>11687</v>
      </c>
      <c r="K133" s="3" t="s">
        <v>11688</v>
      </c>
      <c r="L133" t="s">
        <v>10780</v>
      </c>
      <c r="M133" s="3" t="s">
        <v>10996</v>
      </c>
      <c r="N133" t="s">
        <v>10782</v>
      </c>
      <c r="O133" s="3" t="s">
        <v>11689</v>
      </c>
      <c r="P133">
        <v>33</v>
      </c>
      <c r="Q133" s="3" t="s">
        <v>10777</v>
      </c>
      <c r="R133" t="s">
        <v>10784</v>
      </c>
      <c r="S133" s="3" t="s">
        <v>10787</v>
      </c>
      <c r="T133" s="3" t="s">
        <v>10780</v>
      </c>
      <c r="U133" t="s">
        <v>11690</v>
      </c>
      <c r="V133" t="s">
        <v>11691</v>
      </c>
      <c r="W133" t="s">
        <v>10787</v>
      </c>
      <c r="X133" t="s">
        <v>10393</v>
      </c>
      <c r="Y133" t="s">
        <v>10780</v>
      </c>
      <c r="Z133" t="s">
        <v>10827</v>
      </c>
      <c r="AA133">
        <v>42856</v>
      </c>
      <c r="AB133" t="s">
        <v>10828</v>
      </c>
      <c r="AC133" t="s">
        <v>10792</v>
      </c>
      <c r="AD133" t="s">
        <v>10792</v>
      </c>
      <c r="AE133" t="s">
        <v>10792</v>
      </c>
      <c r="AF133" t="s">
        <v>11692</v>
      </c>
      <c r="AG133" t="s">
        <v>11693</v>
      </c>
      <c r="AH133" t="s">
        <v>10795</v>
      </c>
      <c r="AI133" t="s">
        <v>10795</v>
      </c>
      <c r="AJ133" t="s">
        <v>10777</v>
      </c>
      <c r="AK133" t="s">
        <v>11001</v>
      </c>
      <c r="AL133" t="s">
        <v>10797</v>
      </c>
      <c r="AM133" t="s">
        <v>11002</v>
      </c>
      <c r="AN133" t="s">
        <v>10798</v>
      </c>
      <c r="AO133" t="s">
        <v>10777</v>
      </c>
      <c r="AP133" t="s">
        <v>10799</v>
      </c>
      <c r="AQ133" t="s">
        <v>10795</v>
      </c>
      <c r="AR133" t="s">
        <v>10797</v>
      </c>
      <c r="AS133" t="s">
        <v>10795</v>
      </c>
      <c r="AT133" t="s">
        <v>10393</v>
      </c>
      <c r="AU133" t="s">
        <v>10827</v>
      </c>
      <c r="AV133" t="s">
        <v>10828</v>
      </c>
      <c r="AW133" t="s">
        <v>10792</v>
      </c>
    </row>
    <row r="134" spans="1:49" x14ac:dyDescent="0.3">
      <c r="A134" s="3" t="s">
        <v>10775</v>
      </c>
      <c r="B134" s="2">
        <v>44256</v>
      </c>
      <c r="C134" s="3">
        <v>9</v>
      </c>
      <c r="D134">
        <v>9101</v>
      </c>
      <c r="E134" s="3" t="s">
        <v>1578</v>
      </c>
      <c r="F134" t="s">
        <v>763</v>
      </c>
      <c r="G134" s="3" t="s">
        <v>11694</v>
      </c>
      <c r="H134">
        <v>19</v>
      </c>
      <c r="I134" s="3" t="s">
        <v>10784</v>
      </c>
      <c r="J134" t="s">
        <v>10784</v>
      </c>
      <c r="K134" s="3" t="s">
        <v>11695</v>
      </c>
      <c r="L134" t="s">
        <v>10787</v>
      </c>
      <c r="M134" s="3" t="s">
        <v>10893</v>
      </c>
      <c r="N134" t="s">
        <v>11696</v>
      </c>
      <c r="O134" s="3" t="s">
        <v>11697</v>
      </c>
      <c r="P134">
        <v>64</v>
      </c>
      <c r="Q134" s="3" t="s">
        <v>11483</v>
      </c>
      <c r="R134" t="s">
        <v>10784</v>
      </c>
      <c r="S134" s="3" t="s">
        <v>10780</v>
      </c>
      <c r="T134" s="3" t="s">
        <v>10787</v>
      </c>
      <c r="U134" t="s">
        <v>10786</v>
      </c>
      <c r="V134" t="s">
        <v>10786</v>
      </c>
      <c r="W134" t="s">
        <v>10780</v>
      </c>
      <c r="X134" t="s">
        <v>10931</v>
      </c>
      <c r="Y134" t="s">
        <v>10784</v>
      </c>
      <c r="Z134" t="s">
        <v>10792</v>
      </c>
      <c r="AA134" t="s">
        <v>10792</v>
      </c>
      <c r="AB134" t="s">
        <v>11065</v>
      </c>
      <c r="AC134" t="s">
        <v>10792</v>
      </c>
      <c r="AD134" t="s">
        <v>10792</v>
      </c>
      <c r="AE134" t="s">
        <v>10792</v>
      </c>
      <c r="AF134" t="s">
        <v>11698</v>
      </c>
      <c r="AG134" t="s">
        <v>11699</v>
      </c>
      <c r="AH134" t="s">
        <v>10795</v>
      </c>
      <c r="AI134" t="s">
        <v>10797</v>
      </c>
      <c r="AJ134" t="s">
        <v>10784</v>
      </c>
      <c r="AK134" t="s">
        <v>10784</v>
      </c>
      <c r="AL134" t="s">
        <v>10795</v>
      </c>
      <c r="AM134" t="s">
        <v>10893</v>
      </c>
      <c r="AN134" t="s">
        <v>10399</v>
      </c>
      <c r="AO134" t="s">
        <v>10777</v>
      </c>
      <c r="AP134" t="s">
        <v>10799</v>
      </c>
      <c r="AQ134" t="s">
        <v>10797</v>
      </c>
      <c r="AR134" t="s">
        <v>10795</v>
      </c>
      <c r="AS134" t="s">
        <v>10797</v>
      </c>
      <c r="AT134" t="s">
        <v>10936</v>
      </c>
      <c r="AU134" t="s">
        <v>10792</v>
      </c>
      <c r="AV134" t="s">
        <v>11065</v>
      </c>
      <c r="AW134" t="s">
        <v>10792</v>
      </c>
    </row>
    <row r="135" spans="1:49" x14ac:dyDescent="0.3">
      <c r="A135" s="3" t="s">
        <v>10775</v>
      </c>
      <c r="B135" s="2">
        <v>43101</v>
      </c>
      <c r="C135" s="3">
        <v>4</v>
      </c>
      <c r="D135">
        <v>4101</v>
      </c>
      <c r="E135" s="3" t="s">
        <v>1136</v>
      </c>
      <c r="F135" t="s">
        <v>772</v>
      </c>
      <c r="G135" s="3" t="s">
        <v>11700</v>
      </c>
      <c r="H135">
        <v>33</v>
      </c>
      <c r="I135" s="3" t="s">
        <v>10777</v>
      </c>
      <c r="J135" t="s">
        <v>10784</v>
      </c>
      <c r="K135" s="3" t="s">
        <v>11701</v>
      </c>
      <c r="L135" t="s">
        <v>10787</v>
      </c>
      <c r="M135" s="3" t="s">
        <v>10893</v>
      </c>
      <c r="N135" t="s">
        <v>10894</v>
      </c>
      <c r="O135" s="3" t="s">
        <v>11702</v>
      </c>
      <c r="P135">
        <v>31</v>
      </c>
      <c r="Q135" s="3" t="s">
        <v>10777</v>
      </c>
      <c r="R135" t="s">
        <v>10784</v>
      </c>
      <c r="S135" s="3" t="s">
        <v>10780</v>
      </c>
      <c r="T135" s="3" t="s">
        <v>10780</v>
      </c>
      <c r="U135" t="s">
        <v>11703</v>
      </c>
      <c r="V135" t="s">
        <v>10786</v>
      </c>
      <c r="W135" t="s">
        <v>10780</v>
      </c>
      <c r="X135" t="s">
        <v>10896</v>
      </c>
      <c r="Y135" t="s">
        <v>10784</v>
      </c>
      <c r="Z135" t="s">
        <v>10845</v>
      </c>
      <c r="AA135">
        <v>43229</v>
      </c>
      <c r="AB135" t="s">
        <v>10906</v>
      </c>
      <c r="AC135" t="s">
        <v>11704</v>
      </c>
      <c r="AD135" t="s">
        <v>10792</v>
      </c>
      <c r="AE135" t="s">
        <v>10792</v>
      </c>
      <c r="AF135" t="s">
        <v>11705</v>
      </c>
      <c r="AG135" t="s">
        <v>11706</v>
      </c>
      <c r="AH135" t="s">
        <v>10795</v>
      </c>
      <c r="AI135" t="s">
        <v>10797</v>
      </c>
      <c r="AJ135" t="s">
        <v>10777</v>
      </c>
      <c r="AK135" t="s">
        <v>10784</v>
      </c>
      <c r="AL135" t="s">
        <v>10795</v>
      </c>
      <c r="AM135" t="s">
        <v>10893</v>
      </c>
      <c r="AN135" t="s">
        <v>10399</v>
      </c>
      <c r="AO135" t="s">
        <v>10777</v>
      </c>
      <c r="AP135" t="s">
        <v>10799</v>
      </c>
      <c r="AQ135" t="s">
        <v>10797</v>
      </c>
      <c r="AR135" t="s">
        <v>10797</v>
      </c>
      <c r="AS135" t="s">
        <v>10797</v>
      </c>
      <c r="AT135" t="s">
        <v>10896</v>
      </c>
      <c r="AU135" t="s">
        <v>10845</v>
      </c>
      <c r="AV135" t="s">
        <v>10906</v>
      </c>
      <c r="AW135" t="s">
        <v>10792</v>
      </c>
    </row>
    <row r="136" spans="1:49" x14ac:dyDescent="0.3">
      <c r="A136" s="3" t="s">
        <v>10775</v>
      </c>
      <c r="B136" s="2">
        <v>43599</v>
      </c>
      <c r="C136" s="3">
        <v>14</v>
      </c>
      <c r="D136">
        <v>14106</v>
      </c>
      <c r="E136" s="3" t="s">
        <v>1993</v>
      </c>
      <c r="F136" t="s">
        <v>781</v>
      </c>
      <c r="G136" s="3" t="s">
        <v>11707</v>
      </c>
      <c r="H136">
        <v>13</v>
      </c>
      <c r="I136" s="3" t="s">
        <v>10777</v>
      </c>
      <c r="J136" t="s">
        <v>10784</v>
      </c>
      <c r="K136" s="3" t="s">
        <v>11708</v>
      </c>
      <c r="L136" t="s">
        <v>10792</v>
      </c>
      <c r="M136" s="3" t="s">
        <v>11709</v>
      </c>
      <c r="N136" t="s">
        <v>10863</v>
      </c>
      <c r="O136" s="3" t="s">
        <v>11710</v>
      </c>
      <c r="P136">
        <v>27</v>
      </c>
      <c r="Q136" s="3" t="s">
        <v>10777</v>
      </c>
      <c r="R136" t="s">
        <v>10784</v>
      </c>
      <c r="S136" s="3" t="s">
        <v>10780</v>
      </c>
      <c r="T136" s="3" t="s">
        <v>10799</v>
      </c>
      <c r="U136" t="s">
        <v>11711</v>
      </c>
      <c r="V136" t="s">
        <v>10786</v>
      </c>
      <c r="W136" t="s">
        <v>10780</v>
      </c>
      <c r="X136" t="s">
        <v>10395</v>
      </c>
      <c r="Y136" t="s">
        <v>10784</v>
      </c>
      <c r="Z136" t="s">
        <v>10845</v>
      </c>
      <c r="AA136" t="s">
        <v>10792</v>
      </c>
      <c r="AB136" t="s">
        <v>11292</v>
      </c>
      <c r="AC136" t="s">
        <v>10792</v>
      </c>
      <c r="AD136" t="s">
        <v>10792</v>
      </c>
      <c r="AE136" t="s">
        <v>10792</v>
      </c>
      <c r="AF136" t="s">
        <v>11712</v>
      </c>
      <c r="AG136" t="s">
        <v>11713</v>
      </c>
      <c r="AH136" t="s">
        <v>10795</v>
      </c>
      <c r="AI136" t="s">
        <v>10797</v>
      </c>
      <c r="AJ136" t="s">
        <v>10777</v>
      </c>
      <c r="AK136" t="s">
        <v>10784</v>
      </c>
      <c r="AL136" t="s">
        <v>10792</v>
      </c>
      <c r="AM136" t="s">
        <v>11714</v>
      </c>
      <c r="AN136" t="s">
        <v>10873</v>
      </c>
      <c r="AO136" t="s">
        <v>10777</v>
      </c>
      <c r="AP136" t="s">
        <v>10799</v>
      </c>
      <c r="AQ136" t="s">
        <v>10797</v>
      </c>
      <c r="AR136" t="s">
        <v>10799</v>
      </c>
      <c r="AS136" t="s">
        <v>10797</v>
      </c>
      <c r="AT136" t="s">
        <v>10395</v>
      </c>
      <c r="AU136" t="s">
        <v>10845</v>
      </c>
      <c r="AV136" t="s">
        <v>11292</v>
      </c>
      <c r="AW136" t="s">
        <v>10792</v>
      </c>
    </row>
    <row r="137" spans="1:49" x14ac:dyDescent="0.3">
      <c r="A137" s="3" t="s">
        <v>11535</v>
      </c>
      <c r="B137" s="2">
        <v>43883</v>
      </c>
      <c r="C137" s="3">
        <v>5</v>
      </c>
      <c r="D137">
        <v>5804</v>
      </c>
      <c r="E137" s="3" t="s">
        <v>1290</v>
      </c>
      <c r="F137" t="s">
        <v>799</v>
      </c>
      <c r="G137" s="3" t="s">
        <v>11715</v>
      </c>
      <c r="H137">
        <v>2</v>
      </c>
      <c r="I137" s="3" t="s">
        <v>10784</v>
      </c>
      <c r="J137" t="s">
        <v>10784</v>
      </c>
      <c r="K137" s="3" t="s">
        <v>11716</v>
      </c>
      <c r="L137" t="s">
        <v>10792</v>
      </c>
      <c r="M137" s="3" t="s">
        <v>10856</v>
      </c>
      <c r="N137" t="s">
        <v>11717</v>
      </c>
      <c r="O137" s="3" t="s">
        <v>11078</v>
      </c>
      <c r="Q137" s="3" t="s">
        <v>10784</v>
      </c>
      <c r="R137" t="s">
        <v>10784</v>
      </c>
      <c r="S137" s="3" t="s">
        <v>10799</v>
      </c>
      <c r="T137" s="3" t="s">
        <v>10799</v>
      </c>
      <c r="U137" t="s">
        <v>10786</v>
      </c>
      <c r="V137" t="s">
        <v>10786</v>
      </c>
      <c r="W137" t="s">
        <v>10799</v>
      </c>
      <c r="X137" t="s">
        <v>10391</v>
      </c>
      <c r="Y137" t="s">
        <v>10784</v>
      </c>
      <c r="Z137" t="s">
        <v>10792</v>
      </c>
      <c r="AA137" t="s">
        <v>10792</v>
      </c>
      <c r="AB137" t="s">
        <v>11086</v>
      </c>
      <c r="AC137" t="s">
        <v>10792</v>
      </c>
      <c r="AD137" t="s">
        <v>10792</v>
      </c>
      <c r="AE137" t="s">
        <v>10792</v>
      </c>
      <c r="AF137" t="s">
        <v>11259</v>
      </c>
      <c r="AG137" t="s">
        <v>11260</v>
      </c>
      <c r="AH137" t="s">
        <v>10795</v>
      </c>
      <c r="AI137" t="s">
        <v>10797</v>
      </c>
      <c r="AJ137" t="s">
        <v>10784</v>
      </c>
      <c r="AK137" t="s">
        <v>10784</v>
      </c>
      <c r="AL137" t="s">
        <v>10792</v>
      </c>
      <c r="AM137" t="s">
        <v>10856</v>
      </c>
      <c r="AN137" t="s">
        <v>11717</v>
      </c>
      <c r="AO137" t="s">
        <v>10784</v>
      </c>
      <c r="AP137" t="s">
        <v>10799</v>
      </c>
      <c r="AQ137" t="s">
        <v>10799</v>
      </c>
      <c r="AR137" t="s">
        <v>10799</v>
      </c>
      <c r="AS137" t="s">
        <v>10799</v>
      </c>
      <c r="AT137" t="s">
        <v>10391</v>
      </c>
      <c r="AU137" t="s">
        <v>10792</v>
      </c>
      <c r="AV137" t="s">
        <v>11086</v>
      </c>
      <c r="AW137" t="s">
        <v>10792</v>
      </c>
    </row>
    <row r="138" spans="1:49" x14ac:dyDescent="0.3">
      <c r="A138" s="3" t="s">
        <v>11535</v>
      </c>
      <c r="B138" s="2">
        <v>43883</v>
      </c>
      <c r="C138" s="3">
        <v>5</v>
      </c>
      <c r="D138">
        <v>5804</v>
      </c>
      <c r="E138" s="3" t="s">
        <v>1290</v>
      </c>
      <c r="F138" t="s">
        <v>799</v>
      </c>
      <c r="G138" s="3" t="s">
        <v>11718</v>
      </c>
      <c r="H138">
        <v>1</v>
      </c>
      <c r="I138" s="3" t="s">
        <v>10784</v>
      </c>
      <c r="J138" t="s">
        <v>10784</v>
      </c>
      <c r="K138" s="3" t="s">
        <v>11719</v>
      </c>
      <c r="L138" t="s">
        <v>10792</v>
      </c>
      <c r="M138" s="3" t="s">
        <v>10856</v>
      </c>
      <c r="N138" t="s">
        <v>11717</v>
      </c>
      <c r="O138" s="3" t="s">
        <v>11078</v>
      </c>
      <c r="Q138" s="3" t="s">
        <v>10784</v>
      </c>
      <c r="R138" t="s">
        <v>10784</v>
      </c>
      <c r="S138" s="3" t="s">
        <v>10799</v>
      </c>
      <c r="T138" s="3" t="s">
        <v>10799</v>
      </c>
      <c r="U138" t="s">
        <v>10786</v>
      </c>
      <c r="V138" t="s">
        <v>10786</v>
      </c>
      <c r="W138" t="s">
        <v>10799</v>
      </c>
      <c r="X138" t="s">
        <v>10391</v>
      </c>
      <c r="Y138" t="s">
        <v>10784</v>
      </c>
      <c r="Z138" t="s">
        <v>10792</v>
      </c>
      <c r="AA138" t="s">
        <v>10792</v>
      </c>
      <c r="AB138" t="s">
        <v>11086</v>
      </c>
      <c r="AC138" t="s">
        <v>10792</v>
      </c>
      <c r="AD138" t="s">
        <v>10792</v>
      </c>
      <c r="AE138" t="s">
        <v>10792</v>
      </c>
      <c r="AF138" t="s">
        <v>11720</v>
      </c>
      <c r="AG138" t="s">
        <v>11260</v>
      </c>
      <c r="AH138" t="s">
        <v>10795</v>
      </c>
      <c r="AI138" t="s">
        <v>10797</v>
      </c>
      <c r="AJ138" t="s">
        <v>10784</v>
      </c>
      <c r="AK138" t="s">
        <v>10784</v>
      </c>
      <c r="AL138" t="s">
        <v>10792</v>
      </c>
      <c r="AM138" t="s">
        <v>10856</v>
      </c>
      <c r="AN138" t="s">
        <v>11717</v>
      </c>
      <c r="AO138" t="s">
        <v>10784</v>
      </c>
      <c r="AP138" t="s">
        <v>10799</v>
      </c>
      <c r="AQ138" t="s">
        <v>10799</v>
      </c>
      <c r="AR138" t="s">
        <v>10799</v>
      </c>
      <c r="AS138" t="s">
        <v>10799</v>
      </c>
      <c r="AT138" t="s">
        <v>10391</v>
      </c>
      <c r="AU138" t="s">
        <v>10792</v>
      </c>
      <c r="AV138" t="s">
        <v>11086</v>
      </c>
      <c r="AW138" t="s">
        <v>10792</v>
      </c>
    </row>
    <row r="139" spans="1:49" x14ac:dyDescent="0.3">
      <c r="A139" s="3" t="s">
        <v>10775</v>
      </c>
      <c r="B139" s="2">
        <v>43029</v>
      </c>
      <c r="C139" s="3">
        <v>11</v>
      </c>
      <c r="D139">
        <v>11101</v>
      </c>
      <c r="E139" s="3" t="s">
        <v>11427</v>
      </c>
      <c r="F139" t="s">
        <v>11428</v>
      </c>
      <c r="G139" s="3" t="s">
        <v>11721</v>
      </c>
      <c r="H139">
        <v>27</v>
      </c>
      <c r="I139" s="3" t="s">
        <v>10777</v>
      </c>
      <c r="J139" t="s">
        <v>11722</v>
      </c>
      <c r="K139" s="3" t="s">
        <v>11723</v>
      </c>
      <c r="L139" t="s">
        <v>10780</v>
      </c>
      <c r="M139" s="3" t="s">
        <v>10893</v>
      </c>
      <c r="N139" t="s">
        <v>10894</v>
      </c>
      <c r="O139" s="3" t="s">
        <v>11724</v>
      </c>
      <c r="P139">
        <v>55</v>
      </c>
      <c r="Q139" s="3" t="s">
        <v>10777</v>
      </c>
      <c r="R139" t="s">
        <v>11725</v>
      </c>
      <c r="S139" s="3" t="s">
        <v>10787</v>
      </c>
      <c r="T139" s="3" t="s">
        <v>10780</v>
      </c>
      <c r="U139" t="s">
        <v>10786</v>
      </c>
      <c r="V139" t="s">
        <v>10780</v>
      </c>
      <c r="W139" t="s">
        <v>10787</v>
      </c>
      <c r="X139" t="s">
        <v>10393</v>
      </c>
      <c r="Y139" t="s">
        <v>10780</v>
      </c>
      <c r="Z139" t="s">
        <v>10827</v>
      </c>
      <c r="AA139">
        <v>43029</v>
      </c>
      <c r="AB139" t="s">
        <v>10828</v>
      </c>
      <c r="AC139" t="s">
        <v>10792</v>
      </c>
      <c r="AD139" t="s">
        <v>10792</v>
      </c>
      <c r="AE139" t="s">
        <v>10792</v>
      </c>
      <c r="AF139" t="s">
        <v>11726</v>
      </c>
      <c r="AG139" t="s">
        <v>11727</v>
      </c>
      <c r="AH139" t="s">
        <v>10795</v>
      </c>
      <c r="AI139" t="s">
        <v>10795</v>
      </c>
      <c r="AJ139" t="s">
        <v>10777</v>
      </c>
      <c r="AK139" t="s">
        <v>11722</v>
      </c>
      <c r="AL139" t="s">
        <v>10797</v>
      </c>
      <c r="AM139" t="s">
        <v>10893</v>
      </c>
      <c r="AN139" t="s">
        <v>10399</v>
      </c>
      <c r="AO139" t="s">
        <v>10777</v>
      </c>
      <c r="AP139" t="s">
        <v>10944</v>
      </c>
      <c r="AQ139" t="s">
        <v>10795</v>
      </c>
      <c r="AR139" t="s">
        <v>10797</v>
      </c>
      <c r="AS139" t="s">
        <v>10795</v>
      </c>
      <c r="AT139" t="s">
        <v>10393</v>
      </c>
      <c r="AU139" t="s">
        <v>10827</v>
      </c>
      <c r="AV139" t="s">
        <v>10828</v>
      </c>
      <c r="AW139" t="s">
        <v>10792</v>
      </c>
    </row>
    <row r="140" spans="1:49" x14ac:dyDescent="0.3">
      <c r="A140" s="3" t="s">
        <v>10775</v>
      </c>
      <c r="B140" s="2">
        <v>41384</v>
      </c>
      <c r="C140" s="3">
        <v>13</v>
      </c>
      <c r="D140">
        <v>13401</v>
      </c>
      <c r="E140" s="3" t="s">
        <v>1937</v>
      </c>
      <c r="F140" t="s">
        <v>10693</v>
      </c>
      <c r="G140" s="3" t="s">
        <v>11728</v>
      </c>
      <c r="H140">
        <v>24</v>
      </c>
      <c r="I140" s="3" t="s">
        <v>10784</v>
      </c>
      <c r="J140" t="s">
        <v>10801</v>
      </c>
      <c r="K140" s="3" t="s">
        <v>11729</v>
      </c>
      <c r="L140" t="s">
        <v>10792</v>
      </c>
      <c r="M140" s="3" t="s">
        <v>10973</v>
      </c>
      <c r="N140" t="s">
        <v>11025</v>
      </c>
      <c r="O140" s="3" t="s">
        <v>11730</v>
      </c>
      <c r="P140">
        <v>31</v>
      </c>
      <c r="Q140" s="3" t="s">
        <v>10784</v>
      </c>
      <c r="R140" t="s">
        <v>10784</v>
      </c>
      <c r="S140" s="3" t="s">
        <v>10780</v>
      </c>
      <c r="T140" s="3" t="s">
        <v>10799</v>
      </c>
      <c r="U140" t="s">
        <v>11731</v>
      </c>
      <c r="V140" t="s">
        <v>10786</v>
      </c>
      <c r="W140" t="s">
        <v>10787</v>
      </c>
      <c r="X140" t="s">
        <v>10393</v>
      </c>
      <c r="Y140" t="s">
        <v>10784</v>
      </c>
      <c r="Z140" t="s">
        <v>10846</v>
      </c>
      <c r="AA140" t="s">
        <v>10792</v>
      </c>
      <c r="AB140" t="s">
        <v>10784</v>
      </c>
      <c r="AC140" t="s">
        <v>10792</v>
      </c>
      <c r="AE140" t="s">
        <v>10792</v>
      </c>
      <c r="AF140" t="s">
        <v>10807</v>
      </c>
      <c r="AG140" t="s">
        <v>10807</v>
      </c>
      <c r="AH140" t="s">
        <v>10795</v>
      </c>
      <c r="AI140" t="s">
        <v>10795</v>
      </c>
      <c r="AJ140" t="s">
        <v>10784</v>
      </c>
      <c r="AK140" t="s">
        <v>10784</v>
      </c>
      <c r="AL140" t="s">
        <v>10792</v>
      </c>
      <c r="AM140" t="s">
        <v>10973</v>
      </c>
      <c r="AN140" t="s">
        <v>10798</v>
      </c>
      <c r="AO140" t="s">
        <v>10784</v>
      </c>
      <c r="AP140" t="s">
        <v>10799</v>
      </c>
      <c r="AQ140" t="s">
        <v>10797</v>
      </c>
      <c r="AR140" t="s">
        <v>10799</v>
      </c>
      <c r="AS140" t="s">
        <v>10795</v>
      </c>
      <c r="AT140" t="s">
        <v>10393</v>
      </c>
      <c r="AU140" t="s">
        <v>10846</v>
      </c>
      <c r="AV140" t="s">
        <v>10784</v>
      </c>
      <c r="AW140" t="s">
        <v>10792</v>
      </c>
    </row>
    <row r="141" spans="1:49" x14ac:dyDescent="0.3">
      <c r="A141" s="3" t="s">
        <v>10775</v>
      </c>
      <c r="B141" s="2">
        <v>41519</v>
      </c>
      <c r="C141" s="3">
        <v>7</v>
      </c>
      <c r="D141">
        <v>7101</v>
      </c>
      <c r="E141" s="3" t="s">
        <v>1391</v>
      </c>
      <c r="F141" t="s">
        <v>787</v>
      </c>
      <c r="G141" s="3" t="s">
        <v>11732</v>
      </c>
      <c r="H141">
        <v>4</v>
      </c>
      <c r="I141" s="3" t="s">
        <v>10784</v>
      </c>
      <c r="J141" t="s">
        <v>10801</v>
      </c>
      <c r="K141" s="3" t="s">
        <v>11733</v>
      </c>
      <c r="L141" t="s">
        <v>10825</v>
      </c>
      <c r="M141" s="3" t="s">
        <v>11734</v>
      </c>
      <c r="N141" t="s">
        <v>11735</v>
      </c>
      <c r="O141" s="3" t="s">
        <v>11736</v>
      </c>
      <c r="P141">
        <v>21</v>
      </c>
      <c r="Q141" s="3" t="s">
        <v>10784</v>
      </c>
      <c r="R141" t="s">
        <v>10784</v>
      </c>
      <c r="S141" s="3" t="s">
        <v>10799</v>
      </c>
      <c r="T141" s="3" t="s">
        <v>10799</v>
      </c>
      <c r="U141" t="s">
        <v>10786</v>
      </c>
      <c r="V141" t="s">
        <v>10786</v>
      </c>
      <c r="W141" t="s">
        <v>10799</v>
      </c>
      <c r="X141" t="s">
        <v>10784</v>
      </c>
      <c r="Y141" t="s">
        <v>10784</v>
      </c>
      <c r="Z141" t="s">
        <v>11453</v>
      </c>
      <c r="AA141" t="s">
        <v>10792</v>
      </c>
      <c r="AB141" t="s">
        <v>10784</v>
      </c>
      <c r="AC141" t="s">
        <v>11737</v>
      </c>
      <c r="AE141" t="s">
        <v>10792</v>
      </c>
      <c r="AF141" t="s">
        <v>10807</v>
      </c>
      <c r="AG141" t="s">
        <v>10807</v>
      </c>
      <c r="AH141" t="s">
        <v>10795</v>
      </c>
      <c r="AI141" t="s">
        <v>10797</v>
      </c>
      <c r="AJ141" t="s">
        <v>10784</v>
      </c>
      <c r="AK141" t="s">
        <v>10784</v>
      </c>
      <c r="AL141" t="s">
        <v>10795</v>
      </c>
      <c r="AM141" t="s">
        <v>11734</v>
      </c>
      <c r="AN141" t="s">
        <v>10399</v>
      </c>
      <c r="AO141" t="s">
        <v>10784</v>
      </c>
      <c r="AP141" t="s">
        <v>10799</v>
      </c>
      <c r="AQ141" t="s">
        <v>10799</v>
      </c>
      <c r="AR141" t="s">
        <v>10799</v>
      </c>
      <c r="AS141" t="s">
        <v>10799</v>
      </c>
      <c r="AT141" t="s">
        <v>10799</v>
      </c>
      <c r="AU141" t="s">
        <v>10846</v>
      </c>
      <c r="AV141" t="s">
        <v>10784</v>
      </c>
      <c r="AW141" t="s">
        <v>10792</v>
      </c>
    </row>
    <row r="142" spans="1:49" x14ac:dyDescent="0.3">
      <c r="A142" s="3" t="s">
        <v>10775</v>
      </c>
      <c r="B142" s="2">
        <v>43800</v>
      </c>
      <c r="C142" s="3">
        <v>10</v>
      </c>
      <c r="D142">
        <v>10208</v>
      </c>
      <c r="E142" s="3" t="s">
        <v>11738</v>
      </c>
      <c r="F142" t="s">
        <v>778</v>
      </c>
      <c r="G142" s="3" t="s">
        <v>11739</v>
      </c>
      <c r="H142">
        <v>30</v>
      </c>
      <c r="I142" s="3" t="s">
        <v>10777</v>
      </c>
      <c r="J142" t="s">
        <v>10784</v>
      </c>
      <c r="K142" s="3" t="s">
        <v>11740</v>
      </c>
      <c r="L142" t="s">
        <v>10792</v>
      </c>
      <c r="M142" s="3" t="s">
        <v>11005</v>
      </c>
      <c r="N142" t="s">
        <v>10782</v>
      </c>
      <c r="O142" s="3" t="s">
        <v>11741</v>
      </c>
      <c r="P142">
        <v>40</v>
      </c>
      <c r="Q142" s="3" t="s">
        <v>10777</v>
      </c>
      <c r="R142" t="s">
        <v>10784</v>
      </c>
      <c r="S142" s="3" t="s">
        <v>10780</v>
      </c>
      <c r="T142" s="3" t="s">
        <v>10799</v>
      </c>
      <c r="U142" t="s">
        <v>11742</v>
      </c>
      <c r="V142" t="s">
        <v>10786</v>
      </c>
      <c r="W142" t="s">
        <v>10787</v>
      </c>
      <c r="X142" t="s">
        <v>10393</v>
      </c>
      <c r="Y142" t="s">
        <v>10784</v>
      </c>
      <c r="Z142" t="s">
        <v>10845</v>
      </c>
      <c r="AA142" t="s">
        <v>10792</v>
      </c>
      <c r="AB142" t="s">
        <v>11547</v>
      </c>
      <c r="AC142" t="s">
        <v>10792</v>
      </c>
      <c r="AD142" t="s">
        <v>10792</v>
      </c>
      <c r="AE142" t="s">
        <v>10792</v>
      </c>
      <c r="AF142" t="s">
        <v>11743</v>
      </c>
      <c r="AG142" t="s">
        <v>11744</v>
      </c>
      <c r="AH142" t="s">
        <v>10795</v>
      </c>
      <c r="AI142" t="s">
        <v>10795</v>
      </c>
      <c r="AJ142" t="s">
        <v>10777</v>
      </c>
      <c r="AK142" t="s">
        <v>10784</v>
      </c>
      <c r="AL142" t="s">
        <v>10792</v>
      </c>
      <c r="AM142" t="s">
        <v>10888</v>
      </c>
      <c r="AN142" t="s">
        <v>10798</v>
      </c>
      <c r="AO142" t="s">
        <v>10777</v>
      </c>
      <c r="AP142" t="s">
        <v>10799</v>
      </c>
      <c r="AQ142" t="s">
        <v>10797</v>
      </c>
      <c r="AR142" t="s">
        <v>10799</v>
      </c>
      <c r="AS142" t="s">
        <v>10795</v>
      </c>
      <c r="AT142" t="s">
        <v>10393</v>
      </c>
      <c r="AU142" t="s">
        <v>10845</v>
      </c>
      <c r="AV142" t="s">
        <v>11550</v>
      </c>
      <c r="AW142" t="s">
        <v>10792</v>
      </c>
    </row>
    <row r="143" spans="1:49" x14ac:dyDescent="0.3">
      <c r="A143" s="3" t="s">
        <v>10775</v>
      </c>
      <c r="B143" s="2">
        <v>40342</v>
      </c>
      <c r="C143" s="3">
        <v>13</v>
      </c>
      <c r="D143">
        <v>13125</v>
      </c>
      <c r="E143" s="3" t="s">
        <v>1896</v>
      </c>
      <c r="F143" t="s">
        <v>10693</v>
      </c>
      <c r="G143" s="3" t="s">
        <v>11745</v>
      </c>
      <c r="H143">
        <v>23</v>
      </c>
      <c r="I143" s="3" t="s">
        <v>10784</v>
      </c>
      <c r="J143" t="s">
        <v>10801</v>
      </c>
      <c r="K143" s="3" t="s">
        <v>11010</v>
      </c>
      <c r="L143" t="s">
        <v>10792</v>
      </c>
      <c r="M143" s="3" t="s">
        <v>10803</v>
      </c>
      <c r="N143" t="s">
        <v>10804</v>
      </c>
      <c r="O143" s="3" t="s">
        <v>11746</v>
      </c>
      <c r="P143">
        <v>31</v>
      </c>
      <c r="Q143" s="3" t="s">
        <v>10784</v>
      </c>
      <c r="R143" t="s">
        <v>11747</v>
      </c>
      <c r="S143" s="3" t="s">
        <v>10799</v>
      </c>
      <c r="T143" s="3" t="s">
        <v>10799</v>
      </c>
      <c r="U143" t="s">
        <v>11748</v>
      </c>
      <c r="V143" t="s">
        <v>10786</v>
      </c>
      <c r="W143" t="s">
        <v>10799</v>
      </c>
      <c r="X143" t="s">
        <v>10395</v>
      </c>
      <c r="Y143" t="s">
        <v>10784</v>
      </c>
      <c r="Z143" t="s">
        <v>10792</v>
      </c>
      <c r="AA143" t="s">
        <v>10792</v>
      </c>
      <c r="AB143" t="s">
        <v>10784</v>
      </c>
      <c r="AC143" t="s">
        <v>10792</v>
      </c>
      <c r="AD143" t="s">
        <v>10792</v>
      </c>
      <c r="AE143" t="s">
        <v>10792</v>
      </c>
      <c r="AF143" t="s">
        <v>10807</v>
      </c>
      <c r="AG143" t="s">
        <v>10807</v>
      </c>
      <c r="AH143" t="s">
        <v>10795</v>
      </c>
      <c r="AI143" t="s">
        <v>10795</v>
      </c>
      <c r="AJ143" t="s">
        <v>10784</v>
      </c>
      <c r="AK143" t="s">
        <v>10784</v>
      </c>
      <c r="AL143" t="s">
        <v>10792</v>
      </c>
      <c r="AM143" t="s">
        <v>10781</v>
      </c>
      <c r="AN143" t="s">
        <v>10798</v>
      </c>
      <c r="AO143" t="s">
        <v>10784</v>
      </c>
      <c r="AP143" t="s">
        <v>11749</v>
      </c>
      <c r="AQ143" t="s">
        <v>10799</v>
      </c>
      <c r="AR143" t="s">
        <v>10799</v>
      </c>
      <c r="AS143" t="s">
        <v>10799</v>
      </c>
      <c r="AT143" t="s">
        <v>10395</v>
      </c>
      <c r="AU143" t="s">
        <v>10792</v>
      </c>
      <c r="AV143" t="s">
        <v>10784</v>
      </c>
      <c r="AW143" t="s">
        <v>10792</v>
      </c>
    </row>
    <row r="144" spans="1:49" x14ac:dyDescent="0.3">
      <c r="A144" s="3" t="s">
        <v>10775</v>
      </c>
      <c r="B144" s="2">
        <v>41733</v>
      </c>
      <c r="C144" s="3">
        <v>13</v>
      </c>
      <c r="D144">
        <v>13604</v>
      </c>
      <c r="E144" s="3" t="s">
        <v>1973</v>
      </c>
      <c r="F144" t="s">
        <v>10693</v>
      </c>
      <c r="G144" s="3" t="s">
        <v>11750</v>
      </c>
      <c r="H144">
        <v>29</v>
      </c>
      <c r="I144" s="3" t="s">
        <v>10777</v>
      </c>
      <c r="J144" t="s">
        <v>10778</v>
      </c>
      <c r="K144" s="3" t="s">
        <v>11751</v>
      </c>
      <c r="L144" t="s">
        <v>10780</v>
      </c>
      <c r="M144" s="3" t="s">
        <v>10996</v>
      </c>
      <c r="N144" t="s">
        <v>10782</v>
      </c>
      <c r="O144" s="3" t="s">
        <v>11752</v>
      </c>
      <c r="P144">
        <v>24</v>
      </c>
      <c r="Q144" s="3" t="s">
        <v>10777</v>
      </c>
      <c r="R144" t="s">
        <v>11753</v>
      </c>
      <c r="S144" s="3" t="s">
        <v>10780</v>
      </c>
      <c r="T144" s="3" t="s">
        <v>10787</v>
      </c>
      <c r="U144" t="s">
        <v>11754</v>
      </c>
      <c r="V144" t="s">
        <v>10780</v>
      </c>
      <c r="W144" t="s">
        <v>10787</v>
      </c>
      <c r="X144" t="s">
        <v>10896</v>
      </c>
      <c r="Y144" t="s">
        <v>11577</v>
      </c>
      <c r="Z144" t="s">
        <v>10788</v>
      </c>
      <c r="AA144">
        <v>42549</v>
      </c>
      <c r="AB144" t="s">
        <v>10789</v>
      </c>
      <c r="AC144" t="s">
        <v>11597</v>
      </c>
      <c r="AD144" t="s">
        <v>11123</v>
      </c>
      <c r="AE144" t="s">
        <v>10792</v>
      </c>
      <c r="AF144" t="s">
        <v>11755</v>
      </c>
      <c r="AG144" t="s">
        <v>11756</v>
      </c>
      <c r="AH144" t="s">
        <v>10795</v>
      </c>
      <c r="AI144" t="s">
        <v>10795</v>
      </c>
      <c r="AJ144" t="s">
        <v>10777</v>
      </c>
      <c r="AK144" t="s">
        <v>10796</v>
      </c>
      <c r="AL144" t="s">
        <v>10797</v>
      </c>
      <c r="AM144" t="s">
        <v>11002</v>
      </c>
      <c r="AN144" t="s">
        <v>10798</v>
      </c>
      <c r="AO144" t="s">
        <v>10777</v>
      </c>
      <c r="AP144" t="s">
        <v>10819</v>
      </c>
      <c r="AQ144" t="s">
        <v>10797</v>
      </c>
      <c r="AR144" t="s">
        <v>10795</v>
      </c>
      <c r="AS144" t="s">
        <v>10795</v>
      </c>
      <c r="AT144" t="s">
        <v>10896</v>
      </c>
      <c r="AU144" t="s">
        <v>10788</v>
      </c>
      <c r="AV144" t="s">
        <v>10789</v>
      </c>
      <c r="AW144" t="s">
        <v>10889</v>
      </c>
    </row>
    <row r="145" spans="1:49" x14ac:dyDescent="0.3">
      <c r="A145" s="3" t="s">
        <v>10775</v>
      </c>
      <c r="B145" s="2">
        <v>42794</v>
      </c>
      <c r="C145" s="3">
        <v>4</v>
      </c>
      <c r="D145">
        <v>4101</v>
      </c>
      <c r="E145" s="3" t="s">
        <v>1136</v>
      </c>
      <c r="F145" t="s">
        <v>772</v>
      </c>
      <c r="G145" s="3" t="s">
        <v>11757</v>
      </c>
      <c r="H145">
        <v>17</v>
      </c>
      <c r="I145" s="3" t="s">
        <v>10777</v>
      </c>
      <c r="J145" t="s">
        <v>11758</v>
      </c>
      <c r="K145" s="3" t="s">
        <v>11759</v>
      </c>
      <c r="L145" t="s">
        <v>10780</v>
      </c>
      <c r="M145" s="3" t="s">
        <v>10781</v>
      </c>
      <c r="N145" t="s">
        <v>10782</v>
      </c>
      <c r="O145" s="3" t="s">
        <v>11760</v>
      </c>
      <c r="P145">
        <v>19</v>
      </c>
      <c r="Q145" s="3" t="s">
        <v>10777</v>
      </c>
      <c r="R145" t="s">
        <v>10784</v>
      </c>
      <c r="S145" s="3" t="s">
        <v>10780</v>
      </c>
      <c r="T145" s="3" t="s">
        <v>10780</v>
      </c>
      <c r="U145" t="s">
        <v>11761</v>
      </c>
      <c r="V145" t="s">
        <v>10867</v>
      </c>
      <c r="W145" t="s">
        <v>10780</v>
      </c>
      <c r="X145" t="s">
        <v>10896</v>
      </c>
      <c r="Y145" t="s">
        <v>10780</v>
      </c>
      <c r="Z145" t="s">
        <v>10845</v>
      </c>
      <c r="AA145">
        <v>43677</v>
      </c>
      <c r="AB145" t="s">
        <v>11155</v>
      </c>
      <c r="AC145" t="s">
        <v>11704</v>
      </c>
      <c r="AD145" t="s">
        <v>10792</v>
      </c>
      <c r="AE145" t="s">
        <v>10792</v>
      </c>
      <c r="AF145" t="s">
        <v>11762</v>
      </c>
      <c r="AG145" t="s">
        <v>11763</v>
      </c>
      <c r="AH145" t="s">
        <v>10795</v>
      </c>
      <c r="AI145" t="s">
        <v>10797</v>
      </c>
      <c r="AJ145" t="s">
        <v>10777</v>
      </c>
      <c r="AK145" t="s">
        <v>10874</v>
      </c>
      <c r="AL145" t="s">
        <v>10797</v>
      </c>
      <c r="AM145" t="s">
        <v>10781</v>
      </c>
      <c r="AN145" t="s">
        <v>10798</v>
      </c>
      <c r="AO145" t="s">
        <v>10777</v>
      </c>
      <c r="AP145" t="s">
        <v>10799</v>
      </c>
      <c r="AQ145" t="s">
        <v>10797</v>
      </c>
      <c r="AR145" t="s">
        <v>10797</v>
      </c>
      <c r="AS145" t="s">
        <v>10797</v>
      </c>
      <c r="AT145" t="s">
        <v>10896</v>
      </c>
      <c r="AU145" t="s">
        <v>10845</v>
      </c>
      <c r="AV145" t="s">
        <v>11155</v>
      </c>
      <c r="AW145" t="s">
        <v>10792</v>
      </c>
    </row>
    <row r="146" spans="1:49" x14ac:dyDescent="0.3">
      <c r="A146" s="3" t="s">
        <v>10775</v>
      </c>
      <c r="B146" s="2">
        <v>42980</v>
      </c>
      <c r="C146" s="3">
        <v>9</v>
      </c>
      <c r="D146">
        <v>9107</v>
      </c>
      <c r="E146" s="3" t="s">
        <v>1596</v>
      </c>
      <c r="F146" t="s">
        <v>763</v>
      </c>
      <c r="G146" s="3" t="s">
        <v>11764</v>
      </c>
      <c r="H146">
        <v>20</v>
      </c>
      <c r="I146" s="3" t="s">
        <v>10777</v>
      </c>
      <c r="J146" t="s">
        <v>11765</v>
      </c>
      <c r="K146" s="3" t="s">
        <v>11766</v>
      </c>
      <c r="L146" t="s">
        <v>10780</v>
      </c>
      <c r="M146" s="3" t="s">
        <v>10893</v>
      </c>
      <c r="N146" t="s">
        <v>10894</v>
      </c>
      <c r="O146" s="3" t="s">
        <v>11767</v>
      </c>
      <c r="P146">
        <v>29</v>
      </c>
      <c r="Q146" s="3" t="s">
        <v>10777</v>
      </c>
      <c r="R146" t="s">
        <v>11768</v>
      </c>
      <c r="S146" s="3" t="s">
        <v>10780</v>
      </c>
      <c r="T146" s="3" t="s">
        <v>10780</v>
      </c>
      <c r="U146" t="s">
        <v>11769</v>
      </c>
      <c r="V146" t="s">
        <v>10780</v>
      </c>
      <c r="W146" t="s">
        <v>10780</v>
      </c>
      <c r="X146" t="s">
        <v>10868</v>
      </c>
      <c r="Y146" t="s">
        <v>10073</v>
      </c>
      <c r="Z146" t="s">
        <v>10788</v>
      </c>
      <c r="AA146">
        <v>43375</v>
      </c>
      <c r="AB146" t="s">
        <v>10789</v>
      </c>
      <c r="AC146" t="s">
        <v>11770</v>
      </c>
      <c r="AD146" t="s">
        <v>10898</v>
      </c>
      <c r="AE146" t="s">
        <v>10792</v>
      </c>
      <c r="AF146" t="s">
        <v>11771</v>
      </c>
      <c r="AG146" t="s">
        <v>11772</v>
      </c>
      <c r="AH146" t="s">
        <v>10795</v>
      </c>
      <c r="AI146" t="s">
        <v>10797</v>
      </c>
      <c r="AJ146" t="s">
        <v>10777</v>
      </c>
      <c r="AK146" t="s">
        <v>11773</v>
      </c>
      <c r="AL146" t="s">
        <v>10797</v>
      </c>
      <c r="AM146" t="s">
        <v>10893</v>
      </c>
      <c r="AN146" t="s">
        <v>10399</v>
      </c>
      <c r="AO146" t="s">
        <v>10777</v>
      </c>
      <c r="AP146" t="s">
        <v>11768</v>
      </c>
      <c r="AQ146" t="s">
        <v>10797</v>
      </c>
      <c r="AR146" t="s">
        <v>10797</v>
      </c>
      <c r="AS146" t="s">
        <v>10797</v>
      </c>
      <c r="AT146" t="s">
        <v>10868</v>
      </c>
      <c r="AU146" t="s">
        <v>10788</v>
      </c>
      <c r="AV146" t="s">
        <v>10789</v>
      </c>
      <c r="AW146" t="s">
        <v>10889</v>
      </c>
    </row>
    <row r="147" spans="1:49" x14ac:dyDescent="0.3">
      <c r="A147" s="3" t="s">
        <v>10775</v>
      </c>
      <c r="B147" s="2">
        <v>43268</v>
      </c>
      <c r="C147" s="3">
        <v>10</v>
      </c>
      <c r="D147">
        <v>10101</v>
      </c>
      <c r="E147" s="3" t="s">
        <v>1674</v>
      </c>
      <c r="F147" t="s">
        <v>778</v>
      </c>
      <c r="G147" s="3" t="s">
        <v>11774</v>
      </c>
      <c r="H147">
        <v>19</v>
      </c>
      <c r="I147" s="3" t="s">
        <v>10777</v>
      </c>
      <c r="J147" t="s">
        <v>10784</v>
      </c>
      <c r="K147" s="3" t="s">
        <v>11775</v>
      </c>
      <c r="L147" t="s">
        <v>10780</v>
      </c>
      <c r="M147" s="3" t="s">
        <v>10973</v>
      </c>
      <c r="N147" t="s">
        <v>10782</v>
      </c>
      <c r="O147" s="3" t="s">
        <v>11776</v>
      </c>
      <c r="P147">
        <v>24</v>
      </c>
      <c r="Q147" s="3" t="s">
        <v>10777</v>
      </c>
      <c r="R147" t="s">
        <v>10784</v>
      </c>
      <c r="S147" s="3" t="s">
        <v>10780</v>
      </c>
      <c r="T147" s="3" t="s">
        <v>10780</v>
      </c>
      <c r="U147" t="s">
        <v>10786</v>
      </c>
      <c r="V147" t="s">
        <v>10786</v>
      </c>
      <c r="W147" t="s">
        <v>10780</v>
      </c>
      <c r="X147" t="s">
        <v>10896</v>
      </c>
      <c r="Y147" t="s">
        <v>11777</v>
      </c>
      <c r="Z147" t="s">
        <v>10788</v>
      </c>
      <c r="AA147">
        <v>43673</v>
      </c>
      <c r="AB147" t="s">
        <v>10789</v>
      </c>
      <c r="AC147" t="s">
        <v>11205</v>
      </c>
      <c r="AD147" t="s">
        <v>10791</v>
      </c>
      <c r="AE147" t="s">
        <v>10792</v>
      </c>
      <c r="AF147" t="s">
        <v>11778</v>
      </c>
      <c r="AG147" t="s">
        <v>11779</v>
      </c>
      <c r="AH147" t="s">
        <v>10795</v>
      </c>
      <c r="AI147" t="s">
        <v>10795</v>
      </c>
      <c r="AJ147" t="s">
        <v>10777</v>
      </c>
      <c r="AK147" t="s">
        <v>10784</v>
      </c>
      <c r="AL147" t="s">
        <v>10797</v>
      </c>
      <c r="AM147" t="s">
        <v>10973</v>
      </c>
      <c r="AN147" t="s">
        <v>10798</v>
      </c>
      <c r="AO147" t="s">
        <v>10777</v>
      </c>
      <c r="AP147" t="s">
        <v>10799</v>
      </c>
      <c r="AQ147" t="s">
        <v>10797</v>
      </c>
      <c r="AR147" t="s">
        <v>10797</v>
      </c>
      <c r="AS147" t="s">
        <v>10797</v>
      </c>
      <c r="AT147" t="s">
        <v>10896</v>
      </c>
      <c r="AU147" t="s">
        <v>10788</v>
      </c>
      <c r="AV147" t="s">
        <v>10789</v>
      </c>
      <c r="AW147" t="s">
        <v>10791</v>
      </c>
    </row>
    <row r="148" spans="1:49" x14ac:dyDescent="0.3">
      <c r="A148" s="3" t="s">
        <v>10775</v>
      </c>
      <c r="B148" s="2">
        <v>42578</v>
      </c>
      <c r="C148" s="3">
        <v>2</v>
      </c>
      <c r="D148">
        <v>2201</v>
      </c>
      <c r="E148" s="3" t="s">
        <v>1094</v>
      </c>
      <c r="F148" t="s">
        <v>757</v>
      </c>
      <c r="G148" s="3" t="s">
        <v>11780</v>
      </c>
      <c r="H148">
        <v>24</v>
      </c>
      <c r="I148" s="3" t="s">
        <v>11114</v>
      </c>
      <c r="J148" t="s">
        <v>10784</v>
      </c>
      <c r="K148" s="3" t="s">
        <v>11617</v>
      </c>
      <c r="L148" t="s">
        <v>10780</v>
      </c>
      <c r="M148" s="3" t="s">
        <v>10811</v>
      </c>
      <c r="N148" t="s">
        <v>10782</v>
      </c>
      <c r="O148" s="3" t="s">
        <v>11618</v>
      </c>
      <c r="P148">
        <v>34</v>
      </c>
      <c r="Q148" s="3" t="s">
        <v>11114</v>
      </c>
      <c r="R148" t="s">
        <v>10784</v>
      </c>
      <c r="S148" s="3" t="s">
        <v>10780</v>
      </c>
      <c r="T148" s="3" t="s">
        <v>10787</v>
      </c>
      <c r="U148" t="s">
        <v>10786</v>
      </c>
      <c r="V148" t="s">
        <v>10786</v>
      </c>
      <c r="W148" t="s">
        <v>10787</v>
      </c>
      <c r="X148" t="s">
        <v>10393</v>
      </c>
      <c r="Y148" t="s">
        <v>10896</v>
      </c>
      <c r="Z148" t="s">
        <v>10845</v>
      </c>
      <c r="AA148">
        <v>43120</v>
      </c>
      <c r="AB148" t="s">
        <v>10906</v>
      </c>
      <c r="AC148" t="s">
        <v>11619</v>
      </c>
      <c r="AD148" t="s">
        <v>10792</v>
      </c>
      <c r="AE148" t="s">
        <v>10792</v>
      </c>
      <c r="AF148" t="s">
        <v>11620</v>
      </c>
      <c r="AG148" t="s">
        <v>11621</v>
      </c>
      <c r="AH148" t="s">
        <v>10795</v>
      </c>
      <c r="AI148" t="s">
        <v>10795</v>
      </c>
      <c r="AJ148" t="s">
        <v>11114</v>
      </c>
      <c r="AK148" t="s">
        <v>10784</v>
      </c>
      <c r="AL148" t="s">
        <v>10797</v>
      </c>
      <c r="AM148" t="s">
        <v>10811</v>
      </c>
      <c r="AN148" t="s">
        <v>10798</v>
      </c>
      <c r="AO148" t="s">
        <v>11114</v>
      </c>
      <c r="AP148" t="s">
        <v>10799</v>
      </c>
      <c r="AQ148" t="s">
        <v>10797</v>
      </c>
      <c r="AR148" t="s">
        <v>10795</v>
      </c>
      <c r="AS148" t="s">
        <v>10795</v>
      </c>
      <c r="AT148" t="s">
        <v>10393</v>
      </c>
      <c r="AU148" t="s">
        <v>10845</v>
      </c>
      <c r="AV148" t="s">
        <v>10906</v>
      </c>
      <c r="AW148" t="s">
        <v>10792</v>
      </c>
    </row>
    <row r="149" spans="1:49" x14ac:dyDescent="0.3">
      <c r="A149" s="3" t="s">
        <v>10775</v>
      </c>
      <c r="B149" s="2">
        <v>43683</v>
      </c>
      <c r="C149" s="3">
        <v>5</v>
      </c>
      <c r="D149">
        <v>5404</v>
      </c>
      <c r="E149" s="3" t="s">
        <v>1224</v>
      </c>
      <c r="F149" t="s">
        <v>799</v>
      </c>
      <c r="G149" s="3" t="s">
        <v>11781</v>
      </c>
      <c r="H149">
        <v>38</v>
      </c>
      <c r="I149" s="3" t="s">
        <v>10777</v>
      </c>
      <c r="J149" t="s">
        <v>11782</v>
      </c>
      <c r="K149" s="3" t="s">
        <v>11783</v>
      </c>
      <c r="L149" t="s">
        <v>10792</v>
      </c>
      <c r="M149" s="3" t="s">
        <v>10781</v>
      </c>
      <c r="N149" t="s">
        <v>10782</v>
      </c>
      <c r="O149" s="3" t="s">
        <v>10939</v>
      </c>
      <c r="P149">
        <v>34</v>
      </c>
      <c r="Q149" s="3" t="s">
        <v>10777</v>
      </c>
      <c r="R149" t="s">
        <v>10940</v>
      </c>
      <c r="S149" s="3" t="s">
        <v>10787</v>
      </c>
      <c r="T149" s="3" t="s">
        <v>10799</v>
      </c>
      <c r="U149" t="s">
        <v>10941</v>
      </c>
      <c r="V149" t="s">
        <v>10786</v>
      </c>
      <c r="W149" t="s">
        <v>10787</v>
      </c>
      <c r="X149" t="s">
        <v>10393</v>
      </c>
      <c r="Y149" t="s">
        <v>10784</v>
      </c>
      <c r="Z149" t="s">
        <v>10827</v>
      </c>
      <c r="AA149" t="s">
        <v>10792</v>
      </c>
      <c r="AB149" t="s">
        <v>10828</v>
      </c>
      <c r="AC149" t="s">
        <v>10792</v>
      </c>
      <c r="AD149" t="s">
        <v>10792</v>
      </c>
      <c r="AE149" t="s">
        <v>10792</v>
      </c>
      <c r="AF149" t="s">
        <v>11784</v>
      </c>
      <c r="AG149" t="s">
        <v>11785</v>
      </c>
      <c r="AH149" t="s">
        <v>10795</v>
      </c>
      <c r="AI149" t="s">
        <v>10795</v>
      </c>
      <c r="AJ149" t="s">
        <v>10777</v>
      </c>
      <c r="AK149" t="s">
        <v>11786</v>
      </c>
      <c r="AL149" t="s">
        <v>10792</v>
      </c>
      <c r="AM149" t="s">
        <v>10781</v>
      </c>
      <c r="AN149" t="s">
        <v>10798</v>
      </c>
      <c r="AO149" t="s">
        <v>10777</v>
      </c>
      <c r="AP149" t="s">
        <v>10944</v>
      </c>
      <c r="AQ149" t="s">
        <v>10795</v>
      </c>
      <c r="AR149" t="s">
        <v>10799</v>
      </c>
      <c r="AS149" t="s">
        <v>10795</v>
      </c>
      <c r="AT149" t="s">
        <v>10393</v>
      </c>
      <c r="AU149" t="s">
        <v>10827</v>
      </c>
      <c r="AV149" t="s">
        <v>10828</v>
      </c>
      <c r="AW149" t="s">
        <v>10792</v>
      </c>
    </row>
    <row r="150" spans="1:49" x14ac:dyDescent="0.3">
      <c r="A150" s="3" t="s">
        <v>10775</v>
      </c>
      <c r="B150" s="2">
        <v>42213</v>
      </c>
      <c r="C150" s="3">
        <v>10</v>
      </c>
      <c r="D150">
        <v>10303</v>
      </c>
      <c r="E150" s="3" t="s">
        <v>1737</v>
      </c>
      <c r="F150" t="s">
        <v>778</v>
      </c>
      <c r="G150" s="3" t="s">
        <v>11787</v>
      </c>
      <c r="H150">
        <v>24</v>
      </c>
      <c r="I150" s="3" t="s">
        <v>10777</v>
      </c>
      <c r="J150" t="s">
        <v>10778</v>
      </c>
      <c r="K150" s="3" t="s">
        <v>11788</v>
      </c>
      <c r="L150" t="s">
        <v>10780</v>
      </c>
      <c r="M150" s="3" t="s">
        <v>10781</v>
      </c>
      <c r="N150" t="s">
        <v>10782</v>
      </c>
      <c r="O150" s="3" t="s">
        <v>11560</v>
      </c>
      <c r="P150">
        <v>46</v>
      </c>
      <c r="Q150" s="3" t="s">
        <v>10777</v>
      </c>
      <c r="R150" t="s">
        <v>10784</v>
      </c>
      <c r="S150" s="3" t="s">
        <v>10787</v>
      </c>
      <c r="T150" s="3" t="s">
        <v>10780</v>
      </c>
      <c r="U150" t="s">
        <v>10786</v>
      </c>
      <c r="V150" t="s">
        <v>10780</v>
      </c>
      <c r="W150" t="s">
        <v>10787</v>
      </c>
      <c r="X150" t="s">
        <v>10393</v>
      </c>
      <c r="Y150" t="s">
        <v>10391</v>
      </c>
      <c r="Z150" t="s">
        <v>10827</v>
      </c>
      <c r="AA150">
        <v>42213</v>
      </c>
      <c r="AB150" t="s">
        <v>10828</v>
      </c>
      <c r="AC150" t="s">
        <v>10792</v>
      </c>
      <c r="AD150" t="s">
        <v>10792</v>
      </c>
      <c r="AE150" t="s">
        <v>10792</v>
      </c>
      <c r="AF150" t="s">
        <v>11561</v>
      </c>
      <c r="AG150" t="s">
        <v>11562</v>
      </c>
      <c r="AH150" t="s">
        <v>10795</v>
      </c>
      <c r="AI150" t="s">
        <v>10795</v>
      </c>
      <c r="AJ150" t="s">
        <v>10777</v>
      </c>
      <c r="AK150" t="s">
        <v>10796</v>
      </c>
      <c r="AL150" t="s">
        <v>10797</v>
      </c>
      <c r="AM150" t="s">
        <v>10781</v>
      </c>
      <c r="AN150" t="s">
        <v>10798</v>
      </c>
      <c r="AO150" t="s">
        <v>10777</v>
      </c>
      <c r="AP150" t="s">
        <v>10799</v>
      </c>
      <c r="AQ150" t="s">
        <v>10795</v>
      </c>
      <c r="AR150" t="s">
        <v>10797</v>
      </c>
      <c r="AS150" t="s">
        <v>10795</v>
      </c>
      <c r="AT150" t="s">
        <v>10393</v>
      </c>
      <c r="AU150" t="s">
        <v>10827</v>
      </c>
      <c r="AV150" t="s">
        <v>10828</v>
      </c>
      <c r="AW150" t="s">
        <v>10792</v>
      </c>
    </row>
    <row r="151" spans="1:49" x14ac:dyDescent="0.3">
      <c r="A151" s="3" t="s">
        <v>10775</v>
      </c>
      <c r="B151" s="2">
        <v>41117</v>
      </c>
      <c r="C151" s="3">
        <v>2</v>
      </c>
      <c r="D151">
        <v>2101</v>
      </c>
      <c r="E151" s="3" t="s">
        <v>757</v>
      </c>
      <c r="F151" t="s">
        <v>757</v>
      </c>
      <c r="G151" s="3" t="s">
        <v>11789</v>
      </c>
      <c r="H151">
        <v>30</v>
      </c>
      <c r="I151" s="3" t="s">
        <v>10784</v>
      </c>
      <c r="J151" t="s">
        <v>10801</v>
      </c>
      <c r="K151" s="3" t="s">
        <v>11790</v>
      </c>
      <c r="L151" t="s">
        <v>10792</v>
      </c>
      <c r="M151" s="3" t="s">
        <v>10781</v>
      </c>
      <c r="N151" t="s">
        <v>10804</v>
      </c>
      <c r="O151" s="3" t="s">
        <v>11791</v>
      </c>
      <c r="P151">
        <v>43</v>
      </c>
      <c r="Q151" s="3" t="s">
        <v>10784</v>
      </c>
      <c r="R151" t="s">
        <v>10784</v>
      </c>
      <c r="S151" s="3" t="s">
        <v>10799</v>
      </c>
      <c r="T151" s="3" t="s">
        <v>10799</v>
      </c>
      <c r="U151" t="s">
        <v>11792</v>
      </c>
      <c r="V151" t="s">
        <v>10786</v>
      </c>
      <c r="W151" t="s">
        <v>10799</v>
      </c>
      <c r="X151" t="s">
        <v>10395</v>
      </c>
      <c r="Y151" t="s">
        <v>10784</v>
      </c>
      <c r="Z151" t="s">
        <v>10792</v>
      </c>
      <c r="AA151" t="s">
        <v>10792</v>
      </c>
      <c r="AB151" t="s">
        <v>10784</v>
      </c>
      <c r="AC151" t="s">
        <v>10792</v>
      </c>
      <c r="AD151" t="s">
        <v>11793</v>
      </c>
      <c r="AE151" t="s">
        <v>10792</v>
      </c>
      <c r="AF151" t="s">
        <v>10807</v>
      </c>
      <c r="AG151" t="s">
        <v>10807</v>
      </c>
      <c r="AH151" t="s">
        <v>10795</v>
      </c>
      <c r="AI151" t="s">
        <v>10795</v>
      </c>
      <c r="AJ151" t="s">
        <v>10784</v>
      </c>
      <c r="AK151" t="s">
        <v>10784</v>
      </c>
      <c r="AL151" t="s">
        <v>10792</v>
      </c>
      <c r="AM151" t="s">
        <v>10781</v>
      </c>
      <c r="AN151" t="s">
        <v>10798</v>
      </c>
      <c r="AO151" t="s">
        <v>10784</v>
      </c>
      <c r="AP151" t="s">
        <v>10799</v>
      </c>
      <c r="AQ151" t="s">
        <v>10799</v>
      </c>
      <c r="AR151" t="s">
        <v>10799</v>
      </c>
      <c r="AS151" t="s">
        <v>10799</v>
      </c>
      <c r="AT151" t="s">
        <v>10395</v>
      </c>
      <c r="AU151" t="s">
        <v>10792</v>
      </c>
      <c r="AV151" t="s">
        <v>10784</v>
      </c>
      <c r="AW151" t="s">
        <v>11794</v>
      </c>
    </row>
    <row r="152" spans="1:49" x14ac:dyDescent="0.3">
      <c r="A152" s="3" t="s">
        <v>10775</v>
      </c>
      <c r="B152" s="2">
        <v>43334</v>
      </c>
      <c r="C152" s="3">
        <v>5</v>
      </c>
      <c r="D152">
        <v>5401</v>
      </c>
      <c r="E152" s="3" t="s">
        <v>1215</v>
      </c>
      <c r="F152" t="s">
        <v>799</v>
      </c>
      <c r="G152" s="3" t="s">
        <v>11795</v>
      </c>
      <c r="H152">
        <v>42</v>
      </c>
      <c r="I152" s="3" t="s">
        <v>11796</v>
      </c>
      <c r="J152" t="s">
        <v>10784</v>
      </c>
      <c r="K152" s="3" t="s">
        <v>11797</v>
      </c>
      <c r="L152" t="s">
        <v>10780</v>
      </c>
      <c r="M152" s="3" t="s">
        <v>10973</v>
      </c>
      <c r="N152" t="s">
        <v>10782</v>
      </c>
      <c r="O152" s="3" t="s">
        <v>11798</v>
      </c>
      <c r="P152">
        <v>50</v>
      </c>
      <c r="Q152" s="3" t="s">
        <v>10777</v>
      </c>
      <c r="R152" t="s">
        <v>10784</v>
      </c>
      <c r="S152" s="3" t="s">
        <v>10787</v>
      </c>
      <c r="T152" s="3" t="s">
        <v>10780</v>
      </c>
      <c r="U152" t="s">
        <v>11799</v>
      </c>
      <c r="V152" t="s">
        <v>10786</v>
      </c>
      <c r="W152" t="s">
        <v>10780</v>
      </c>
      <c r="X152" t="s">
        <v>10896</v>
      </c>
      <c r="Y152" t="s">
        <v>10784</v>
      </c>
      <c r="Z152" t="s">
        <v>10827</v>
      </c>
      <c r="AA152">
        <v>43699</v>
      </c>
      <c r="AB152" t="s">
        <v>10828</v>
      </c>
      <c r="AC152" t="s">
        <v>10792</v>
      </c>
      <c r="AD152" t="s">
        <v>10792</v>
      </c>
      <c r="AE152" t="s">
        <v>10792</v>
      </c>
      <c r="AF152" t="s">
        <v>11800</v>
      </c>
      <c r="AG152" t="s">
        <v>11801</v>
      </c>
      <c r="AH152" t="s">
        <v>10795</v>
      </c>
      <c r="AI152" t="s">
        <v>10795</v>
      </c>
      <c r="AJ152" t="s">
        <v>11796</v>
      </c>
      <c r="AK152" t="s">
        <v>10784</v>
      </c>
      <c r="AL152" t="s">
        <v>10797</v>
      </c>
      <c r="AM152" t="s">
        <v>10973</v>
      </c>
      <c r="AN152" t="s">
        <v>10798</v>
      </c>
      <c r="AO152" t="s">
        <v>10777</v>
      </c>
      <c r="AP152" t="s">
        <v>10799</v>
      </c>
      <c r="AQ152" t="s">
        <v>10795</v>
      </c>
      <c r="AR152" t="s">
        <v>10797</v>
      </c>
      <c r="AS152" t="s">
        <v>10797</v>
      </c>
      <c r="AT152" t="s">
        <v>10896</v>
      </c>
      <c r="AU152" t="s">
        <v>10827</v>
      </c>
      <c r="AV152" t="s">
        <v>10828</v>
      </c>
      <c r="AW152" t="s">
        <v>10792</v>
      </c>
    </row>
    <row r="153" spans="1:49" x14ac:dyDescent="0.3">
      <c r="A153" s="3" t="s">
        <v>10970</v>
      </c>
      <c r="B153" s="2">
        <v>44045</v>
      </c>
      <c r="C153" s="3">
        <v>10</v>
      </c>
      <c r="D153">
        <v>10403</v>
      </c>
      <c r="E153" s="3" t="s">
        <v>1758</v>
      </c>
      <c r="F153" t="s">
        <v>778</v>
      </c>
      <c r="G153" s="3" t="s">
        <v>11802</v>
      </c>
      <c r="H153">
        <v>20</v>
      </c>
      <c r="I153" s="3" t="s">
        <v>10777</v>
      </c>
      <c r="J153" t="s">
        <v>10784</v>
      </c>
      <c r="K153" s="3" t="s">
        <v>11803</v>
      </c>
      <c r="L153" t="s">
        <v>10792</v>
      </c>
      <c r="M153" s="3" t="s">
        <v>10973</v>
      </c>
      <c r="N153" t="s">
        <v>10974</v>
      </c>
      <c r="O153" s="3" t="s">
        <v>11804</v>
      </c>
      <c r="Q153" s="3" t="s">
        <v>10777</v>
      </c>
      <c r="R153" t="s">
        <v>10784</v>
      </c>
      <c r="S153" s="3" t="s">
        <v>10799</v>
      </c>
      <c r="T153" s="3" t="s">
        <v>10799</v>
      </c>
      <c r="U153" t="s">
        <v>11805</v>
      </c>
      <c r="V153" t="s">
        <v>10786</v>
      </c>
      <c r="W153" t="s">
        <v>10780</v>
      </c>
      <c r="X153" t="s">
        <v>10745</v>
      </c>
      <c r="Y153" t="s">
        <v>10784</v>
      </c>
      <c r="Z153" t="s">
        <v>10792</v>
      </c>
      <c r="AA153" t="s">
        <v>10792</v>
      </c>
      <c r="AB153" t="s">
        <v>11086</v>
      </c>
      <c r="AC153" t="s">
        <v>10792</v>
      </c>
      <c r="AD153" t="s">
        <v>10792</v>
      </c>
      <c r="AE153" t="s">
        <v>10792</v>
      </c>
      <c r="AF153" t="s">
        <v>11806</v>
      </c>
      <c r="AG153" t="s">
        <v>10807</v>
      </c>
      <c r="AH153" t="s">
        <v>10795</v>
      </c>
      <c r="AI153" t="s">
        <v>10797</v>
      </c>
      <c r="AJ153" t="s">
        <v>10777</v>
      </c>
      <c r="AK153" t="s">
        <v>10784</v>
      </c>
      <c r="AL153" t="s">
        <v>10792</v>
      </c>
      <c r="AM153" t="s">
        <v>10973</v>
      </c>
      <c r="AN153" t="s">
        <v>10974</v>
      </c>
      <c r="AO153" t="s">
        <v>10777</v>
      </c>
      <c r="AP153" t="s">
        <v>10799</v>
      </c>
      <c r="AQ153" t="s">
        <v>10799</v>
      </c>
      <c r="AR153" t="s">
        <v>10799</v>
      </c>
      <c r="AS153" t="s">
        <v>10797</v>
      </c>
      <c r="AT153" t="s">
        <v>10745</v>
      </c>
      <c r="AU153" t="s">
        <v>10792</v>
      </c>
      <c r="AV153" t="s">
        <v>11086</v>
      </c>
      <c r="AW153" t="s">
        <v>10792</v>
      </c>
    </row>
    <row r="154" spans="1:49" x14ac:dyDescent="0.3">
      <c r="A154" s="3" t="s">
        <v>10775</v>
      </c>
      <c r="B154" s="2">
        <v>43254</v>
      </c>
      <c r="C154" s="3">
        <v>13</v>
      </c>
      <c r="D154">
        <v>13122</v>
      </c>
      <c r="E154" s="3" t="s">
        <v>1887</v>
      </c>
      <c r="F154" t="s">
        <v>10693</v>
      </c>
      <c r="G154" s="3" t="s">
        <v>11807</v>
      </c>
      <c r="H154">
        <v>49</v>
      </c>
      <c r="I154" s="3" t="s">
        <v>11114</v>
      </c>
      <c r="J154" t="s">
        <v>10784</v>
      </c>
      <c r="K154" s="3" t="s">
        <v>11808</v>
      </c>
      <c r="L154" t="s">
        <v>10780</v>
      </c>
      <c r="M154" s="3" t="s">
        <v>10781</v>
      </c>
      <c r="N154" t="s">
        <v>10782</v>
      </c>
      <c r="O154" s="3" t="s">
        <v>11809</v>
      </c>
      <c r="P154">
        <v>33</v>
      </c>
      <c r="Q154" s="3" t="s">
        <v>10777</v>
      </c>
      <c r="R154" t="s">
        <v>10784</v>
      </c>
      <c r="S154" s="3" t="s">
        <v>10780</v>
      </c>
      <c r="T154" s="3" t="s">
        <v>10787</v>
      </c>
      <c r="U154" t="s">
        <v>10786</v>
      </c>
      <c r="V154" t="s">
        <v>10786</v>
      </c>
      <c r="W154" t="s">
        <v>10787</v>
      </c>
      <c r="X154" t="s">
        <v>10393</v>
      </c>
      <c r="Y154" t="s">
        <v>10784</v>
      </c>
      <c r="Z154" t="s">
        <v>10845</v>
      </c>
      <c r="AA154">
        <v>43266</v>
      </c>
      <c r="AB154" t="s">
        <v>10906</v>
      </c>
      <c r="AC154" t="s">
        <v>10907</v>
      </c>
      <c r="AD154" t="s">
        <v>10792</v>
      </c>
      <c r="AE154" t="s">
        <v>10792</v>
      </c>
      <c r="AF154" t="s">
        <v>11810</v>
      </c>
      <c r="AG154" t="s">
        <v>11811</v>
      </c>
      <c r="AH154" t="s">
        <v>10795</v>
      </c>
      <c r="AI154" t="s">
        <v>10797</v>
      </c>
      <c r="AJ154" t="s">
        <v>11114</v>
      </c>
      <c r="AK154" t="s">
        <v>10784</v>
      </c>
      <c r="AL154" t="s">
        <v>10797</v>
      </c>
      <c r="AM154" t="s">
        <v>10781</v>
      </c>
      <c r="AN154" t="s">
        <v>10798</v>
      </c>
      <c r="AO154" t="s">
        <v>10777</v>
      </c>
      <c r="AP154" t="s">
        <v>10799</v>
      </c>
      <c r="AQ154" t="s">
        <v>10797</v>
      </c>
      <c r="AR154" t="s">
        <v>10795</v>
      </c>
      <c r="AS154" t="s">
        <v>10795</v>
      </c>
      <c r="AT154" t="s">
        <v>10393</v>
      </c>
      <c r="AU154" t="s">
        <v>10845</v>
      </c>
      <c r="AV154" t="s">
        <v>10906</v>
      </c>
      <c r="AW154" t="s">
        <v>10792</v>
      </c>
    </row>
    <row r="155" spans="1:49" x14ac:dyDescent="0.3">
      <c r="A155" s="3" t="s">
        <v>10775</v>
      </c>
      <c r="B155" s="2">
        <v>42650</v>
      </c>
      <c r="C155" s="3">
        <v>13</v>
      </c>
      <c r="D155">
        <v>13109</v>
      </c>
      <c r="E155" s="3" t="s">
        <v>1848</v>
      </c>
      <c r="F155" t="s">
        <v>10693</v>
      </c>
      <c r="G155" s="3" t="s">
        <v>11812</v>
      </c>
      <c r="H155">
        <v>24</v>
      </c>
      <c r="I155" s="3" t="s">
        <v>10777</v>
      </c>
      <c r="J155" t="s">
        <v>10784</v>
      </c>
      <c r="K155" s="3" t="s">
        <v>11813</v>
      </c>
      <c r="L155" t="s">
        <v>10780</v>
      </c>
      <c r="M155" s="3" t="s">
        <v>10781</v>
      </c>
      <c r="N155" t="s">
        <v>10782</v>
      </c>
      <c r="O155" s="3" t="s">
        <v>11814</v>
      </c>
      <c r="P155">
        <v>26</v>
      </c>
      <c r="Q155" s="3" t="s">
        <v>10777</v>
      </c>
      <c r="R155" t="s">
        <v>11815</v>
      </c>
      <c r="S155" s="3" t="s">
        <v>10780</v>
      </c>
      <c r="T155" s="3" t="s">
        <v>10780</v>
      </c>
      <c r="U155" t="s">
        <v>10780</v>
      </c>
      <c r="V155" t="s">
        <v>10780</v>
      </c>
      <c r="W155" t="s">
        <v>10780</v>
      </c>
      <c r="X155" t="s">
        <v>11153</v>
      </c>
      <c r="Y155" t="s">
        <v>10780</v>
      </c>
      <c r="Z155" t="s">
        <v>10827</v>
      </c>
      <c r="AA155">
        <v>42653</v>
      </c>
      <c r="AB155" t="s">
        <v>11155</v>
      </c>
      <c r="AC155" t="s">
        <v>11816</v>
      </c>
      <c r="AD155" t="s">
        <v>10792</v>
      </c>
      <c r="AE155" t="s">
        <v>10792</v>
      </c>
      <c r="AF155" t="s">
        <v>11817</v>
      </c>
      <c r="AG155" t="s">
        <v>11818</v>
      </c>
      <c r="AH155" t="s">
        <v>10795</v>
      </c>
      <c r="AI155" t="s">
        <v>10797</v>
      </c>
      <c r="AJ155" t="s">
        <v>10777</v>
      </c>
      <c r="AK155" t="s">
        <v>10784</v>
      </c>
      <c r="AL155" t="s">
        <v>10797</v>
      </c>
      <c r="AM155" t="s">
        <v>10781</v>
      </c>
      <c r="AN155" t="s">
        <v>10798</v>
      </c>
      <c r="AO155" t="s">
        <v>10777</v>
      </c>
      <c r="AP155" t="s">
        <v>11819</v>
      </c>
      <c r="AQ155" t="s">
        <v>10797</v>
      </c>
      <c r="AR155" t="s">
        <v>10797</v>
      </c>
      <c r="AS155" t="s">
        <v>10797</v>
      </c>
      <c r="AT155" t="s">
        <v>11153</v>
      </c>
      <c r="AU155" t="s">
        <v>10827</v>
      </c>
      <c r="AV155" t="s">
        <v>11155</v>
      </c>
      <c r="AW155" t="s">
        <v>10792</v>
      </c>
    </row>
    <row r="156" spans="1:49" x14ac:dyDescent="0.3">
      <c r="A156" s="3" t="s">
        <v>10775</v>
      </c>
      <c r="B156" s="2">
        <v>43653</v>
      </c>
      <c r="C156" s="3">
        <v>4</v>
      </c>
      <c r="D156">
        <v>4204</v>
      </c>
      <c r="E156" s="3" t="s">
        <v>1162</v>
      </c>
      <c r="F156" t="s">
        <v>772</v>
      </c>
      <c r="G156" s="3" t="s">
        <v>11820</v>
      </c>
      <c r="H156">
        <v>85</v>
      </c>
      <c r="I156" s="3" t="s">
        <v>10777</v>
      </c>
      <c r="J156" t="s">
        <v>10784</v>
      </c>
      <c r="K156" s="3" t="s">
        <v>11821</v>
      </c>
      <c r="L156" t="s">
        <v>10792</v>
      </c>
      <c r="M156" s="3" t="s">
        <v>11822</v>
      </c>
      <c r="N156" t="s">
        <v>10863</v>
      </c>
      <c r="O156" s="3" t="s">
        <v>11823</v>
      </c>
      <c r="Q156" s="3" t="s">
        <v>10777</v>
      </c>
      <c r="R156" t="s">
        <v>10784</v>
      </c>
      <c r="S156" s="3" t="s">
        <v>10780</v>
      </c>
      <c r="T156" s="3" t="s">
        <v>10799</v>
      </c>
      <c r="U156" t="s">
        <v>10786</v>
      </c>
      <c r="V156" t="s">
        <v>10786</v>
      </c>
      <c r="W156" t="s">
        <v>10780</v>
      </c>
      <c r="X156" t="s">
        <v>10931</v>
      </c>
      <c r="Y156" t="s">
        <v>10784</v>
      </c>
      <c r="Z156" t="s">
        <v>10845</v>
      </c>
      <c r="AA156" t="s">
        <v>10792</v>
      </c>
      <c r="AB156" t="s">
        <v>10846</v>
      </c>
      <c r="AC156" t="s">
        <v>10792</v>
      </c>
      <c r="AD156" t="s">
        <v>10792</v>
      </c>
      <c r="AE156" t="s">
        <v>10792</v>
      </c>
      <c r="AF156" t="s">
        <v>11824</v>
      </c>
      <c r="AG156" t="s">
        <v>11825</v>
      </c>
      <c r="AH156" t="s">
        <v>10795</v>
      </c>
      <c r="AI156" t="s">
        <v>10797</v>
      </c>
      <c r="AJ156" t="s">
        <v>10777</v>
      </c>
      <c r="AK156" t="s">
        <v>10784</v>
      </c>
      <c r="AL156" t="s">
        <v>10792</v>
      </c>
      <c r="AM156" t="s">
        <v>11822</v>
      </c>
      <c r="AN156" t="s">
        <v>10873</v>
      </c>
      <c r="AO156" t="s">
        <v>10777</v>
      </c>
      <c r="AP156" t="s">
        <v>10799</v>
      </c>
      <c r="AQ156" t="s">
        <v>10797</v>
      </c>
      <c r="AR156" t="s">
        <v>10799</v>
      </c>
      <c r="AS156" t="s">
        <v>10797</v>
      </c>
      <c r="AT156" t="s">
        <v>10936</v>
      </c>
      <c r="AU156" t="s">
        <v>10845</v>
      </c>
      <c r="AV156" t="s">
        <v>10846</v>
      </c>
      <c r="AW156" t="s">
        <v>10792</v>
      </c>
    </row>
    <row r="157" spans="1:49" x14ac:dyDescent="0.3">
      <c r="A157" s="3" t="s">
        <v>10775</v>
      </c>
      <c r="B157" s="2">
        <v>42400</v>
      </c>
      <c r="C157" s="3">
        <v>13</v>
      </c>
      <c r="D157">
        <v>13109</v>
      </c>
      <c r="E157" s="3" t="s">
        <v>1848</v>
      </c>
      <c r="F157" t="s">
        <v>10693</v>
      </c>
      <c r="G157" s="3" t="s">
        <v>11826</v>
      </c>
      <c r="H157">
        <v>90</v>
      </c>
      <c r="I157" s="3" t="s">
        <v>10777</v>
      </c>
      <c r="J157" t="s">
        <v>10784</v>
      </c>
      <c r="K157" s="3" t="s">
        <v>11827</v>
      </c>
      <c r="L157" t="s">
        <v>10780</v>
      </c>
      <c r="M157" s="3" t="s">
        <v>10811</v>
      </c>
      <c r="N157" t="s">
        <v>10782</v>
      </c>
      <c r="O157" s="3" t="s">
        <v>11828</v>
      </c>
      <c r="P157">
        <v>93</v>
      </c>
      <c r="Q157" s="3" t="s">
        <v>10777</v>
      </c>
      <c r="R157" t="s">
        <v>10784</v>
      </c>
      <c r="S157" s="3" t="s">
        <v>10787</v>
      </c>
      <c r="T157" s="3" t="s">
        <v>10780</v>
      </c>
      <c r="U157" t="s">
        <v>10786</v>
      </c>
      <c r="V157" t="s">
        <v>10780</v>
      </c>
      <c r="W157" t="s">
        <v>10787</v>
      </c>
      <c r="X157" t="s">
        <v>10393</v>
      </c>
      <c r="Y157" t="s">
        <v>10780</v>
      </c>
      <c r="Z157" t="s">
        <v>10827</v>
      </c>
      <c r="AA157">
        <v>42400</v>
      </c>
      <c r="AB157" t="s">
        <v>10828</v>
      </c>
      <c r="AC157" t="s">
        <v>10792</v>
      </c>
      <c r="AD157" t="s">
        <v>10792</v>
      </c>
      <c r="AE157" t="s">
        <v>10792</v>
      </c>
      <c r="AF157" t="s">
        <v>11829</v>
      </c>
      <c r="AG157" t="s">
        <v>10807</v>
      </c>
      <c r="AH157" t="s">
        <v>10795</v>
      </c>
      <c r="AI157" t="s">
        <v>10795</v>
      </c>
      <c r="AJ157" t="s">
        <v>10777</v>
      </c>
      <c r="AK157" t="s">
        <v>10784</v>
      </c>
      <c r="AL157" t="s">
        <v>10797</v>
      </c>
      <c r="AM157" t="s">
        <v>10811</v>
      </c>
      <c r="AN157" t="s">
        <v>10798</v>
      </c>
      <c r="AO157" t="s">
        <v>10777</v>
      </c>
      <c r="AP157" t="s">
        <v>10799</v>
      </c>
      <c r="AQ157" t="s">
        <v>10795</v>
      </c>
      <c r="AR157" t="s">
        <v>10797</v>
      </c>
      <c r="AS157" t="s">
        <v>10795</v>
      </c>
      <c r="AT157" t="s">
        <v>10393</v>
      </c>
      <c r="AU157" t="s">
        <v>10827</v>
      </c>
      <c r="AV157" t="s">
        <v>10828</v>
      </c>
      <c r="AW157" t="s">
        <v>10792</v>
      </c>
    </row>
    <row r="158" spans="1:49" x14ac:dyDescent="0.3">
      <c r="A158" s="3" t="s">
        <v>10775</v>
      </c>
      <c r="B158" s="2">
        <v>43342</v>
      </c>
      <c r="C158" s="3">
        <v>8</v>
      </c>
      <c r="D158">
        <v>8102</v>
      </c>
      <c r="E158" s="3" t="s">
        <v>1483</v>
      </c>
      <c r="F158" t="s">
        <v>769</v>
      </c>
      <c r="G158" s="3" t="s">
        <v>11830</v>
      </c>
      <c r="H158">
        <v>71</v>
      </c>
      <c r="I158" s="3" t="s">
        <v>10777</v>
      </c>
      <c r="J158" t="s">
        <v>10778</v>
      </c>
      <c r="K158" s="3" t="s">
        <v>11831</v>
      </c>
      <c r="L158" t="s">
        <v>10780</v>
      </c>
      <c r="M158" s="3" t="s">
        <v>10811</v>
      </c>
      <c r="N158" t="s">
        <v>10782</v>
      </c>
      <c r="O158" s="3" t="s">
        <v>11832</v>
      </c>
      <c r="P158">
        <v>84</v>
      </c>
      <c r="Q158" s="3" t="s">
        <v>10777</v>
      </c>
      <c r="R158" t="s">
        <v>10784</v>
      </c>
      <c r="S158" s="3" t="s">
        <v>10780</v>
      </c>
      <c r="T158" s="3" t="s">
        <v>10787</v>
      </c>
      <c r="U158" t="s">
        <v>11833</v>
      </c>
      <c r="V158" t="s">
        <v>10880</v>
      </c>
      <c r="W158" t="s">
        <v>10787</v>
      </c>
      <c r="X158" t="s">
        <v>10393</v>
      </c>
      <c r="Y158" t="s">
        <v>10784</v>
      </c>
      <c r="Z158" t="s">
        <v>10845</v>
      </c>
      <c r="AA158">
        <v>43346</v>
      </c>
      <c r="AB158" t="s">
        <v>10906</v>
      </c>
      <c r="AC158" t="s">
        <v>10792</v>
      </c>
      <c r="AD158" t="s">
        <v>10792</v>
      </c>
      <c r="AE158" t="s">
        <v>10792</v>
      </c>
      <c r="AF158" t="s">
        <v>11834</v>
      </c>
      <c r="AG158" t="s">
        <v>11835</v>
      </c>
      <c r="AH158" t="s">
        <v>10795</v>
      </c>
      <c r="AI158" t="s">
        <v>10795</v>
      </c>
      <c r="AJ158" t="s">
        <v>10777</v>
      </c>
      <c r="AK158" t="s">
        <v>10796</v>
      </c>
      <c r="AL158" t="s">
        <v>10797</v>
      </c>
      <c r="AM158" t="s">
        <v>10811</v>
      </c>
      <c r="AN158" t="s">
        <v>10798</v>
      </c>
      <c r="AO158" t="s">
        <v>10777</v>
      </c>
      <c r="AP158" t="s">
        <v>10799</v>
      </c>
      <c r="AQ158" t="s">
        <v>10797</v>
      </c>
      <c r="AR158" t="s">
        <v>10795</v>
      </c>
      <c r="AS158" t="s">
        <v>10795</v>
      </c>
      <c r="AT158" t="s">
        <v>10393</v>
      </c>
      <c r="AU158" t="s">
        <v>10845</v>
      </c>
      <c r="AV158" t="s">
        <v>10906</v>
      </c>
      <c r="AW158" t="s">
        <v>10792</v>
      </c>
    </row>
    <row r="159" spans="1:49" x14ac:dyDescent="0.3">
      <c r="A159" s="3" t="s">
        <v>10775</v>
      </c>
      <c r="B159" s="2">
        <v>41700</v>
      </c>
      <c r="C159" s="3">
        <v>10</v>
      </c>
      <c r="D159">
        <v>10101</v>
      </c>
      <c r="E159" s="3" t="s">
        <v>1674</v>
      </c>
      <c r="F159" t="s">
        <v>778</v>
      </c>
      <c r="G159" s="3" t="s">
        <v>11836</v>
      </c>
      <c r="H159">
        <v>67</v>
      </c>
      <c r="I159" s="3" t="s">
        <v>10777</v>
      </c>
      <c r="J159" t="s">
        <v>11837</v>
      </c>
      <c r="K159" s="3" t="s">
        <v>11838</v>
      </c>
      <c r="L159" t="s">
        <v>10780</v>
      </c>
      <c r="M159" s="3" t="s">
        <v>10811</v>
      </c>
      <c r="N159" t="s">
        <v>10782</v>
      </c>
      <c r="O159" s="3" t="s">
        <v>11839</v>
      </c>
      <c r="P159">
        <v>62</v>
      </c>
      <c r="Q159" s="3" t="s">
        <v>10777</v>
      </c>
      <c r="R159" t="s">
        <v>10784</v>
      </c>
      <c r="S159" s="3" t="s">
        <v>10787</v>
      </c>
      <c r="T159" s="3" t="s">
        <v>10787</v>
      </c>
      <c r="U159" t="s">
        <v>10786</v>
      </c>
      <c r="V159" t="s">
        <v>10780</v>
      </c>
      <c r="W159" t="s">
        <v>10787</v>
      </c>
      <c r="X159" t="s">
        <v>10393</v>
      </c>
      <c r="Y159" t="s">
        <v>10780</v>
      </c>
      <c r="Z159" t="s">
        <v>10827</v>
      </c>
      <c r="AA159">
        <v>41700</v>
      </c>
      <c r="AB159" t="s">
        <v>10828</v>
      </c>
      <c r="AC159" t="s">
        <v>10792</v>
      </c>
      <c r="AD159" t="s">
        <v>10792</v>
      </c>
      <c r="AE159" t="s">
        <v>10792</v>
      </c>
      <c r="AF159" t="s">
        <v>11840</v>
      </c>
      <c r="AG159" t="s">
        <v>11841</v>
      </c>
      <c r="AH159" t="s">
        <v>10795</v>
      </c>
      <c r="AI159" t="s">
        <v>10795</v>
      </c>
      <c r="AJ159" t="s">
        <v>10777</v>
      </c>
      <c r="AK159" t="s">
        <v>10904</v>
      </c>
      <c r="AL159" t="s">
        <v>10797</v>
      </c>
      <c r="AM159" t="s">
        <v>10811</v>
      </c>
      <c r="AN159" t="s">
        <v>10798</v>
      </c>
      <c r="AO159" t="s">
        <v>10777</v>
      </c>
      <c r="AP159" t="s">
        <v>10799</v>
      </c>
      <c r="AQ159" t="s">
        <v>10795</v>
      </c>
      <c r="AR159" t="s">
        <v>10795</v>
      </c>
      <c r="AS159" t="s">
        <v>10795</v>
      </c>
      <c r="AT159" t="s">
        <v>10393</v>
      </c>
      <c r="AU159" t="s">
        <v>10827</v>
      </c>
      <c r="AV159" t="s">
        <v>10828</v>
      </c>
      <c r="AW159" t="s">
        <v>10792</v>
      </c>
    </row>
    <row r="160" spans="1:49" x14ac:dyDescent="0.3">
      <c r="A160" s="3" t="s">
        <v>10775</v>
      </c>
      <c r="B160" s="2">
        <v>43996</v>
      </c>
      <c r="C160" s="3">
        <v>9</v>
      </c>
      <c r="D160">
        <v>9103</v>
      </c>
      <c r="E160" s="3" t="s">
        <v>1584</v>
      </c>
      <c r="F160" t="s">
        <v>763</v>
      </c>
      <c r="G160" s="3" t="s">
        <v>11842</v>
      </c>
      <c r="H160">
        <v>48</v>
      </c>
      <c r="I160" s="3" t="s">
        <v>10777</v>
      </c>
      <c r="J160" t="s">
        <v>10784</v>
      </c>
      <c r="K160" s="3" t="s">
        <v>11843</v>
      </c>
      <c r="L160" t="s">
        <v>10792</v>
      </c>
      <c r="M160" s="3" t="s">
        <v>11005</v>
      </c>
      <c r="N160" t="s">
        <v>10841</v>
      </c>
      <c r="O160" s="3" t="s">
        <v>11844</v>
      </c>
      <c r="P160">
        <v>46</v>
      </c>
      <c r="Q160" s="3" t="s">
        <v>10777</v>
      </c>
      <c r="R160" t="s">
        <v>10784</v>
      </c>
      <c r="S160" s="3" t="s">
        <v>10780</v>
      </c>
      <c r="T160" s="3" t="s">
        <v>10799</v>
      </c>
      <c r="U160" t="s">
        <v>11845</v>
      </c>
      <c r="V160" t="s">
        <v>11846</v>
      </c>
      <c r="W160" t="s">
        <v>10787</v>
      </c>
      <c r="X160" t="s">
        <v>10782</v>
      </c>
      <c r="Y160" t="s">
        <v>10784</v>
      </c>
      <c r="Z160" t="s">
        <v>10845</v>
      </c>
      <c r="AA160" t="s">
        <v>10792</v>
      </c>
      <c r="AB160" t="s">
        <v>10846</v>
      </c>
      <c r="AC160" t="s">
        <v>10792</v>
      </c>
      <c r="AD160" t="s">
        <v>10792</v>
      </c>
      <c r="AE160" t="s">
        <v>10792</v>
      </c>
      <c r="AF160" t="s">
        <v>11847</v>
      </c>
      <c r="AG160" t="s">
        <v>11848</v>
      </c>
      <c r="AH160" t="s">
        <v>10795</v>
      </c>
      <c r="AI160" t="s">
        <v>10795</v>
      </c>
      <c r="AJ160" t="s">
        <v>10777</v>
      </c>
      <c r="AK160" t="s">
        <v>10784</v>
      </c>
      <c r="AL160" t="s">
        <v>10792</v>
      </c>
      <c r="AM160" t="s">
        <v>10888</v>
      </c>
      <c r="AN160" t="s">
        <v>10798</v>
      </c>
      <c r="AO160" t="s">
        <v>10777</v>
      </c>
      <c r="AP160" t="s">
        <v>10799</v>
      </c>
      <c r="AQ160" t="s">
        <v>10797</v>
      </c>
      <c r="AR160" t="s">
        <v>10799</v>
      </c>
      <c r="AS160" t="s">
        <v>10795</v>
      </c>
      <c r="AT160" t="s">
        <v>10798</v>
      </c>
      <c r="AU160" t="s">
        <v>10845</v>
      </c>
      <c r="AV160" t="s">
        <v>10846</v>
      </c>
      <c r="AW160" t="s">
        <v>10792</v>
      </c>
    </row>
    <row r="161" spans="1:49" x14ac:dyDescent="0.3">
      <c r="A161" s="3" t="s">
        <v>10775</v>
      </c>
      <c r="B161" s="2">
        <v>40882</v>
      </c>
      <c r="C161" s="3">
        <v>13</v>
      </c>
      <c r="D161">
        <v>13402</v>
      </c>
      <c r="E161" s="3" t="s">
        <v>11321</v>
      </c>
      <c r="F161" t="s">
        <v>10693</v>
      </c>
      <c r="G161" s="3" t="s">
        <v>11849</v>
      </c>
      <c r="H161">
        <v>27</v>
      </c>
      <c r="I161" s="3" t="s">
        <v>10784</v>
      </c>
      <c r="J161" t="s">
        <v>11850</v>
      </c>
      <c r="K161" s="3" t="s">
        <v>11196</v>
      </c>
      <c r="L161" t="s">
        <v>10792</v>
      </c>
      <c r="M161" s="3" t="s">
        <v>11851</v>
      </c>
      <c r="N161" t="s">
        <v>10804</v>
      </c>
      <c r="O161" s="3" t="s">
        <v>11852</v>
      </c>
      <c r="P161">
        <v>33</v>
      </c>
      <c r="Q161" s="3" t="s">
        <v>10784</v>
      </c>
      <c r="R161" t="s">
        <v>11853</v>
      </c>
      <c r="S161" s="3"/>
      <c r="T161" s="3" t="s">
        <v>10799</v>
      </c>
      <c r="U161" t="s">
        <v>11854</v>
      </c>
      <c r="V161" t="s">
        <v>10786</v>
      </c>
      <c r="W161" t="s">
        <v>10799</v>
      </c>
      <c r="X161" t="s">
        <v>10393</v>
      </c>
      <c r="Y161" t="s">
        <v>10784</v>
      </c>
      <c r="Z161" t="s">
        <v>10792</v>
      </c>
      <c r="AA161" t="s">
        <v>10792</v>
      </c>
      <c r="AB161" t="s">
        <v>10784</v>
      </c>
      <c r="AC161" t="s">
        <v>10792</v>
      </c>
      <c r="AD161" t="s">
        <v>10792</v>
      </c>
      <c r="AE161" t="s">
        <v>10792</v>
      </c>
      <c r="AF161" t="s">
        <v>10807</v>
      </c>
      <c r="AG161" t="s">
        <v>10807</v>
      </c>
      <c r="AH161" t="s">
        <v>10795</v>
      </c>
      <c r="AI161" t="s">
        <v>10795</v>
      </c>
      <c r="AJ161" t="s">
        <v>10784</v>
      </c>
      <c r="AK161" t="s">
        <v>10818</v>
      </c>
      <c r="AL161" t="s">
        <v>10792</v>
      </c>
      <c r="AM161" t="s">
        <v>11851</v>
      </c>
      <c r="AN161" t="s">
        <v>10798</v>
      </c>
      <c r="AO161" t="s">
        <v>10784</v>
      </c>
      <c r="AP161" t="s">
        <v>11133</v>
      </c>
      <c r="AQ161" t="s">
        <v>10799</v>
      </c>
      <c r="AR161" t="s">
        <v>10799</v>
      </c>
      <c r="AS161" t="s">
        <v>10799</v>
      </c>
      <c r="AT161" t="s">
        <v>10393</v>
      </c>
      <c r="AU161" t="s">
        <v>10792</v>
      </c>
      <c r="AV161" t="s">
        <v>10784</v>
      </c>
      <c r="AW161" t="s">
        <v>10792</v>
      </c>
    </row>
    <row r="162" spans="1:49" x14ac:dyDescent="0.3">
      <c r="A162" s="3" t="s">
        <v>10775</v>
      </c>
      <c r="B162" s="2">
        <v>41387</v>
      </c>
      <c r="C162" s="3">
        <v>13</v>
      </c>
      <c r="D162">
        <v>13112</v>
      </c>
      <c r="E162" s="3" t="s">
        <v>1857</v>
      </c>
      <c r="F162" t="s">
        <v>10693</v>
      </c>
      <c r="G162" s="3" t="s">
        <v>11855</v>
      </c>
      <c r="H162">
        <v>49</v>
      </c>
      <c r="I162" s="3" t="s">
        <v>10784</v>
      </c>
      <c r="J162" t="s">
        <v>10801</v>
      </c>
      <c r="K162" s="3" t="s">
        <v>11856</v>
      </c>
      <c r="L162" t="s">
        <v>10792</v>
      </c>
      <c r="M162" s="3" t="s">
        <v>10973</v>
      </c>
      <c r="N162" t="s">
        <v>11025</v>
      </c>
      <c r="O162" s="3" t="s">
        <v>11857</v>
      </c>
      <c r="P162">
        <v>30</v>
      </c>
      <c r="Q162" s="3" t="s">
        <v>10784</v>
      </c>
      <c r="R162" t="s">
        <v>10784</v>
      </c>
      <c r="S162" s="3" t="s">
        <v>10799</v>
      </c>
      <c r="T162" s="3" t="s">
        <v>10799</v>
      </c>
      <c r="U162" t="s">
        <v>11858</v>
      </c>
      <c r="V162" t="s">
        <v>10786</v>
      </c>
      <c r="W162" t="s">
        <v>10799</v>
      </c>
      <c r="X162" t="s">
        <v>10393</v>
      </c>
      <c r="Y162" t="s">
        <v>10784</v>
      </c>
      <c r="Z162" t="s">
        <v>10846</v>
      </c>
      <c r="AA162" t="s">
        <v>10792</v>
      </c>
      <c r="AB162" t="s">
        <v>10784</v>
      </c>
      <c r="AC162" t="s">
        <v>10792</v>
      </c>
      <c r="AE162" t="s">
        <v>10792</v>
      </c>
      <c r="AF162" t="s">
        <v>10807</v>
      </c>
      <c r="AG162" t="s">
        <v>10807</v>
      </c>
      <c r="AH162" t="s">
        <v>10795</v>
      </c>
      <c r="AI162" t="s">
        <v>10795</v>
      </c>
      <c r="AJ162" t="s">
        <v>10784</v>
      </c>
      <c r="AK162" t="s">
        <v>10784</v>
      </c>
      <c r="AL162" t="s">
        <v>10792</v>
      </c>
      <c r="AM162" t="s">
        <v>10973</v>
      </c>
      <c r="AN162" t="s">
        <v>10798</v>
      </c>
      <c r="AO162" t="s">
        <v>10784</v>
      </c>
      <c r="AP162" t="s">
        <v>10799</v>
      </c>
      <c r="AQ162" t="s">
        <v>10799</v>
      </c>
      <c r="AR162" t="s">
        <v>10799</v>
      </c>
      <c r="AS162" t="s">
        <v>10799</v>
      </c>
      <c r="AT162" t="s">
        <v>10393</v>
      </c>
      <c r="AU162" t="s">
        <v>10846</v>
      </c>
      <c r="AV162" t="s">
        <v>10784</v>
      </c>
      <c r="AW162" t="s">
        <v>10792</v>
      </c>
    </row>
    <row r="163" spans="1:49" x14ac:dyDescent="0.3">
      <c r="A163" s="3" t="s">
        <v>10775</v>
      </c>
      <c r="B163" s="2">
        <v>43898</v>
      </c>
      <c r="C163" s="3">
        <v>12</v>
      </c>
      <c r="D163">
        <v>12101</v>
      </c>
      <c r="E163" s="3" t="s">
        <v>1794</v>
      </c>
      <c r="F163" t="s">
        <v>11013</v>
      </c>
      <c r="G163" s="3" t="s">
        <v>11859</v>
      </c>
      <c r="H163">
        <v>54</v>
      </c>
      <c r="I163" s="3" t="s">
        <v>10777</v>
      </c>
      <c r="J163" t="s">
        <v>10784</v>
      </c>
      <c r="K163" s="3" t="s">
        <v>11860</v>
      </c>
      <c r="L163" t="s">
        <v>11478</v>
      </c>
      <c r="M163" s="3" t="s">
        <v>11348</v>
      </c>
      <c r="N163" t="s">
        <v>11696</v>
      </c>
      <c r="O163" s="3" t="s">
        <v>11348</v>
      </c>
      <c r="Q163" s="3" t="s">
        <v>10777</v>
      </c>
      <c r="R163" t="s">
        <v>10784</v>
      </c>
      <c r="S163" s="3" t="s">
        <v>10799</v>
      </c>
      <c r="T163" s="3" t="s">
        <v>10799</v>
      </c>
      <c r="U163" t="s">
        <v>10786</v>
      </c>
      <c r="V163" t="s">
        <v>10786</v>
      </c>
      <c r="W163" t="s">
        <v>10780</v>
      </c>
      <c r="X163" t="s">
        <v>10395</v>
      </c>
      <c r="Y163" t="s">
        <v>10784</v>
      </c>
      <c r="Z163" t="s">
        <v>10792</v>
      </c>
      <c r="AA163" t="s">
        <v>10792</v>
      </c>
      <c r="AB163" t="s">
        <v>11348</v>
      </c>
      <c r="AC163" t="s">
        <v>10792</v>
      </c>
      <c r="AD163" t="s">
        <v>10792</v>
      </c>
      <c r="AE163" t="s">
        <v>10792</v>
      </c>
      <c r="AF163" t="s">
        <v>11861</v>
      </c>
      <c r="AG163" t="s">
        <v>11862</v>
      </c>
      <c r="AH163" t="s">
        <v>10795</v>
      </c>
      <c r="AI163" t="s">
        <v>10797</v>
      </c>
      <c r="AJ163" t="s">
        <v>10777</v>
      </c>
      <c r="AK163" t="s">
        <v>10784</v>
      </c>
      <c r="AL163" t="s">
        <v>11478</v>
      </c>
      <c r="AM163" t="s">
        <v>10792</v>
      </c>
      <c r="AN163" t="s">
        <v>10399</v>
      </c>
      <c r="AO163" t="s">
        <v>10777</v>
      </c>
      <c r="AP163" t="s">
        <v>10799</v>
      </c>
      <c r="AQ163" t="s">
        <v>10799</v>
      </c>
      <c r="AR163" t="s">
        <v>10799</v>
      </c>
      <c r="AS163" t="s">
        <v>10797</v>
      </c>
      <c r="AT163" t="s">
        <v>10395</v>
      </c>
      <c r="AU163" t="s">
        <v>10792</v>
      </c>
      <c r="AV163" t="s">
        <v>11348</v>
      </c>
      <c r="AW163" t="s">
        <v>10792</v>
      </c>
    </row>
    <row r="164" spans="1:49" x14ac:dyDescent="0.3">
      <c r="A164" s="3" t="s">
        <v>10775</v>
      </c>
      <c r="B164" s="2">
        <v>40306</v>
      </c>
      <c r="C164" s="3">
        <v>10</v>
      </c>
      <c r="D164">
        <v>10301</v>
      </c>
      <c r="E164" s="3" t="s">
        <v>1731</v>
      </c>
      <c r="F164" t="s">
        <v>778</v>
      </c>
      <c r="G164" s="3" t="s">
        <v>11863</v>
      </c>
      <c r="H164">
        <v>20</v>
      </c>
      <c r="I164" s="3" t="s">
        <v>10784</v>
      </c>
      <c r="J164" t="s">
        <v>10801</v>
      </c>
      <c r="K164" s="3" t="s">
        <v>11864</v>
      </c>
      <c r="L164" t="s">
        <v>10792</v>
      </c>
      <c r="M164" s="3" t="s">
        <v>10834</v>
      </c>
      <c r="N164" t="s">
        <v>10804</v>
      </c>
      <c r="O164" s="3" t="s">
        <v>11865</v>
      </c>
      <c r="P164">
        <v>23</v>
      </c>
      <c r="Q164" s="3" t="s">
        <v>10784</v>
      </c>
      <c r="R164" t="s">
        <v>11866</v>
      </c>
      <c r="S164" s="3" t="s">
        <v>10799</v>
      </c>
      <c r="T164" s="3" t="s">
        <v>10799</v>
      </c>
      <c r="U164" t="s">
        <v>11867</v>
      </c>
      <c r="V164" t="s">
        <v>10786</v>
      </c>
      <c r="W164" t="s">
        <v>10799</v>
      </c>
      <c r="X164" t="s">
        <v>10395</v>
      </c>
      <c r="Y164" t="s">
        <v>10784</v>
      </c>
      <c r="Z164" t="s">
        <v>10792</v>
      </c>
      <c r="AA164" t="s">
        <v>10792</v>
      </c>
      <c r="AB164" t="s">
        <v>10784</v>
      </c>
      <c r="AC164" t="s">
        <v>10792</v>
      </c>
      <c r="AD164" t="s">
        <v>10792</v>
      </c>
      <c r="AE164" t="s">
        <v>10792</v>
      </c>
      <c r="AF164" t="s">
        <v>10807</v>
      </c>
      <c r="AG164" t="s">
        <v>10807</v>
      </c>
      <c r="AH164" t="s">
        <v>10795</v>
      </c>
      <c r="AI164" t="s">
        <v>10795</v>
      </c>
      <c r="AJ164" t="s">
        <v>10784</v>
      </c>
      <c r="AK164" t="s">
        <v>10784</v>
      </c>
      <c r="AL164" t="s">
        <v>10792</v>
      </c>
      <c r="AM164" t="s">
        <v>10838</v>
      </c>
      <c r="AN164" t="s">
        <v>10798</v>
      </c>
      <c r="AO164" t="s">
        <v>10784</v>
      </c>
      <c r="AP164" t="s">
        <v>11768</v>
      </c>
      <c r="AQ164" t="s">
        <v>10799</v>
      </c>
      <c r="AR164" t="s">
        <v>10799</v>
      </c>
      <c r="AS164" t="s">
        <v>10799</v>
      </c>
      <c r="AT164" t="s">
        <v>10395</v>
      </c>
      <c r="AU164" t="s">
        <v>10792</v>
      </c>
      <c r="AV164" t="s">
        <v>10784</v>
      </c>
      <c r="AW164" t="s">
        <v>10792</v>
      </c>
    </row>
    <row r="165" spans="1:49" x14ac:dyDescent="0.3">
      <c r="A165" s="3" t="s">
        <v>10775</v>
      </c>
      <c r="B165" s="2">
        <v>42689</v>
      </c>
      <c r="C165" s="3">
        <v>8</v>
      </c>
      <c r="D165">
        <v>8102</v>
      </c>
      <c r="E165" s="3" t="s">
        <v>1483</v>
      </c>
      <c r="F165" t="s">
        <v>769</v>
      </c>
      <c r="G165" s="3" t="s">
        <v>11868</v>
      </c>
      <c r="H165">
        <v>54</v>
      </c>
      <c r="I165" s="3" t="s">
        <v>10777</v>
      </c>
      <c r="J165" t="s">
        <v>11869</v>
      </c>
      <c r="K165" s="3" t="s">
        <v>11870</v>
      </c>
      <c r="L165" t="s">
        <v>10780</v>
      </c>
      <c r="M165" s="3" t="s">
        <v>10811</v>
      </c>
      <c r="N165" t="s">
        <v>10782</v>
      </c>
      <c r="O165" s="3" t="s">
        <v>11871</v>
      </c>
      <c r="P165">
        <v>54</v>
      </c>
      <c r="Q165" s="3" t="s">
        <v>10777</v>
      </c>
      <c r="R165" t="s">
        <v>10784</v>
      </c>
      <c r="S165" s="3" t="s">
        <v>10780</v>
      </c>
      <c r="T165" s="3" t="s">
        <v>10787</v>
      </c>
      <c r="U165" t="s">
        <v>11872</v>
      </c>
      <c r="V165" t="s">
        <v>10780</v>
      </c>
      <c r="W165" t="s">
        <v>10787</v>
      </c>
      <c r="X165" t="s">
        <v>10393</v>
      </c>
      <c r="Y165" t="s">
        <v>10780</v>
      </c>
      <c r="Z165" t="s">
        <v>10845</v>
      </c>
      <c r="AA165">
        <v>43259</v>
      </c>
      <c r="AB165" t="s">
        <v>10906</v>
      </c>
      <c r="AC165" t="s">
        <v>11873</v>
      </c>
      <c r="AD165" t="s">
        <v>10792</v>
      </c>
      <c r="AE165" t="s">
        <v>10792</v>
      </c>
      <c r="AF165" t="s">
        <v>11874</v>
      </c>
      <c r="AG165" t="s">
        <v>11875</v>
      </c>
      <c r="AH165" t="s">
        <v>10795</v>
      </c>
      <c r="AI165" t="s">
        <v>10795</v>
      </c>
      <c r="AJ165" t="s">
        <v>10777</v>
      </c>
      <c r="AK165" t="s">
        <v>11876</v>
      </c>
      <c r="AL165" t="s">
        <v>10797</v>
      </c>
      <c r="AM165" t="s">
        <v>10811</v>
      </c>
      <c r="AN165" t="s">
        <v>10798</v>
      </c>
      <c r="AO165" t="s">
        <v>10777</v>
      </c>
      <c r="AP165" t="s">
        <v>10799</v>
      </c>
      <c r="AQ165" t="s">
        <v>10797</v>
      </c>
      <c r="AR165" t="s">
        <v>10795</v>
      </c>
      <c r="AS165" t="s">
        <v>10795</v>
      </c>
      <c r="AT165" t="s">
        <v>10393</v>
      </c>
      <c r="AU165" t="s">
        <v>10845</v>
      </c>
      <c r="AV165" t="s">
        <v>10906</v>
      </c>
      <c r="AW165" t="s">
        <v>10792</v>
      </c>
    </row>
    <row r="166" spans="1:49" x14ac:dyDescent="0.3">
      <c r="A166" s="3" t="s">
        <v>10775</v>
      </c>
      <c r="B166" s="2">
        <v>40819</v>
      </c>
      <c r="C166" s="3">
        <v>5</v>
      </c>
      <c r="D166">
        <v>5101</v>
      </c>
      <c r="E166" s="3" t="s">
        <v>799</v>
      </c>
      <c r="F166" t="s">
        <v>799</v>
      </c>
      <c r="G166" s="3" t="s">
        <v>11877</v>
      </c>
      <c r="H166">
        <v>51</v>
      </c>
      <c r="I166" s="3" t="s">
        <v>10784</v>
      </c>
      <c r="J166" t="s">
        <v>10801</v>
      </c>
      <c r="K166" s="3" t="s">
        <v>10810</v>
      </c>
      <c r="L166" t="s">
        <v>10792</v>
      </c>
      <c r="M166" s="3" t="s">
        <v>11011</v>
      </c>
      <c r="N166" t="s">
        <v>10804</v>
      </c>
      <c r="O166" s="3" t="s">
        <v>11878</v>
      </c>
      <c r="P166">
        <v>56</v>
      </c>
      <c r="Q166" s="3" t="s">
        <v>10784</v>
      </c>
      <c r="R166" t="s">
        <v>10784</v>
      </c>
      <c r="S166" s="3"/>
      <c r="T166" s="3" t="s">
        <v>10799</v>
      </c>
      <c r="U166" t="s">
        <v>11879</v>
      </c>
      <c r="V166" t="s">
        <v>10786</v>
      </c>
      <c r="W166" t="s">
        <v>10799</v>
      </c>
      <c r="X166" t="s">
        <v>10393</v>
      </c>
      <c r="Y166" t="s">
        <v>10784</v>
      </c>
      <c r="Z166" t="s">
        <v>10792</v>
      </c>
      <c r="AA166" t="s">
        <v>10792</v>
      </c>
      <c r="AB166" t="s">
        <v>10784</v>
      </c>
      <c r="AC166" t="s">
        <v>10792</v>
      </c>
      <c r="AD166" t="s">
        <v>11880</v>
      </c>
      <c r="AE166" t="s">
        <v>10792</v>
      </c>
      <c r="AF166" t="s">
        <v>10807</v>
      </c>
      <c r="AG166" t="s">
        <v>10807</v>
      </c>
      <c r="AH166" t="s">
        <v>10795</v>
      </c>
      <c r="AI166" t="s">
        <v>10795</v>
      </c>
      <c r="AJ166" t="s">
        <v>10784</v>
      </c>
      <c r="AK166" t="s">
        <v>10784</v>
      </c>
      <c r="AL166" t="s">
        <v>10792</v>
      </c>
      <c r="AM166" t="s">
        <v>10811</v>
      </c>
      <c r="AN166" t="s">
        <v>10798</v>
      </c>
      <c r="AO166" t="s">
        <v>10784</v>
      </c>
      <c r="AP166" t="s">
        <v>10799</v>
      </c>
      <c r="AQ166" t="s">
        <v>10799</v>
      </c>
      <c r="AR166" t="s">
        <v>10799</v>
      </c>
      <c r="AS166" t="s">
        <v>10799</v>
      </c>
      <c r="AT166" t="s">
        <v>10393</v>
      </c>
      <c r="AU166" t="s">
        <v>10792</v>
      </c>
      <c r="AV166" t="s">
        <v>10784</v>
      </c>
      <c r="AW166" t="s">
        <v>10791</v>
      </c>
    </row>
    <row r="167" spans="1:49" x14ac:dyDescent="0.3">
      <c r="A167" s="3" t="s">
        <v>10775</v>
      </c>
      <c r="B167" s="2">
        <v>43302</v>
      </c>
      <c r="C167" s="3">
        <v>13</v>
      </c>
      <c r="D167">
        <v>13104</v>
      </c>
      <c r="E167" s="3" t="s">
        <v>1834</v>
      </c>
      <c r="F167" t="s">
        <v>10693</v>
      </c>
      <c r="G167" s="3" t="s">
        <v>11881</v>
      </c>
      <c r="H167">
        <v>88</v>
      </c>
      <c r="I167" s="3" t="s">
        <v>10777</v>
      </c>
      <c r="J167" t="s">
        <v>10784</v>
      </c>
      <c r="K167" s="3" t="s">
        <v>11882</v>
      </c>
      <c r="L167" t="s">
        <v>10780</v>
      </c>
      <c r="M167" s="3" t="s">
        <v>10811</v>
      </c>
      <c r="N167" t="s">
        <v>10782</v>
      </c>
      <c r="O167" s="3" t="s">
        <v>11883</v>
      </c>
      <c r="P167">
        <v>84</v>
      </c>
      <c r="Q167" s="3" t="s">
        <v>10777</v>
      </c>
      <c r="R167" t="s">
        <v>10784</v>
      </c>
      <c r="S167" s="3" t="s">
        <v>10787</v>
      </c>
      <c r="T167" s="3" t="s">
        <v>10780</v>
      </c>
      <c r="U167" t="s">
        <v>11884</v>
      </c>
      <c r="V167" t="s">
        <v>10786</v>
      </c>
      <c r="W167" t="s">
        <v>10787</v>
      </c>
      <c r="X167" t="s">
        <v>10393</v>
      </c>
      <c r="Y167" t="s">
        <v>10784</v>
      </c>
      <c r="Z167" t="s">
        <v>10827</v>
      </c>
      <c r="AA167">
        <v>43302</v>
      </c>
      <c r="AB167" t="s">
        <v>10828</v>
      </c>
      <c r="AC167" t="s">
        <v>10792</v>
      </c>
      <c r="AD167" t="s">
        <v>10792</v>
      </c>
      <c r="AE167" t="s">
        <v>10792</v>
      </c>
      <c r="AF167" t="s">
        <v>11885</v>
      </c>
      <c r="AG167" t="s">
        <v>10807</v>
      </c>
      <c r="AH167" t="s">
        <v>10795</v>
      </c>
      <c r="AI167" t="s">
        <v>10795</v>
      </c>
      <c r="AJ167" t="s">
        <v>10777</v>
      </c>
      <c r="AK167" t="s">
        <v>10784</v>
      </c>
      <c r="AL167" t="s">
        <v>10797</v>
      </c>
      <c r="AM167" t="s">
        <v>10811</v>
      </c>
      <c r="AN167" t="s">
        <v>10798</v>
      </c>
      <c r="AO167" t="s">
        <v>10777</v>
      </c>
      <c r="AP167" t="s">
        <v>10799</v>
      </c>
      <c r="AQ167" t="s">
        <v>10795</v>
      </c>
      <c r="AR167" t="s">
        <v>10797</v>
      </c>
      <c r="AS167" t="s">
        <v>10795</v>
      </c>
      <c r="AT167" t="s">
        <v>10393</v>
      </c>
      <c r="AU167" t="s">
        <v>10827</v>
      </c>
      <c r="AV167" t="s">
        <v>10828</v>
      </c>
      <c r="AW167" t="s">
        <v>10792</v>
      </c>
    </row>
    <row r="168" spans="1:49" x14ac:dyDescent="0.3">
      <c r="A168" s="3" t="s">
        <v>10775</v>
      </c>
      <c r="B168" s="2">
        <v>40932</v>
      </c>
      <c r="C168" s="3">
        <v>13</v>
      </c>
      <c r="D168">
        <v>13127</v>
      </c>
      <c r="E168" s="3" t="s">
        <v>1902</v>
      </c>
      <c r="F168" t="s">
        <v>10693</v>
      </c>
      <c r="G168" s="3" t="s">
        <v>11886</v>
      </c>
      <c r="H168">
        <v>46</v>
      </c>
      <c r="I168" s="3" t="s">
        <v>10784</v>
      </c>
      <c r="J168" t="s">
        <v>10801</v>
      </c>
      <c r="K168" s="3" t="s">
        <v>10810</v>
      </c>
      <c r="L168" t="s">
        <v>10792</v>
      </c>
      <c r="M168" s="3" t="s">
        <v>10918</v>
      </c>
      <c r="N168" t="s">
        <v>10804</v>
      </c>
      <c r="O168" s="3" t="s">
        <v>11887</v>
      </c>
      <c r="P168">
        <v>22</v>
      </c>
      <c r="Q168" s="3" t="s">
        <v>10784</v>
      </c>
      <c r="R168" t="s">
        <v>10784</v>
      </c>
      <c r="S168" s="3" t="s">
        <v>10799</v>
      </c>
      <c r="T168" s="3" t="s">
        <v>10799</v>
      </c>
      <c r="U168" t="s">
        <v>11888</v>
      </c>
      <c r="V168" t="s">
        <v>10786</v>
      </c>
      <c r="W168" t="s">
        <v>10797</v>
      </c>
      <c r="X168" t="s">
        <v>10391</v>
      </c>
      <c r="Y168" t="s">
        <v>10784</v>
      </c>
      <c r="Z168" t="s">
        <v>10792</v>
      </c>
      <c r="AA168" t="s">
        <v>10792</v>
      </c>
      <c r="AB168" t="s">
        <v>10784</v>
      </c>
      <c r="AC168" t="s">
        <v>10792</v>
      </c>
      <c r="AD168" t="s">
        <v>10792</v>
      </c>
      <c r="AE168" t="s">
        <v>10792</v>
      </c>
      <c r="AF168" t="s">
        <v>10807</v>
      </c>
      <c r="AG168" t="s">
        <v>10807</v>
      </c>
      <c r="AH168" t="s">
        <v>10795</v>
      </c>
      <c r="AI168" t="s">
        <v>10797</v>
      </c>
      <c r="AJ168" t="s">
        <v>10784</v>
      </c>
      <c r="AK168" t="s">
        <v>10784</v>
      </c>
      <c r="AL168" t="s">
        <v>10792</v>
      </c>
      <c r="AM168" t="s">
        <v>10918</v>
      </c>
      <c r="AN168" t="s">
        <v>10798</v>
      </c>
      <c r="AO168" t="s">
        <v>10784</v>
      </c>
      <c r="AP168" t="s">
        <v>10799</v>
      </c>
      <c r="AQ168" t="s">
        <v>10799</v>
      </c>
      <c r="AR168" t="s">
        <v>10799</v>
      </c>
      <c r="AS168" t="s">
        <v>10797</v>
      </c>
      <c r="AT168" t="s">
        <v>10391</v>
      </c>
      <c r="AU168" t="s">
        <v>10792</v>
      </c>
      <c r="AV168" t="s">
        <v>10784</v>
      </c>
      <c r="AW168" t="s">
        <v>10792</v>
      </c>
    </row>
    <row r="169" spans="1:49" x14ac:dyDescent="0.3">
      <c r="A169" s="3" t="s">
        <v>10775</v>
      </c>
      <c r="B169" s="2">
        <v>41456</v>
      </c>
      <c r="C169" s="3">
        <v>13</v>
      </c>
      <c r="D169">
        <v>13108</v>
      </c>
      <c r="E169" s="3" t="s">
        <v>848</v>
      </c>
      <c r="F169" t="s">
        <v>10693</v>
      </c>
      <c r="G169" s="3" t="s">
        <v>11889</v>
      </c>
      <c r="H169">
        <v>53</v>
      </c>
      <c r="I169" s="3" t="s">
        <v>10784</v>
      </c>
      <c r="J169" t="s">
        <v>10801</v>
      </c>
      <c r="K169" s="3" t="s">
        <v>11890</v>
      </c>
      <c r="L169" t="s">
        <v>10792</v>
      </c>
      <c r="M169" s="3" t="s">
        <v>11011</v>
      </c>
      <c r="N169" t="s">
        <v>10841</v>
      </c>
      <c r="O169" s="3" t="s">
        <v>11292</v>
      </c>
      <c r="P169">
        <v>66</v>
      </c>
      <c r="Q169" s="3" t="s">
        <v>10784</v>
      </c>
      <c r="R169" t="s">
        <v>10784</v>
      </c>
      <c r="S169" s="3" t="s">
        <v>10799</v>
      </c>
      <c r="T169" s="3" t="s">
        <v>10799</v>
      </c>
      <c r="U169" t="s">
        <v>11891</v>
      </c>
      <c r="V169" t="s">
        <v>10786</v>
      </c>
      <c r="W169" t="s">
        <v>10780</v>
      </c>
      <c r="X169" t="s">
        <v>10784</v>
      </c>
      <c r="Y169" t="s">
        <v>10784</v>
      </c>
      <c r="Z169" t="s">
        <v>11892</v>
      </c>
      <c r="AA169" t="s">
        <v>10792</v>
      </c>
      <c r="AB169" t="s">
        <v>10784</v>
      </c>
      <c r="AC169" t="s">
        <v>10792</v>
      </c>
      <c r="AE169" t="s">
        <v>10792</v>
      </c>
      <c r="AF169" t="s">
        <v>10807</v>
      </c>
      <c r="AG169" t="s">
        <v>10807</v>
      </c>
      <c r="AH169" t="s">
        <v>10795</v>
      </c>
      <c r="AI169" t="s">
        <v>10795</v>
      </c>
      <c r="AJ169" t="s">
        <v>10784</v>
      </c>
      <c r="AK169" t="s">
        <v>10784</v>
      </c>
      <c r="AL169" t="s">
        <v>10792</v>
      </c>
      <c r="AM169" t="s">
        <v>10811</v>
      </c>
      <c r="AN169" t="s">
        <v>10798</v>
      </c>
      <c r="AO169" t="s">
        <v>10784</v>
      </c>
      <c r="AP169" t="s">
        <v>10799</v>
      </c>
      <c r="AQ169" t="s">
        <v>10799</v>
      </c>
      <c r="AR169" t="s">
        <v>10799</v>
      </c>
      <c r="AS169" t="s">
        <v>10797</v>
      </c>
      <c r="AT169" t="s">
        <v>10799</v>
      </c>
      <c r="AU169" t="s">
        <v>11292</v>
      </c>
      <c r="AV169" t="s">
        <v>10784</v>
      </c>
      <c r="AW169" t="s">
        <v>10792</v>
      </c>
    </row>
    <row r="170" spans="1:49" x14ac:dyDescent="0.3">
      <c r="A170" s="3" t="s">
        <v>10775</v>
      </c>
      <c r="B170" s="2">
        <v>44189</v>
      </c>
      <c r="C170" s="3">
        <v>5</v>
      </c>
      <c r="D170">
        <v>5109</v>
      </c>
      <c r="E170" s="3" t="s">
        <v>1197</v>
      </c>
      <c r="F170" t="s">
        <v>799</v>
      </c>
      <c r="G170" s="3" t="s">
        <v>11893</v>
      </c>
      <c r="H170">
        <v>40</v>
      </c>
      <c r="I170" s="3" t="s">
        <v>10777</v>
      </c>
      <c r="J170" t="s">
        <v>10784</v>
      </c>
      <c r="K170" s="3" t="s">
        <v>11894</v>
      </c>
      <c r="L170" t="s">
        <v>11478</v>
      </c>
      <c r="M170" s="3" t="s">
        <v>11005</v>
      </c>
      <c r="N170" t="s">
        <v>10841</v>
      </c>
      <c r="O170" s="3" t="s">
        <v>11895</v>
      </c>
      <c r="P170">
        <v>30</v>
      </c>
      <c r="Q170" s="3" t="s">
        <v>10777</v>
      </c>
      <c r="R170" t="s">
        <v>10784</v>
      </c>
      <c r="S170" s="3" t="s">
        <v>10780</v>
      </c>
      <c r="T170" s="3" t="s">
        <v>10799</v>
      </c>
      <c r="U170" t="s">
        <v>10786</v>
      </c>
      <c r="V170" t="s">
        <v>11896</v>
      </c>
      <c r="W170" t="s">
        <v>10799</v>
      </c>
      <c r="X170" t="s">
        <v>10782</v>
      </c>
      <c r="Y170" t="s">
        <v>11897</v>
      </c>
      <c r="Z170" t="s">
        <v>10846</v>
      </c>
      <c r="AA170" t="s">
        <v>10792</v>
      </c>
      <c r="AB170" t="s">
        <v>10846</v>
      </c>
      <c r="AC170" t="s">
        <v>10792</v>
      </c>
      <c r="AD170" t="s">
        <v>10792</v>
      </c>
      <c r="AE170" t="s">
        <v>10792</v>
      </c>
      <c r="AF170" t="s">
        <v>11898</v>
      </c>
      <c r="AG170" t="s">
        <v>11899</v>
      </c>
      <c r="AH170" t="s">
        <v>10795</v>
      </c>
      <c r="AI170" t="s">
        <v>10797</v>
      </c>
      <c r="AJ170" t="s">
        <v>10777</v>
      </c>
      <c r="AK170" t="s">
        <v>10784</v>
      </c>
      <c r="AL170" t="s">
        <v>11478</v>
      </c>
      <c r="AM170" t="s">
        <v>10888</v>
      </c>
      <c r="AN170" t="s">
        <v>10798</v>
      </c>
      <c r="AO170" t="s">
        <v>10777</v>
      </c>
      <c r="AP170" t="s">
        <v>10799</v>
      </c>
      <c r="AQ170" t="s">
        <v>10797</v>
      </c>
      <c r="AR170" t="s">
        <v>10799</v>
      </c>
      <c r="AS170" t="s">
        <v>10799</v>
      </c>
      <c r="AT170" t="s">
        <v>10798</v>
      </c>
      <c r="AU170" t="s">
        <v>10846</v>
      </c>
      <c r="AV170" t="s">
        <v>10846</v>
      </c>
      <c r="AW170" t="s">
        <v>10792</v>
      </c>
    </row>
    <row r="171" spans="1:49" x14ac:dyDescent="0.3">
      <c r="A171" s="3" t="s">
        <v>10775</v>
      </c>
      <c r="B171" s="2">
        <v>40522</v>
      </c>
      <c r="C171" s="3">
        <v>13</v>
      </c>
      <c r="D171">
        <v>13121</v>
      </c>
      <c r="E171" s="3" t="s">
        <v>1884</v>
      </c>
      <c r="F171" t="s">
        <v>10693</v>
      </c>
      <c r="G171" s="3" t="s">
        <v>11900</v>
      </c>
      <c r="H171">
        <v>90</v>
      </c>
      <c r="I171" s="3" t="s">
        <v>10784</v>
      </c>
      <c r="J171" t="s">
        <v>10801</v>
      </c>
      <c r="K171" s="3" t="s">
        <v>10810</v>
      </c>
      <c r="L171" t="s">
        <v>10792</v>
      </c>
      <c r="M171" s="3" t="s">
        <v>11011</v>
      </c>
      <c r="N171" t="s">
        <v>10804</v>
      </c>
      <c r="O171" s="3" t="s">
        <v>11901</v>
      </c>
      <c r="P171">
        <v>87</v>
      </c>
      <c r="Q171" s="3" t="s">
        <v>10784</v>
      </c>
      <c r="R171" t="s">
        <v>11902</v>
      </c>
      <c r="S171" s="3" t="s">
        <v>10799</v>
      </c>
      <c r="T171" s="3" t="s">
        <v>10799</v>
      </c>
      <c r="U171" t="s">
        <v>11903</v>
      </c>
      <c r="V171" t="s">
        <v>10786</v>
      </c>
      <c r="W171" t="s">
        <v>10799</v>
      </c>
      <c r="X171" t="s">
        <v>10391</v>
      </c>
      <c r="Y171" t="s">
        <v>10784</v>
      </c>
      <c r="Z171" t="s">
        <v>10792</v>
      </c>
      <c r="AA171" t="s">
        <v>10792</v>
      </c>
      <c r="AB171" t="s">
        <v>10784</v>
      </c>
      <c r="AC171" t="s">
        <v>10792</v>
      </c>
      <c r="AD171" t="s">
        <v>10792</v>
      </c>
      <c r="AE171" t="s">
        <v>10792</v>
      </c>
      <c r="AF171" t="s">
        <v>10807</v>
      </c>
      <c r="AG171" t="s">
        <v>10807</v>
      </c>
      <c r="AH171" t="s">
        <v>10795</v>
      </c>
      <c r="AI171" t="s">
        <v>10795</v>
      </c>
      <c r="AJ171" t="s">
        <v>10784</v>
      </c>
      <c r="AK171" t="s">
        <v>10784</v>
      </c>
      <c r="AL171" t="s">
        <v>10792</v>
      </c>
      <c r="AM171" t="s">
        <v>10811</v>
      </c>
      <c r="AN171" t="s">
        <v>10798</v>
      </c>
      <c r="AO171" t="s">
        <v>10784</v>
      </c>
      <c r="AP171" t="s">
        <v>10799</v>
      </c>
      <c r="AQ171" t="s">
        <v>10799</v>
      </c>
      <c r="AR171" t="s">
        <v>10799</v>
      </c>
      <c r="AS171" t="s">
        <v>10799</v>
      </c>
      <c r="AT171" t="s">
        <v>10391</v>
      </c>
      <c r="AU171" t="s">
        <v>10792</v>
      </c>
      <c r="AV171" t="s">
        <v>10784</v>
      </c>
      <c r="AW171" t="s">
        <v>10792</v>
      </c>
    </row>
    <row r="172" spans="1:49" x14ac:dyDescent="0.3">
      <c r="A172" s="3" t="s">
        <v>10775</v>
      </c>
      <c r="B172" s="2">
        <v>42039</v>
      </c>
      <c r="C172" s="3">
        <v>13</v>
      </c>
      <c r="D172">
        <v>13201</v>
      </c>
      <c r="E172" s="3" t="s">
        <v>1919</v>
      </c>
      <c r="F172" t="s">
        <v>10693</v>
      </c>
      <c r="G172" s="3" t="s">
        <v>11904</v>
      </c>
      <c r="H172">
        <v>53</v>
      </c>
      <c r="I172" s="3" t="s">
        <v>11905</v>
      </c>
      <c r="J172" t="s">
        <v>10784</v>
      </c>
      <c r="K172" s="3" t="s">
        <v>11906</v>
      </c>
      <c r="L172" t="s">
        <v>10780</v>
      </c>
      <c r="M172" s="3" t="s">
        <v>10973</v>
      </c>
      <c r="N172" t="s">
        <v>10782</v>
      </c>
      <c r="O172" s="3" t="s">
        <v>11907</v>
      </c>
      <c r="P172">
        <v>36</v>
      </c>
      <c r="Q172" s="3" t="s">
        <v>11908</v>
      </c>
      <c r="R172" t="s">
        <v>11909</v>
      </c>
      <c r="S172" s="3" t="s">
        <v>10780</v>
      </c>
      <c r="T172" s="3" t="s">
        <v>10780</v>
      </c>
      <c r="U172" t="s">
        <v>10786</v>
      </c>
      <c r="V172" t="s">
        <v>10780</v>
      </c>
      <c r="W172" t="s">
        <v>10787</v>
      </c>
      <c r="X172" t="s">
        <v>10393</v>
      </c>
      <c r="Y172" t="s">
        <v>10780</v>
      </c>
      <c r="Z172" t="s">
        <v>10788</v>
      </c>
      <c r="AA172">
        <v>42583</v>
      </c>
      <c r="AB172" t="s">
        <v>10789</v>
      </c>
      <c r="AC172" t="s">
        <v>10851</v>
      </c>
      <c r="AD172" t="s">
        <v>11910</v>
      </c>
      <c r="AE172" t="s">
        <v>10792</v>
      </c>
      <c r="AF172" t="s">
        <v>11911</v>
      </c>
      <c r="AG172" t="s">
        <v>11912</v>
      </c>
      <c r="AH172" t="s">
        <v>10795</v>
      </c>
      <c r="AI172" t="s">
        <v>10795</v>
      </c>
      <c r="AJ172" t="s">
        <v>11905</v>
      </c>
      <c r="AK172" t="s">
        <v>10784</v>
      </c>
      <c r="AL172" t="s">
        <v>10797</v>
      </c>
      <c r="AM172" t="s">
        <v>10973</v>
      </c>
      <c r="AN172" t="s">
        <v>10798</v>
      </c>
      <c r="AO172" t="s">
        <v>11913</v>
      </c>
      <c r="AP172" t="s">
        <v>11914</v>
      </c>
      <c r="AQ172" t="s">
        <v>10797</v>
      </c>
      <c r="AR172" t="s">
        <v>10797</v>
      </c>
      <c r="AS172" t="s">
        <v>10795</v>
      </c>
      <c r="AT172" t="s">
        <v>10393</v>
      </c>
      <c r="AU172" t="s">
        <v>10788</v>
      </c>
      <c r="AV172" t="s">
        <v>10789</v>
      </c>
      <c r="AW172" t="s">
        <v>11910</v>
      </c>
    </row>
    <row r="173" spans="1:49" x14ac:dyDescent="0.3">
      <c r="A173" s="3" t="s">
        <v>10775</v>
      </c>
      <c r="B173" s="2">
        <v>40427</v>
      </c>
      <c r="C173" s="3">
        <v>8</v>
      </c>
      <c r="D173">
        <v>8203</v>
      </c>
      <c r="E173" s="3" t="s">
        <v>1522</v>
      </c>
      <c r="F173" t="s">
        <v>769</v>
      </c>
      <c r="G173" s="3" t="s">
        <v>11915</v>
      </c>
      <c r="H173">
        <v>56</v>
      </c>
      <c r="I173" s="3" t="s">
        <v>10784</v>
      </c>
      <c r="J173" t="s">
        <v>10801</v>
      </c>
      <c r="K173" s="3" t="s">
        <v>10810</v>
      </c>
      <c r="L173" t="s">
        <v>10792</v>
      </c>
      <c r="M173" s="3" t="s">
        <v>11916</v>
      </c>
      <c r="N173" t="s">
        <v>11107</v>
      </c>
      <c r="O173" s="3" t="s">
        <v>11917</v>
      </c>
      <c r="P173">
        <v>18</v>
      </c>
      <c r="Q173" s="3" t="s">
        <v>10784</v>
      </c>
      <c r="R173" t="s">
        <v>10784</v>
      </c>
      <c r="S173" s="3" t="s">
        <v>10799</v>
      </c>
      <c r="T173" s="3" t="s">
        <v>10799</v>
      </c>
      <c r="U173" t="s">
        <v>11918</v>
      </c>
      <c r="V173" t="s">
        <v>10786</v>
      </c>
      <c r="W173" t="s">
        <v>10799</v>
      </c>
      <c r="X173" t="s">
        <v>10784</v>
      </c>
      <c r="Y173" t="s">
        <v>10784</v>
      </c>
      <c r="Z173" t="s">
        <v>10792</v>
      </c>
      <c r="AA173" t="s">
        <v>10792</v>
      </c>
      <c r="AB173" t="s">
        <v>10784</v>
      </c>
      <c r="AC173" t="s">
        <v>10792</v>
      </c>
      <c r="AD173" t="s">
        <v>10792</v>
      </c>
      <c r="AE173" t="s">
        <v>10792</v>
      </c>
      <c r="AF173" t="s">
        <v>10807</v>
      </c>
      <c r="AG173" t="s">
        <v>10807</v>
      </c>
      <c r="AH173" t="s">
        <v>10795</v>
      </c>
      <c r="AI173" t="s">
        <v>10797</v>
      </c>
      <c r="AJ173" t="s">
        <v>10784</v>
      </c>
      <c r="AK173" t="s">
        <v>10784</v>
      </c>
      <c r="AL173" t="s">
        <v>10792</v>
      </c>
      <c r="AM173" t="s">
        <v>10918</v>
      </c>
      <c r="AN173" t="s">
        <v>10399</v>
      </c>
      <c r="AO173" t="s">
        <v>10784</v>
      </c>
      <c r="AP173" t="s">
        <v>10799</v>
      </c>
      <c r="AQ173" t="s">
        <v>10799</v>
      </c>
      <c r="AR173" t="s">
        <v>10799</v>
      </c>
      <c r="AS173" t="s">
        <v>10799</v>
      </c>
      <c r="AT173" t="s">
        <v>10799</v>
      </c>
      <c r="AU173" t="s">
        <v>10792</v>
      </c>
      <c r="AV173" t="s">
        <v>10784</v>
      </c>
      <c r="AW173" t="s">
        <v>10792</v>
      </c>
    </row>
    <row r="174" spans="1:49" x14ac:dyDescent="0.3">
      <c r="A174" s="3" t="s">
        <v>10775</v>
      </c>
      <c r="B174" s="2">
        <v>44120</v>
      </c>
      <c r="C174" s="3">
        <v>5</v>
      </c>
      <c r="D174">
        <v>5101</v>
      </c>
      <c r="E174" s="3" t="s">
        <v>799</v>
      </c>
      <c r="F174" t="s">
        <v>799</v>
      </c>
      <c r="G174" s="3" t="s">
        <v>11919</v>
      </c>
      <c r="H174">
        <v>63</v>
      </c>
      <c r="I174" s="3" t="s">
        <v>10777</v>
      </c>
      <c r="J174" t="s">
        <v>10784</v>
      </c>
      <c r="K174" s="3" t="s">
        <v>11920</v>
      </c>
      <c r="L174" t="s">
        <v>10787</v>
      </c>
      <c r="M174" s="3" t="s">
        <v>11822</v>
      </c>
      <c r="N174" t="s">
        <v>10919</v>
      </c>
      <c r="O174" s="3" t="s">
        <v>11921</v>
      </c>
      <c r="P174">
        <v>40</v>
      </c>
      <c r="Q174" s="3" t="s">
        <v>10777</v>
      </c>
      <c r="R174" t="s">
        <v>10784</v>
      </c>
      <c r="S174" s="3" t="s">
        <v>10780</v>
      </c>
      <c r="T174" s="3" t="s">
        <v>10799</v>
      </c>
      <c r="U174" t="s">
        <v>10786</v>
      </c>
      <c r="V174" t="s">
        <v>11922</v>
      </c>
      <c r="W174" t="s">
        <v>10799</v>
      </c>
      <c r="X174" t="s">
        <v>10936</v>
      </c>
      <c r="Y174" t="s">
        <v>10784</v>
      </c>
      <c r="Z174" t="s">
        <v>10906</v>
      </c>
      <c r="AA174" t="s">
        <v>10792</v>
      </c>
      <c r="AB174" t="s">
        <v>11032</v>
      </c>
      <c r="AC174" t="s">
        <v>10792</v>
      </c>
      <c r="AD174" t="s">
        <v>10792</v>
      </c>
      <c r="AE174" t="s">
        <v>10792</v>
      </c>
      <c r="AF174" t="s">
        <v>11923</v>
      </c>
      <c r="AG174" t="s">
        <v>10807</v>
      </c>
      <c r="AH174" t="s">
        <v>10795</v>
      </c>
      <c r="AI174" t="s">
        <v>10797</v>
      </c>
      <c r="AJ174" t="s">
        <v>10777</v>
      </c>
      <c r="AK174" t="s">
        <v>10784</v>
      </c>
      <c r="AL174" t="s">
        <v>10795</v>
      </c>
      <c r="AM174" t="s">
        <v>11822</v>
      </c>
      <c r="AN174" t="s">
        <v>10919</v>
      </c>
      <c r="AO174" t="s">
        <v>10777</v>
      </c>
      <c r="AP174" t="s">
        <v>10799</v>
      </c>
      <c r="AQ174" t="s">
        <v>10797</v>
      </c>
      <c r="AR174" t="s">
        <v>10799</v>
      </c>
      <c r="AS174" t="s">
        <v>10799</v>
      </c>
      <c r="AT174" t="s">
        <v>10936</v>
      </c>
      <c r="AU174" t="s">
        <v>10906</v>
      </c>
      <c r="AV174" t="s">
        <v>11032</v>
      </c>
      <c r="AW174" t="s">
        <v>10792</v>
      </c>
    </row>
    <row r="175" spans="1:49" x14ac:dyDescent="0.3">
      <c r="A175" s="3" t="s">
        <v>10775</v>
      </c>
      <c r="B175" s="2">
        <v>41887</v>
      </c>
      <c r="C175" s="3">
        <v>9</v>
      </c>
      <c r="D175">
        <v>9101</v>
      </c>
      <c r="E175" s="3" t="s">
        <v>1578</v>
      </c>
      <c r="F175" t="s">
        <v>763</v>
      </c>
      <c r="G175" s="3" t="s">
        <v>11924</v>
      </c>
      <c r="H175">
        <v>22</v>
      </c>
      <c r="I175" s="3" t="s">
        <v>11925</v>
      </c>
      <c r="J175" t="s">
        <v>11926</v>
      </c>
      <c r="K175" s="3" t="s">
        <v>11927</v>
      </c>
      <c r="L175" t="s">
        <v>10792</v>
      </c>
      <c r="M175" s="3" t="s">
        <v>10792</v>
      </c>
      <c r="N175" t="s">
        <v>10801</v>
      </c>
      <c r="O175" s="3" t="s">
        <v>11065</v>
      </c>
      <c r="Q175" s="3" t="s">
        <v>10784</v>
      </c>
      <c r="R175" t="s">
        <v>10784</v>
      </c>
      <c r="S175" s="3" t="s">
        <v>10799</v>
      </c>
      <c r="T175" s="3" t="s">
        <v>10799</v>
      </c>
      <c r="U175" t="s">
        <v>10786</v>
      </c>
      <c r="V175" t="s">
        <v>10786</v>
      </c>
      <c r="W175" t="s">
        <v>10799</v>
      </c>
      <c r="X175" t="s">
        <v>10784</v>
      </c>
      <c r="Y175" t="s">
        <v>10784</v>
      </c>
      <c r="Z175" t="s">
        <v>10845</v>
      </c>
      <c r="AA175">
        <v>43647</v>
      </c>
      <c r="AB175" t="s">
        <v>11065</v>
      </c>
      <c r="AC175" t="s">
        <v>10792</v>
      </c>
      <c r="AD175" t="s">
        <v>10792</v>
      </c>
      <c r="AE175" t="s">
        <v>10792</v>
      </c>
      <c r="AF175" t="s">
        <v>10807</v>
      </c>
      <c r="AG175" t="s">
        <v>10807</v>
      </c>
      <c r="AH175" t="s">
        <v>10795</v>
      </c>
      <c r="AI175" t="s">
        <v>10797</v>
      </c>
      <c r="AJ175" t="s">
        <v>11925</v>
      </c>
      <c r="AK175" t="s">
        <v>10874</v>
      </c>
      <c r="AL175" t="s">
        <v>10792</v>
      </c>
      <c r="AM175" t="s">
        <v>10792</v>
      </c>
      <c r="AN175" t="s">
        <v>10799</v>
      </c>
      <c r="AO175" t="s">
        <v>10784</v>
      </c>
      <c r="AP175" t="s">
        <v>10799</v>
      </c>
      <c r="AQ175" t="s">
        <v>10799</v>
      </c>
      <c r="AR175" t="s">
        <v>10799</v>
      </c>
      <c r="AS175" t="s">
        <v>10799</v>
      </c>
      <c r="AT175" t="s">
        <v>10799</v>
      </c>
      <c r="AU175" t="s">
        <v>10845</v>
      </c>
      <c r="AV175" t="s">
        <v>11065</v>
      </c>
      <c r="AW175" t="s">
        <v>10792</v>
      </c>
    </row>
    <row r="176" spans="1:49" x14ac:dyDescent="0.3">
      <c r="A176" s="3" t="s">
        <v>10775</v>
      </c>
      <c r="B176" s="2">
        <v>40508</v>
      </c>
      <c r="C176" s="3">
        <v>10</v>
      </c>
      <c r="D176">
        <v>10101</v>
      </c>
      <c r="E176" s="3" t="s">
        <v>1674</v>
      </c>
      <c r="F176" t="s">
        <v>778</v>
      </c>
      <c r="G176" s="3" t="s">
        <v>11928</v>
      </c>
      <c r="H176">
        <v>69</v>
      </c>
      <c r="I176" s="3" t="s">
        <v>10784</v>
      </c>
      <c r="J176" t="s">
        <v>10801</v>
      </c>
      <c r="K176" s="3" t="s">
        <v>10810</v>
      </c>
      <c r="L176" t="s">
        <v>10792</v>
      </c>
      <c r="M176" s="3" t="s">
        <v>11011</v>
      </c>
      <c r="N176" t="s">
        <v>10804</v>
      </c>
      <c r="O176" s="3" t="s">
        <v>11929</v>
      </c>
      <c r="P176">
        <v>65</v>
      </c>
      <c r="Q176" s="3" t="s">
        <v>10784</v>
      </c>
      <c r="R176" t="s">
        <v>11930</v>
      </c>
      <c r="S176" s="3" t="s">
        <v>10799</v>
      </c>
      <c r="T176" s="3" t="s">
        <v>10799</v>
      </c>
      <c r="U176" t="s">
        <v>11931</v>
      </c>
      <c r="V176" t="s">
        <v>10786</v>
      </c>
      <c r="W176" t="s">
        <v>10799</v>
      </c>
      <c r="X176" t="s">
        <v>10391</v>
      </c>
      <c r="Y176" t="s">
        <v>10784</v>
      </c>
      <c r="Z176" t="s">
        <v>10792</v>
      </c>
      <c r="AA176" t="s">
        <v>10792</v>
      </c>
      <c r="AB176" t="s">
        <v>10784</v>
      </c>
      <c r="AC176" t="s">
        <v>10792</v>
      </c>
      <c r="AD176" t="s">
        <v>10792</v>
      </c>
      <c r="AE176" t="s">
        <v>10792</v>
      </c>
      <c r="AF176" t="s">
        <v>10807</v>
      </c>
      <c r="AG176" t="s">
        <v>10807</v>
      </c>
      <c r="AH176" t="s">
        <v>10795</v>
      </c>
      <c r="AI176" t="s">
        <v>10795</v>
      </c>
      <c r="AJ176" t="s">
        <v>10784</v>
      </c>
      <c r="AK176" t="s">
        <v>10784</v>
      </c>
      <c r="AL176" t="s">
        <v>10792</v>
      </c>
      <c r="AM176" t="s">
        <v>10811</v>
      </c>
      <c r="AN176" t="s">
        <v>10798</v>
      </c>
      <c r="AO176" t="s">
        <v>10784</v>
      </c>
      <c r="AP176" t="s">
        <v>11932</v>
      </c>
      <c r="AQ176" t="s">
        <v>10799</v>
      </c>
      <c r="AR176" t="s">
        <v>10799</v>
      </c>
      <c r="AS176" t="s">
        <v>10799</v>
      </c>
      <c r="AT176" t="s">
        <v>10391</v>
      </c>
      <c r="AU176" t="s">
        <v>10792</v>
      </c>
      <c r="AV176" t="s">
        <v>10784</v>
      </c>
      <c r="AW176" t="s">
        <v>10792</v>
      </c>
    </row>
    <row r="177" spans="1:49" x14ac:dyDescent="0.3">
      <c r="A177" s="3" t="s">
        <v>10775</v>
      </c>
      <c r="B177" s="2">
        <v>41424</v>
      </c>
      <c r="C177" s="3">
        <v>13</v>
      </c>
      <c r="D177">
        <v>13122</v>
      </c>
      <c r="E177" s="3" t="s">
        <v>1887</v>
      </c>
      <c r="F177" t="s">
        <v>10693</v>
      </c>
      <c r="G177" s="3" t="s">
        <v>11933</v>
      </c>
      <c r="H177">
        <v>27</v>
      </c>
      <c r="I177" s="3" t="s">
        <v>10784</v>
      </c>
      <c r="J177" t="s">
        <v>10801</v>
      </c>
      <c r="K177" s="3" t="s">
        <v>11934</v>
      </c>
      <c r="L177" t="s">
        <v>10792</v>
      </c>
      <c r="M177" s="3" t="s">
        <v>10973</v>
      </c>
      <c r="N177" t="s">
        <v>11025</v>
      </c>
      <c r="O177" s="3" t="s">
        <v>11935</v>
      </c>
      <c r="P177">
        <v>30</v>
      </c>
      <c r="Q177" s="3" t="s">
        <v>10784</v>
      </c>
      <c r="R177" t="s">
        <v>10784</v>
      </c>
      <c r="S177" s="3" t="s">
        <v>10799</v>
      </c>
      <c r="T177" s="3" t="s">
        <v>10799</v>
      </c>
      <c r="U177" t="s">
        <v>11936</v>
      </c>
      <c r="V177" t="s">
        <v>10786</v>
      </c>
      <c r="W177" t="s">
        <v>10787</v>
      </c>
      <c r="X177" t="s">
        <v>10393</v>
      </c>
      <c r="Y177" t="s">
        <v>10784</v>
      </c>
      <c r="Z177" t="s">
        <v>10846</v>
      </c>
      <c r="AA177" t="s">
        <v>10792</v>
      </c>
      <c r="AB177" t="s">
        <v>10784</v>
      </c>
      <c r="AC177" t="s">
        <v>10792</v>
      </c>
      <c r="AE177" t="s">
        <v>10792</v>
      </c>
      <c r="AF177" t="s">
        <v>10807</v>
      </c>
      <c r="AG177" t="s">
        <v>10807</v>
      </c>
      <c r="AH177" t="s">
        <v>10795</v>
      </c>
      <c r="AI177" t="s">
        <v>10795</v>
      </c>
      <c r="AJ177" t="s">
        <v>10784</v>
      </c>
      <c r="AK177" t="s">
        <v>10784</v>
      </c>
      <c r="AL177" t="s">
        <v>10792</v>
      </c>
      <c r="AM177" t="s">
        <v>10973</v>
      </c>
      <c r="AN177" t="s">
        <v>10798</v>
      </c>
      <c r="AO177" t="s">
        <v>10784</v>
      </c>
      <c r="AP177" t="s">
        <v>10799</v>
      </c>
      <c r="AQ177" t="s">
        <v>10799</v>
      </c>
      <c r="AR177" t="s">
        <v>10799</v>
      </c>
      <c r="AS177" t="s">
        <v>10795</v>
      </c>
      <c r="AT177" t="s">
        <v>10393</v>
      </c>
      <c r="AU177" t="s">
        <v>10846</v>
      </c>
      <c r="AV177" t="s">
        <v>10784</v>
      </c>
      <c r="AW177" t="s">
        <v>10792</v>
      </c>
    </row>
    <row r="178" spans="1:49" x14ac:dyDescent="0.3">
      <c r="A178" s="3" t="s">
        <v>10775</v>
      </c>
      <c r="B178" s="2">
        <v>44088</v>
      </c>
      <c r="C178" s="3">
        <v>13</v>
      </c>
      <c r="D178">
        <v>13125</v>
      </c>
      <c r="E178" s="3" t="s">
        <v>1896</v>
      </c>
      <c r="F178" t="s">
        <v>10693</v>
      </c>
      <c r="G178" s="3" t="s">
        <v>11937</v>
      </c>
      <c r="H178">
        <v>54</v>
      </c>
      <c r="I178" s="3" t="s">
        <v>10777</v>
      </c>
      <c r="J178" t="s">
        <v>10784</v>
      </c>
      <c r="K178" s="3" t="s">
        <v>11938</v>
      </c>
      <c r="L178" t="s">
        <v>11474</v>
      </c>
      <c r="M178" s="3" t="s">
        <v>10918</v>
      </c>
      <c r="N178" t="s">
        <v>10919</v>
      </c>
      <c r="O178" s="3" t="s">
        <v>11939</v>
      </c>
      <c r="P178">
        <v>21</v>
      </c>
      <c r="Q178" s="3" t="s">
        <v>10777</v>
      </c>
      <c r="R178" t="s">
        <v>10784</v>
      </c>
      <c r="S178" s="3" t="s">
        <v>10843</v>
      </c>
      <c r="T178" s="3" t="s">
        <v>10787</v>
      </c>
      <c r="U178" t="s">
        <v>10786</v>
      </c>
      <c r="V178" t="s">
        <v>10786</v>
      </c>
      <c r="W178" t="s">
        <v>10799</v>
      </c>
      <c r="X178" t="s">
        <v>10391</v>
      </c>
      <c r="Y178" t="s">
        <v>10784</v>
      </c>
      <c r="Z178" t="s">
        <v>10906</v>
      </c>
      <c r="AA178" t="s">
        <v>10792</v>
      </c>
      <c r="AB178" t="s">
        <v>10906</v>
      </c>
      <c r="AC178" t="s">
        <v>10792</v>
      </c>
      <c r="AD178" t="s">
        <v>10792</v>
      </c>
      <c r="AE178" t="s">
        <v>10792</v>
      </c>
      <c r="AF178" t="s">
        <v>11940</v>
      </c>
      <c r="AG178" t="s">
        <v>11940</v>
      </c>
      <c r="AH178" t="s">
        <v>10795</v>
      </c>
      <c r="AI178" t="s">
        <v>10797</v>
      </c>
      <c r="AJ178" t="s">
        <v>10777</v>
      </c>
      <c r="AK178" t="s">
        <v>10784</v>
      </c>
      <c r="AL178" t="s">
        <v>11478</v>
      </c>
      <c r="AM178" t="s">
        <v>10918</v>
      </c>
      <c r="AN178" t="s">
        <v>10919</v>
      </c>
      <c r="AO178" t="s">
        <v>10777</v>
      </c>
      <c r="AP178" t="s">
        <v>10799</v>
      </c>
      <c r="AQ178" t="s">
        <v>10843</v>
      </c>
      <c r="AR178" t="s">
        <v>10795</v>
      </c>
      <c r="AS178" t="s">
        <v>10799</v>
      </c>
      <c r="AT178" t="s">
        <v>10391</v>
      </c>
      <c r="AU178" t="s">
        <v>10906</v>
      </c>
      <c r="AV178" t="s">
        <v>10906</v>
      </c>
      <c r="AW178" t="s">
        <v>10792</v>
      </c>
    </row>
    <row r="179" spans="1:49" x14ac:dyDescent="0.3">
      <c r="A179" s="3" t="s">
        <v>10775</v>
      </c>
      <c r="B179" s="2">
        <v>44051</v>
      </c>
      <c r="C179" s="3">
        <v>13</v>
      </c>
      <c r="D179">
        <v>13101</v>
      </c>
      <c r="E179" s="3" t="s">
        <v>893</v>
      </c>
      <c r="F179" t="s">
        <v>10693</v>
      </c>
      <c r="G179" s="3" t="s">
        <v>11941</v>
      </c>
      <c r="H179">
        <v>53</v>
      </c>
      <c r="I179" s="3" t="s">
        <v>11135</v>
      </c>
      <c r="J179" t="s">
        <v>10784</v>
      </c>
      <c r="K179" s="3" t="s">
        <v>11942</v>
      </c>
      <c r="L179" t="s">
        <v>10792</v>
      </c>
      <c r="M179" s="3" t="s">
        <v>11943</v>
      </c>
      <c r="N179" t="s">
        <v>10919</v>
      </c>
      <c r="O179" s="3" t="s">
        <v>11944</v>
      </c>
      <c r="Q179" s="3" t="s">
        <v>11135</v>
      </c>
      <c r="R179" t="s">
        <v>10784</v>
      </c>
      <c r="S179" s="3" t="s">
        <v>10787</v>
      </c>
      <c r="T179" s="3" t="s">
        <v>10799</v>
      </c>
      <c r="U179" t="s">
        <v>10786</v>
      </c>
      <c r="V179" t="s">
        <v>11945</v>
      </c>
      <c r="W179" t="s">
        <v>10799</v>
      </c>
      <c r="X179" t="s">
        <v>10393</v>
      </c>
      <c r="Y179" t="s">
        <v>11682</v>
      </c>
      <c r="Z179" t="s">
        <v>11946</v>
      </c>
      <c r="AA179" t="s">
        <v>10792</v>
      </c>
      <c r="AB179" t="s">
        <v>11946</v>
      </c>
      <c r="AC179" t="s">
        <v>10792</v>
      </c>
      <c r="AD179" t="s">
        <v>10792</v>
      </c>
      <c r="AE179" t="s">
        <v>10792</v>
      </c>
      <c r="AF179" t="s">
        <v>11947</v>
      </c>
      <c r="AG179" t="s">
        <v>10807</v>
      </c>
      <c r="AH179" t="s">
        <v>10795</v>
      </c>
      <c r="AI179" t="s">
        <v>10797</v>
      </c>
      <c r="AJ179" t="s">
        <v>11135</v>
      </c>
      <c r="AK179" t="s">
        <v>10784</v>
      </c>
      <c r="AL179" t="s">
        <v>10792</v>
      </c>
      <c r="AM179" t="s">
        <v>11943</v>
      </c>
      <c r="AN179" t="s">
        <v>10919</v>
      </c>
      <c r="AO179" t="s">
        <v>11135</v>
      </c>
      <c r="AP179" t="s">
        <v>10799</v>
      </c>
      <c r="AQ179" t="s">
        <v>10795</v>
      </c>
      <c r="AR179" t="s">
        <v>10799</v>
      </c>
      <c r="AS179" t="s">
        <v>10799</v>
      </c>
      <c r="AT179" t="s">
        <v>10393</v>
      </c>
      <c r="AU179" t="s">
        <v>11946</v>
      </c>
      <c r="AV179" t="s">
        <v>10925</v>
      </c>
      <c r="AW179" t="s">
        <v>10792</v>
      </c>
    </row>
    <row r="180" spans="1:49" x14ac:dyDescent="0.3">
      <c r="A180" s="3" t="s">
        <v>10775</v>
      </c>
      <c r="B180" s="2">
        <v>40457</v>
      </c>
      <c r="C180" s="3">
        <v>13</v>
      </c>
      <c r="D180">
        <v>13112</v>
      </c>
      <c r="E180" s="3" t="s">
        <v>1857</v>
      </c>
      <c r="F180" t="s">
        <v>10693</v>
      </c>
      <c r="G180" s="3" t="s">
        <v>11948</v>
      </c>
      <c r="H180">
        <v>25</v>
      </c>
      <c r="I180" s="3" t="s">
        <v>10784</v>
      </c>
      <c r="J180" t="s">
        <v>11949</v>
      </c>
      <c r="K180" s="3" t="s">
        <v>10802</v>
      </c>
      <c r="L180" t="s">
        <v>10792</v>
      </c>
      <c r="M180" s="3" t="s">
        <v>11355</v>
      </c>
      <c r="N180" t="s">
        <v>10804</v>
      </c>
      <c r="O180" s="3" t="s">
        <v>11950</v>
      </c>
      <c r="P180">
        <v>27</v>
      </c>
      <c r="Q180" s="3" t="s">
        <v>10784</v>
      </c>
      <c r="R180" t="s">
        <v>11951</v>
      </c>
      <c r="S180" s="3" t="s">
        <v>10795</v>
      </c>
      <c r="T180" s="3" t="s">
        <v>10799</v>
      </c>
      <c r="U180" t="s">
        <v>10786</v>
      </c>
      <c r="V180" t="s">
        <v>10786</v>
      </c>
      <c r="W180" t="s">
        <v>10799</v>
      </c>
      <c r="X180" t="s">
        <v>10784</v>
      </c>
      <c r="Y180" t="s">
        <v>10784</v>
      </c>
      <c r="Z180" t="s">
        <v>10792</v>
      </c>
      <c r="AA180" t="s">
        <v>10792</v>
      </c>
      <c r="AB180" t="s">
        <v>10784</v>
      </c>
      <c r="AC180" t="s">
        <v>10792</v>
      </c>
      <c r="AD180" t="s">
        <v>10792</v>
      </c>
      <c r="AE180" t="s">
        <v>10792</v>
      </c>
      <c r="AF180" t="s">
        <v>10807</v>
      </c>
      <c r="AG180" t="s">
        <v>10807</v>
      </c>
      <c r="AH180" t="s">
        <v>10795</v>
      </c>
      <c r="AI180" t="s">
        <v>10797</v>
      </c>
      <c r="AJ180" t="s">
        <v>10784</v>
      </c>
      <c r="AK180" t="s">
        <v>11641</v>
      </c>
      <c r="AL180" t="s">
        <v>10792</v>
      </c>
      <c r="AM180" t="s">
        <v>11002</v>
      </c>
      <c r="AN180" t="s">
        <v>10798</v>
      </c>
      <c r="AO180" t="s">
        <v>10784</v>
      </c>
      <c r="AP180" t="s">
        <v>11952</v>
      </c>
      <c r="AQ180" t="s">
        <v>10795</v>
      </c>
      <c r="AR180" t="s">
        <v>10799</v>
      </c>
      <c r="AS180" t="s">
        <v>10799</v>
      </c>
      <c r="AT180" t="s">
        <v>10799</v>
      </c>
      <c r="AU180" t="s">
        <v>10792</v>
      </c>
      <c r="AV180" t="s">
        <v>10784</v>
      </c>
      <c r="AW180" t="s">
        <v>10792</v>
      </c>
    </row>
    <row r="181" spans="1:49" x14ac:dyDescent="0.3">
      <c r="A181" s="3" t="s">
        <v>10775</v>
      </c>
      <c r="B181" s="2">
        <v>43591</v>
      </c>
      <c r="C181" s="3">
        <v>13</v>
      </c>
      <c r="D181">
        <v>13123</v>
      </c>
      <c r="E181" s="3" t="s">
        <v>1890</v>
      </c>
      <c r="F181" t="s">
        <v>10693</v>
      </c>
      <c r="G181" s="3" t="s">
        <v>11953</v>
      </c>
      <c r="H181">
        <v>27</v>
      </c>
      <c r="I181" s="3" t="s">
        <v>10777</v>
      </c>
      <c r="J181" t="s">
        <v>10784</v>
      </c>
      <c r="K181" s="3" t="s">
        <v>11954</v>
      </c>
      <c r="L181" t="s">
        <v>10792</v>
      </c>
      <c r="M181" s="3" t="s">
        <v>11084</v>
      </c>
      <c r="N181" t="s">
        <v>10894</v>
      </c>
      <c r="O181" s="3" t="s">
        <v>11955</v>
      </c>
      <c r="P181">
        <v>46</v>
      </c>
      <c r="Q181" s="3" t="s">
        <v>10777</v>
      </c>
      <c r="R181" t="s">
        <v>10784</v>
      </c>
      <c r="S181" s="3" t="s">
        <v>10780</v>
      </c>
      <c r="T181" s="3" t="s">
        <v>10799</v>
      </c>
      <c r="U181" t="s">
        <v>10786</v>
      </c>
      <c r="V181" t="s">
        <v>10786</v>
      </c>
      <c r="W181" t="s">
        <v>10780</v>
      </c>
      <c r="X181" t="s">
        <v>10395</v>
      </c>
      <c r="Y181" t="s">
        <v>10784</v>
      </c>
      <c r="Z181" t="s">
        <v>10845</v>
      </c>
      <c r="AA181" t="s">
        <v>10792</v>
      </c>
      <c r="AB181" t="s">
        <v>10846</v>
      </c>
      <c r="AC181" t="s">
        <v>10792</v>
      </c>
      <c r="AD181" t="s">
        <v>10792</v>
      </c>
      <c r="AE181" t="s">
        <v>10792</v>
      </c>
      <c r="AF181" t="s">
        <v>11956</v>
      </c>
      <c r="AG181" t="s">
        <v>11957</v>
      </c>
      <c r="AH181" t="s">
        <v>10795</v>
      </c>
      <c r="AI181" t="s">
        <v>10797</v>
      </c>
      <c r="AJ181" t="s">
        <v>10777</v>
      </c>
      <c r="AK181" t="s">
        <v>10784</v>
      </c>
      <c r="AL181" t="s">
        <v>10792</v>
      </c>
      <c r="AM181" t="s">
        <v>11084</v>
      </c>
      <c r="AN181" t="s">
        <v>10399</v>
      </c>
      <c r="AO181" t="s">
        <v>10777</v>
      </c>
      <c r="AP181" t="s">
        <v>10799</v>
      </c>
      <c r="AQ181" t="s">
        <v>10797</v>
      </c>
      <c r="AR181" t="s">
        <v>10799</v>
      </c>
      <c r="AS181" t="s">
        <v>10797</v>
      </c>
      <c r="AT181" t="s">
        <v>10395</v>
      </c>
      <c r="AU181" t="s">
        <v>10845</v>
      </c>
      <c r="AV181" t="s">
        <v>10846</v>
      </c>
      <c r="AW181" t="s">
        <v>10792</v>
      </c>
    </row>
    <row r="182" spans="1:49" x14ac:dyDescent="0.3">
      <c r="A182" s="3" t="s">
        <v>10775</v>
      </c>
      <c r="B182" s="2">
        <v>40569</v>
      </c>
      <c r="C182" s="3">
        <v>13</v>
      </c>
      <c r="D182">
        <v>13201</v>
      </c>
      <c r="E182" s="3" t="s">
        <v>1919</v>
      </c>
      <c r="F182" t="s">
        <v>10693</v>
      </c>
      <c r="G182" s="3" t="s">
        <v>11958</v>
      </c>
      <c r="H182">
        <v>24</v>
      </c>
      <c r="I182" s="3" t="s">
        <v>10784</v>
      </c>
      <c r="J182" t="s">
        <v>10801</v>
      </c>
      <c r="K182" s="3" t="s">
        <v>10810</v>
      </c>
      <c r="L182" t="s">
        <v>10792</v>
      </c>
      <c r="M182" s="3" t="s">
        <v>10888</v>
      </c>
      <c r="N182" t="s">
        <v>10804</v>
      </c>
      <c r="O182" s="3" t="s">
        <v>11959</v>
      </c>
      <c r="P182">
        <v>45</v>
      </c>
      <c r="Q182" s="3" t="s">
        <v>10784</v>
      </c>
      <c r="R182" t="s">
        <v>10784</v>
      </c>
      <c r="S182" s="3"/>
      <c r="T182" s="3" t="s">
        <v>10799</v>
      </c>
      <c r="U182" t="s">
        <v>11960</v>
      </c>
      <c r="V182" t="s">
        <v>10786</v>
      </c>
      <c r="W182" t="s">
        <v>10799</v>
      </c>
      <c r="X182" t="s">
        <v>10393</v>
      </c>
      <c r="Y182" t="s">
        <v>10784</v>
      </c>
      <c r="Z182" t="s">
        <v>10792</v>
      </c>
      <c r="AA182" t="s">
        <v>10792</v>
      </c>
      <c r="AB182" t="s">
        <v>10784</v>
      </c>
      <c r="AC182" t="s">
        <v>10792</v>
      </c>
      <c r="AD182" t="s">
        <v>10792</v>
      </c>
      <c r="AE182" t="s">
        <v>10792</v>
      </c>
      <c r="AF182" t="s">
        <v>10807</v>
      </c>
      <c r="AG182" t="s">
        <v>10807</v>
      </c>
      <c r="AH182" t="s">
        <v>10795</v>
      </c>
      <c r="AI182" t="s">
        <v>10795</v>
      </c>
      <c r="AJ182" t="s">
        <v>10784</v>
      </c>
      <c r="AK182" t="s">
        <v>10784</v>
      </c>
      <c r="AL182" t="s">
        <v>10792</v>
      </c>
      <c r="AM182" t="s">
        <v>10888</v>
      </c>
      <c r="AN182" t="s">
        <v>10798</v>
      </c>
      <c r="AO182" t="s">
        <v>10784</v>
      </c>
      <c r="AP182" t="s">
        <v>10799</v>
      </c>
      <c r="AQ182" t="s">
        <v>10799</v>
      </c>
      <c r="AR182" t="s">
        <v>10799</v>
      </c>
      <c r="AS182" t="s">
        <v>10799</v>
      </c>
      <c r="AT182" t="s">
        <v>10393</v>
      </c>
      <c r="AU182" t="s">
        <v>10792</v>
      </c>
      <c r="AV182" t="s">
        <v>10784</v>
      </c>
      <c r="AW182" t="s">
        <v>10792</v>
      </c>
    </row>
    <row r="183" spans="1:49" x14ac:dyDescent="0.3">
      <c r="A183" s="3" t="s">
        <v>10775</v>
      </c>
      <c r="B183" s="2">
        <v>40689</v>
      </c>
      <c r="C183" s="3">
        <v>13</v>
      </c>
      <c r="D183">
        <v>13301</v>
      </c>
      <c r="E183" s="3" t="s">
        <v>1928</v>
      </c>
      <c r="F183" t="s">
        <v>10693</v>
      </c>
      <c r="G183" s="3" t="s">
        <v>11961</v>
      </c>
      <c r="H183">
        <v>50</v>
      </c>
      <c r="I183" s="3" t="s">
        <v>10784</v>
      </c>
      <c r="J183" t="s">
        <v>10801</v>
      </c>
      <c r="K183" s="3" t="s">
        <v>10802</v>
      </c>
      <c r="L183" t="s">
        <v>10792</v>
      </c>
      <c r="M183" s="3" t="s">
        <v>11011</v>
      </c>
      <c r="N183" t="s">
        <v>10804</v>
      </c>
      <c r="O183" s="3" t="s">
        <v>11962</v>
      </c>
      <c r="P183">
        <v>59</v>
      </c>
      <c r="Q183" s="3" t="s">
        <v>10784</v>
      </c>
      <c r="R183" t="s">
        <v>10784</v>
      </c>
      <c r="S183" s="3" t="s">
        <v>10795</v>
      </c>
      <c r="T183" s="3" t="s">
        <v>10799</v>
      </c>
      <c r="U183" t="s">
        <v>11963</v>
      </c>
      <c r="V183" t="s">
        <v>11963</v>
      </c>
      <c r="W183" t="s">
        <v>10799</v>
      </c>
      <c r="X183" t="s">
        <v>10393</v>
      </c>
      <c r="Y183" t="s">
        <v>10784</v>
      </c>
      <c r="Z183" t="s">
        <v>10792</v>
      </c>
      <c r="AA183" t="s">
        <v>10792</v>
      </c>
      <c r="AB183" t="s">
        <v>10784</v>
      </c>
      <c r="AC183" t="s">
        <v>10792</v>
      </c>
      <c r="AD183" t="s">
        <v>10792</v>
      </c>
      <c r="AE183" t="s">
        <v>10792</v>
      </c>
      <c r="AF183" t="s">
        <v>10807</v>
      </c>
      <c r="AG183" t="s">
        <v>10807</v>
      </c>
      <c r="AH183" t="s">
        <v>10795</v>
      </c>
      <c r="AI183" t="s">
        <v>10795</v>
      </c>
      <c r="AJ183" t="s">
        <v>10784</v>
      </c>
      <c r="AK183" t="s">
        <v>10784</v>
      </c>
      <c r="AL183" t="s">
        <v>10792</v>
      </c>
      <c r="AM183" t="s">
        <v>10811</v>
      </c>
      <c r="AN183" t="s">
        <v>10798</v>
      </c>
      <c r="AO183" t="s">
        <v>10784</v>
      </c>
      <c r="AP183" t="s">
        <v>10799</v>
      </c>
      <c r="AQ183" t="s">
        <v>10795</v>
      </c>
      <c r="AR183" t="s">
        <v>10799</v>
      </c>
      <c r="AS183" t="s">
        <v>10799</v>
      </c>
      <c r="AT183" t="s">
        <v>10393</v>
      </c>
      <c r="AU183" t="s">
        <v>10792</v>
      </c>
      <c r="AV183" t="s">
        <v>10784</v>
      </c>
      <c r="AW183" t="s">
        <v>10792</v>
      </c>
    </row>
    <row r="184" spans="1:49" x14ac:dyDescent="0.3">
      <c r="A184" s="3" t="s">
        <v>10775</v>
      </c>
      <c r="B184" s="2">
        <v>40822</v>
      </c>
      <c r="C184" s="3">
        <v>13</v>
      </c>
      <c r="D184">
        <v>13117</v>
      </c>
      <c r="E184" s="3" t="s">
        <v>1872</v>
      </c>
      <c r="F184" t="s">
        <v>10693</v>
      </c>
      <c r="G184" s="3" t="s">
        <v>11964</v>
      </c>
      <c r="H184">
        <v>21</v>
      </c>
      <c r="I184" s="3" t="s">
        <v>10784</v>
      </c>
      <c r="J184" t="s">
        <v>10801</v>
      </c>
      <c r="K184" s="3" t="s">
        <v>10810</v>
      </c>
      <c r="L184" t="s">
        <v>10792</v>
      </c>
      <c r="M184" s="3" t="s">
        <v>10781</v>
      </c>
      <c r="N184" t="s">
        <v>10804</v>
      </c>
      <c r="O184" s="3" t="s">
        <v>10801</v>
      </c>
      <c r="P184">
        <v>25</v>
      </c>
      <c r="Q184" s="3" t="s">
        <v>10784</v>
      </c>
      <c r="R184" t="s">
        <v>10784</v>
      </c>
      <c r="S184" s="3"/>
      <c r="T184" s="3" t="s">
        <v>10799</v>
      </c>
      <c r="U184" t="s">
        <v>10786</v>
      </c>
      <c r="V184" t="s">
        <v>10786</v>
      </c>
      <c r="W184" t="s">
        <v>10799</v>
      </c>
      <c r="X184" t="s">
        <v>10393</v>
      </c>
      <c r="Y184" t="s">
        <v>10784</v>
      </c>
      <c r="Z184" t="s">
        <v>10792</v>
      </c>
      <c r="AA184" t="s">
        <v>10792</v>
      </c>
      <c r="AB184" t="s">
        <v>10784</v>
      </c>
      <c r="AC184" t="s">
        <v>10792</v>
      </c>
      <c r="AD184" t="s">
        <v>10792</v>
      </c>
      <c r="AE184" t="s">
        <v>10792</v>
      </c>
      <c r="AF184" t="s">
        <v>10807</v>
      </c>
      <c r="AG184" t="s">
        <v>10807</v>
      </c>
      <c r="AH184" t="s">
        <v>10795</v>
      </c>
      <c r="AI184" t="s">
        <v>10795</v>
      </c>
      <c r="AJ184" t="s">
        <v>10784</v>
      </c>
      <c r="AK184" t="s">
        <v>10784</v>
      </c>
      <c r="AL184" t="s">
        <v>10792</v>
      </c>
      <c r="AM184" t="s">
        <v>10781</v>
      </c>
      <c r="AN184" t="s">
        <v>10798</v>
      </c>
      <c r="AO184" t="s">
        <v>10784</v>
      </c>
      <c r="AP184" t="s">
        <v>10799</v>
      </c>
      <c r="AQ184" t="s">
        <v>10799</v>
      </c>
      <c r="AR184" t="s">
        <v>10799</v>
      </c>
      <c r="AS184" t="s">
        <v>10799</v>
      </c>
      <c r="AT184" t="s">
        <v>10393</v>
      </c>
      <c r="AU184" t="s">
        <v>10792</v>
      </c>
      <c r="AV184" t="s">
        <v>10784</v>
      </c>
      <c r="AW184" t="s">
        <v>10792</v>
      </c>
    </row>
    <row r="185" spans="1:49" x14ac:dyDescent="0.3">
      <c r="A185" s="3" t="s">
        <v>10775</v>
      </c>
      <c r="B185" s="2">
        <v>43418</v>
      </c>
      <c r="C185" s="3">
        <v>14</v>
      </c>
      <c r="D185">
        <v>14101</v>
      </c>
      <c r="E185" s="3" t="s">
        <v>1979</v>
      </c>
      <c r="F185" t="s">
        <v>781</v>
      </c>
      <c r="G185" s="3" t="s">
        <v>11965</v>
      </c>
      <c r="H185">
        <v>67</v>
      </c>
      <c r="I185" s="3" t="s">
        <v>10777</v>
      </c>
      <c r="J185" t="s">
        <v>10784</v>
      </c>
      <c r="K185" s="3" t="s">
        <v>11966</v>
      </c>
      <c r="L185" t="s">
        <v>10780</v>
      </c>
      <c r="M185" s="3" t="s">
        <v>10811</v>
      </c>
      <c r="N185" t="s">
        <v>10782</v>
      </c>
      <c r="O185" s="3" t="s">
        <v>11967</v>
      </c>
      <c r="P185">
        <v>76</v>
      </c>
      <c r="Q185" s="3" t="s">
        <v>10777</v>
      </c>
      <c r="R185" t="s">
        <v>10784</v>
      </c>
      <c r="S185" s="3" t="s">
        <v>10780</v>
      </c>
      <c r="T185" s="3" t="s">
        <v>10780</v>
      </c>
      <c r="U185" t="s">
        <v>10786</v>
      </c>
      <c r="V185" t="s">
        <v>10786</v>
      </c>
      <c r="W185" t="s">
        <v>10787</v>
      </c>
      <c r="X185" t="s">
        <v>10393</v>
      </c>
      <c r="Y185" t="s">
        <v>10784</v>
      </c>
      <c r="Z185" t="s">
        <v>10845</v>
      </c>
      <c r="AA185">
        <v>43419</v>
      </c>
      <c r="AB185" t="s">
        <v>10906</v>
      </c>
      <c r="AC185" t="s">
        <v>11968</v>
      </c>
      <c r="AD185" t="s">
        <v>10792</v>
      </c>
      <c r="AE185" t="s">
        <v>10792</v>
      </c>
      <c r="AF185" t="s">
        <v>11969</v>
      </c>
      <c r="AG185" t="s">
        <v>11970</v>
      </c>
      <c r="AH185" t="s">
        <v>10795</v>
      </c>
      <c r="AI185" t="s">
        <v>10795</v>
      </c>
      <c r="AJ185" t="s">
        <v>10777</v>
      </c>
      <c r="AK185" t="s">
        <v>10784</v>
      </c>
      <c r="AL185" t="s">
        <v>10797</v>
      </c>
      <c r="AM185" t="s">
        <v>10811</v>
      </c>
      <c r="AN185" t="s">
        <v>10798</v>
      </c>
      <c r="AO185" t="s">
        <v>10777</v>
      </c>
      <c r="AP185" t="s">
        <v>10799</v>
      </c>
      <c r="AQ185" t="s">
        <v>10797</v>
      </c>
      <c r="AR185" t="s">
        <v>10797</v>
      </c>
      <c r="AS185" t="s">
        <v>10795</v>
      </c>
      <c r="AT185" t="s">
        <v>10393</v>
      </c>
      <c r="AU185" t="s">
        <v>10845</v>
      </c>
      <c r="AV185" t="s">
        <v>10906</v>
      </c>
      <c r="AW185" t="s">
        <v>10792</v>
      </c>
    </row>
    <row r="186" spans="1:49" x14ac:dyDescent="0.3">
      <c r="A186" s="3" t="s">
        <v>10775</v>
      </c>
      <c r="B186" s="2">
        <v>43689</v>
      </c>
      <c r="C186" s="3">
        <v>13</v>
      </c>
      <c r="D186">
        <v>13110</v>
      </c>
      <c r="E186" s="3" t="s">
        <v>1851</v>
      </c>
      <c r="F186" t="s">
        <v>10693</v>
      </c>
      <c r="G186" s="3" t="s">
        <v>11971</v>
      </c>
      <c r="H186">
        <v>25</v>
      </c>
      <c r="I186" s="3" t="s">
        <v>11972</v>
      </c>
      <c r="J186" t="s">
        <v>10784</v>
      </c>
      <c r="K186" s="3" t="s">
        <v>11973</v>
      </c>
      <c r="L186" t="s">
        <v>11474</v>
      </c>
      <c r="M186" s="3" t="s">
        <v>11005</v>
      </c>
      <c r="N186" t="s">
        <v>10782</v>
      </c>
      <c r="O186" s="3" t="s">
        <v>11974</v>
      </c>
      <c r="P186">
        <v>33</v>
      </c>
      <c r="Q186" s="3" t="s">
        <v>11135</v>
      </c>
      <c r="R186" t="s">
        <v>10784</v>
      </c>
      <c r="S186" s="3" t="s">
        <v>10843</v>
      </c>
      <c r="T186" s="3" t="s">
        <v>10799</v>
      </c>
      <c r="U186" t="s">
        <v>10786</v>
      </c>
      <c r="V186" t="s">
        <v>10786</v>
      </c>
      <c r="W186" t="s">
        <v>10787</v>
      </c>
      <c r="X186" t="s">
        <v>10393</v>
      </c>
      <c r="Y186" t="s">
        <v>10784</v>
      </c>
      <c r="Z186" t="s">
        <v>10845</v>
      </c>
      <c r="AA186" t="s">
        <v>10792</v>
      </c>
      <c r="AB186" t="s">
        <v>10846</v>
      </c>
      <c r="AC186" t="s">
        <v>10792</v>
      </c>
      <c r="AD186" t="s">
        <v>10792</v>
      </c>
      <c r="AE186" t="s">
        <v>10792</v>
      </c>
      <c r="AF186" t="s">
        <v>11975</v>
      </c>
      <c r="AG186" t="s">
        <v>11976</v>
      </c>
      <c r="AH186" t="s">
        <v>10795</v>
      </c>
      <c r="AI186" t="s">
        <v>10795</v>
      </c>
      <c r="AJ186" t="s">
        <v>11114</v>
      </c>
      <c r="AK186" t="s">
        <v>10784</v>
      </c>
      <c r="AL186" t="s">
        <v>11478</v>
      </c>
      <c r="AM186" t="s">
        <v>10888</v>
      </c>
      <c r="AN186" t="s">
        <v>10798</v>
      </c>
      <c r="AO186" t="s">
        <v>11135</v>
      </c>
      <c r="AP186" t="s">
        <v>10799</v>
      </c>
      <c r="AQ186" t="s">
        <v>10843</v>
      </c>
      <c r="AR186" t="s">
        <v>10799</v>
      </c>
      <c r="AS186" t="s">
        <v>10795</v>
      </c>
      <c r="AT186" t="s">
        <v>10393</v>
      </c>
      <c r="AU186" t="s">
        <v>10845</v>
      </c>
      <c r="AV186" t="s">
        <v>10846</v>
      </c>
      <c r="AW186" t="s">
        <v>10792</v>
      </c>
    </row>
    <row r="187" spans="1:49" x14ac:dyDescent="0.3">
      <c r="A187" s="3" t="s">
        <v>10775</v>
      </c>
      <c r="B187" s="2">
        <v>43718</v>
      </c>
      <c r="C187" s="3">
        <v>15</v>
      </c>
      <c r="D187">
        <v>15101</v>
      </c>
      <c r="E187" s="3" t="s">
        <v>2013</v>
      </c>
      <c r="F187" t="s">
        <v>760</v>
      </c>
      <c r="G187" s="3" t="s">
        <v>11977</v>
      </c>
      <c r="H187">
        <v>49</v>
      </c>
      <c r="I187" s="3" t="s">
        <v>10777</v>
      </c>
      <c r="J187" t="s">
        <v>11786</v>
      </c>
      <c r="K187" s="3" t="s">
        <v>11978</v>
      </c>
      <c r="L187" t="s">
        <v>10792</v>
      </c>
      <c r="M187" s="3" t="s">
        <v>11005</v>
      </c>
      <c r="N187" t="s">
        <v>10782</v>
      </c>
      <c r="O187" s="3" t="s">
        <v>11979</v>
      </c>
      <c r="P187">
        <v>58</v>
      </c>
      <c r="Q187" s="3" t="s">
        <v>10777</v>
      </c>
      <c r="R187" t="s">
        <v>11980</v>
      </c>
      <c r="S187" s="3" t="s">
        <v>10843</v>
      </c>
      <c r="T187" s="3" t="s">
        <v>10799</v>
      </c>
      <c r="U187" t="s">
        <v>11981</v>
      </c>
      <c r="V187" t="s">
        <v>10786</v>
      </c>
      <c r="W187" t="s">
        <v>10787</v>
      </c>
      <c r="X187" t="s">
        <v>10393</v>
      </c>
      <c r="Y187" t="s">
        <v>10784</v>
      </c>
      <c r="Z187" t="s">
        <v>10845</v>
      </c>
      <c r="AA187" t="s">
        <v>10792</v>
      </c>
      <c r="AB187" t="s">
        <v>10846</v>
      </c>
      <c r="AC187" t="s">
        <v>10792</v>
      </c>
      <c r="AD187" t="s">
        <v>10792</v>
      </c>
      <c r="AE187" t="s">
        <v>10792</v>
      </c>
      <c r="AF187" t="s">
        <v>11982</v>
      </c>
      <c r="AG187" t="s">
        <v>11983</v>
      </c>
      <c r="AH187" t="s">
        <v>10795</v>
      </c>
      <c r="AI187" t="s">
        <v>10795</v>
      </c>
      <c r="AJ187" t="s">
        <v>10777</v>
      </c>
      <c r="AK187" t="s">
        <v>11786</v>
      </c>
      <c r="AL187" t="s">
        <v>10792</v>
      </c>
      <c r="AM187" t="s">
        <v>10888</v>
      </c>
      <c r="AN187" t="s">
        <v>10798</v>
      </c>
      <c r="AO187" t="s">
        <v>10777</v>
      </c>
      <c r="AP187" t="s">
        <v>11984</v>
      </c>
      <c r="AQ187" t="s">
        <v>10843</v>
      </c>
      <c r="AR187" t="s">
        <v>10799</v>
      </c>
      <c r="AS187" t="s">
        <v>10795</v>
      </c>
      <c r="AT187" t="s">
        <v>10393</v>
      </c>
      <c r="AU187" t="s">
        <v>10845</v>
      </c>
      <c r="AV187" t="s">
        <v>10846</v>
      </c>
      <c r="AW187" t="s">
        <v>10792</v>
      </c>
    </row>
    <row r="188" spans="1:49" x14ac:dyDescent="0.3">
      <c r="A188" s="3" t="s">
        <v>10775</v>
      </c>
      <c r="B188" s="2">
        <v>43462</v>
      </c>
      <c r="C188" s="3">
        <v>5</v>
      </c>
      <c r="D188">
        <v>5402</v>
      </c>
      <c r="E188" s="3" t="s">
        <v>1218</v>
      </c>
      <c r="F188" t="s">
        <v>799</v>
      </c>
      <c r="G188" s="3" t="s">
        <v>11985</v>
      </c>
      <c r="H188">
        <v>79</v>
      </c>
      <c r="I188" s="3" t="s">
        <v>10777</v>
      </c>
      <c r="J188" t="s">
        <v>10784</v>
      </c>
      <c r="K188" s="3" t="s">
        <v>11986</v>
      </c>
      <c r="L188" t="s">
        <v>10780</v>
      </c>
      <c r="M188" s="3" t="s">
        <v>10811</v>
      </c>
      <c r="N188" t="s">
        <v>10782</v>
      </c>
      <c r="O188" s="3" t="s">
        <v>11987</v>
      </c>
      <c r="P188">
        <v>83</v>
      </c>
      <c r="Q188" s="3" t="s">
        <v>10777</v>
      </c>
      <c r="R188" t="s">
        <v>10784</v>
      </c>
      <c r="S188" s="3" t="s">
        <v>10787</v>
      </c>
      <c r="T188" s="3" t="s">
        <v>10780</v>
      </c>
      <c r="U188" t="s">
        <v>10786</v>
      </c>
      <c r="V188" t="s">
        <v>10786</v>
      </c>
      <c r="W188" t="s">
        <v>10787</v>
      </c>
      <c r="X188" t="s">
        <v>10393</v>
      </c>
      <c r="Y188" t="s">
        <v>10784</v>
      </c>
      <c r="Z188" t="s">
        <v>10827</v>
      </c>
      <c r="AA188">
        <v>43462</v>
      </c>
      <c r="AB188" t="s">
        <v>10828</v>
      </c>
      <c r="AC188" t="s">
        <v>10792</v>
      </c>
      <c r="AD188" t="s">
        <v>10792</v>
      </c>
      <c r="AE188" t="s">
        <v>10792</v>
      </c>
      <c r="AF188" t="s">
        <v>11988</v>
      </c>
      <c r="AG188" t="s">
        <v>10807</v>
      </c>
      <c r="AH188" t="s">
        <v>10795</v>
      </c>
      <c r="AI188" t="s">
        <v>10795</v>
      </c>
      <c r="AJ188" t="s">
        <v>10777</v>
      </c>
      <c r="AK188" t="s">
        <v>10784</v>
      </c>
      <c r="AL188" t="s">
        <v>10797</v>
      </c>
      <c r="AM188" t="s">
        <v>10811</v>
      </c>
      <c r="AN188" t="s">
        <v>10798</v>
      </c>
      <c r="AO188" t="s">
        <v>10777</v>
      </c>
      <c r="AP188" t="s">
        <v>10799</v>
      </c>
      <c r="AQ188" t="s">
        <v>10795</v>
      </c>
      <c r="AR188" t="s">
        <v>10797</v>
      </c>
      <c r="AS188" t="s">
        <v>10795</v>
      </c>
      <c r="AT188" t="s">
        <v>10393</v>
      </c>
      <c r="AU188" t="s">
        <v>10827</v>
      </c>
      <c r="AV188" t="s">
        <v>10828</v>
      </c>
      <c r="AW188" t="s">
        <v>10792</v>
      </c>
    </row>
    <row r="189" spans="1:49" x14ac:dyDescent="0.3">
      <c r="A189" s="3" t="s">
        <v>10775</v>
      </c>
      <c r="B189" s="2">
        <v>43242</v>
      </c>
      <c r="C189" s="3">
        <v>9</v>
      </c>
      <c r="D189">
        <v>9120</v>
      </c>
      <c r="E189" s="3" t="s">
        <v>1635</v>
      </c>
      <c r="F189" t="s">
        <v>763</v>
      </c>
      <c r="G189" s="3" t="s">
        <v>11989</v>
      </c>
      <c r="H189">
        <v>42</v>
      </c>
      <c r="I189" s="3" t="s">
        <v>10777</v>
      </c>
      <c r="J189" t="s">
        <v>10963</v>
      </c>
      <c r="K189" s="3" t="s">
        <v>11990</v>
      </c>
      <c r="L189" t="s">
        <v>10780</v>
      </c>
      <c r="M189" s="3" t="s">
        <v>10973</v>
      </c>
      <c r="N189" t="s">
        <v>10782</v>
      </c>
      <c r="O189" s="3" t="s">
        <v>11991</v>
      </c>
      <c r="P189">
        <v>45</v>
      </c>
      <c r="Q189" s="3" t="s">
        <v>10777</v>
      </c>
      <c r="R189" t="s">
        <v>10784</v>
      </c>
      <c r="S189" s="3" t="s">
        <v>10780</v>
      </c>
      <c r="T189" s="3" t="s">
        <v>10780</v>
      </c>
      <c r="U189" t="s">
        <v>10786</v>
      </c>
      <c r="V189" t="s">
        <v>10786</v>
      </c>
      <c r="W189" t="s">
        <v>10780</v>
      </c>
      <c r="X189" t="s">
        <v>10868</v>
      </c>
      <c r="Y189" t="s">
        <v>10784</v>
      </c>
      <c r="Z189" t="s">
        <v>10845</v>
      </c>
      <c r="AA189">
        <v>43649</v>
      </c>
      <c r="AB189" t="s">
        <v>10906</v>
      </c>
      <c r="AC189" t="s">
        <v>11992</v>
      </c>
      <c r="AD189" t="s">
        <v>10792</v>
      </c>
      <c r="AE189" t="s">
        <v>10792</v>
      </c>
      <c r="AF189" t="s">
        <v>11993</v>
      </c>
      <c r="AG189" t="s">
        <v>11994</v>
      </c>
      <c r="AH189" t="s">
        <v>10795</v>
      </c>
      <c r="AI189" t="s">
        <v>10795</v>
      </c>
      <c r="AJ189" t="s">
        <v>10777</v>
      </c>
      <c r="AK189" t="s">
        <v>10969</v>
      </c>
      <c r="AL189" t="s">
        <v>10797</v>
      </c>
      <c r="AM189" t="s">
        <v>10973</v>
      </c>
      <c r="AN189" t="s">
        <v>10798</v>
      </c>
      <c r="AO189" t="s">
        <v>10777</v>
      </c>
      <c r="AP189" t="s">
        <v>10799</v>
      </c>
      <c r="AQ189" t="s">
        <v>10797</v>
      </c>
      <c r="AR189" t="s">
        <v>10797</v>
      </c>
      <c r="AS189" t="s">
        <v>10797</v>
      </c>
      <c r="AT189" t="s">
        <v>10868</v>
      </c>
      <c r="AU189" t="s">
        <v>10845</v>
      </c>
      <c r="AV189" t="s">
        <v>10906</v>
      </c>
      <c r="AW189" t="s">
        <v>10792</v>
      </c>
    </row>
    <row r="190" spans="1:49" x14ac:dyDescent="0.3">
      <c r="A190" s="3" t="s">
        <v>10775</v>
      </c>
      <c r="B190" s="2">
        <v>43141</v>
      </c>
      <c r="C190" s="3">
        <v>13</v>
      </c>
      <c r="D190">
        <v>13104</v>
      </c>
      <c r="E190" s="3" t="s">
        <v>1834</v>
      </c>
      <c r="F190" t="s">
        <v>10693</v>
      </c>
      <c r="G190" s="3" t="s">
        <v>11995</v>
      </c>
      <c r="H190">
        <v>21</v>
      </c>
      <c r="I190" s="3" t="s">
        <v>10777</v>
      </c>
      <c r="J190" t="s">
        <v>10784</v>
      </c>
      <c r="K190" s="3" t="s">
        <v>11996</v>
      </c>
      <c r="L190" t="s">
        <v>10780</v>
      </c>
      <c r="M190" s="3" t="s">
        <v>11084</v>
      </c>
      <c r="N190" t="s">
        <v>10894</v>
      </c>
      <c r="O190" s="3" t="s">
        <v>11997</v>
      </c>
      <c r="P190">
        <v>25</v>
      </c>
      <c r="Q190" s="3" t="s">
        <v>10777</v>
      </c>
      <c r="R190" t="s">
        <v>10784</v>
      </c>
      <c r="S190" s="3" t="s">
        <v>10780</v>
      </c>
      <c r="T190" s="3" t="s">
        <v>10780</v>
      </c>
      <c r="U190" t="s">
        <v>10786</v>
      </c>
      <c r="V190" t="s">
        <v>10786</v>
      </c>
      <c r="W190" t="s">
        <v>10780</v>
      </c>
      <c r="X190" t="s">
        <v>10868</v>
      </c>
      <c r="Y190" t="s">
        <v>11998</v>
      </c>
      <c r="Z190" t="s">
        <v>10845</v>
      </c>
      <c r="AA190">
        <v>43643</v>
      </c>
      <c r="AB190" t="s">
        <v>10906</v>
      </c>
      <c r="AC190" t="s">
        <v>11999</v>
      </c>
      <c r="AD190" t="s">
        <v>10792</v>
      </c>
      <c r="AE190" t="s">
        <v>10792</v>
      </c>
      <c r="AF190" t="s">
        <v>12000</v>
      </c>
      <c r="AG190" t="s">
        <v>12001</v>
      </c>
      <c r="AH190" t="s">
        <v>10795</v>
      </c>
      <c r="AI190" t="s">
        <v>10797</v>
      </c>
      <c r="AJ190" t="s">
        <v>10777</v>
      </c>
      <c r="AK190" t="s">
        <v>10784</v>
      </c>
      <c r="AL190" t="s">
        <v>10797</v>
      </c>
      <c r="AM190" t="s">
        <v>11084</v>
      </c>
      <c r="AN190" t="s">
        <v>10399</v>
      </c>
      <c r="AO190" t="s">
        <v>10777</v>
      </c>
      <c r="AP190" t="s">
        <v>10799</v>
      </c>
      <c r="AQ190" t="s">
        <v>10797</v>
      </c>
      <c r="AR190" t="s">
        <v>10797</v>
      </c>
      <c r="AS190" t="s">
        <v>10797</v>
      </c>
      <c r="AT190" t="s">
        <v>10868</v>
      </c>
      <c r="AU190" t="s">
        <v>10845</v>
      </c>
      <c r="AV190" t="s">
        <v>10906</v>
      </c>
      <c r="AW190" t="s">
        <v>10792</v>
      </c>
    </row>
    <row r="191" spans="1:49" x14ac:dyDescent="0.3">
      <c r="A191" s="3" t="s">
        <v>10775</v>
      </c>
      <c r="B191" s="2">
        <v>40578</v>
      </c>
      <c r="C191" s="3">
        <v>3</v>
      </c>
      <c r="D191">
        <v>3101</v>
      </c>
      <c r="E191" s="3" t="s">
        <v>1109</v>
      </c>
      <c r="F191" t="s">
        <v>766</v>
      </c>
      <c r="G191" s="3" t="s">
        <v>12002</v>
      </c>
      <c r="H191">
        <v>26</v>
      </c>
      <c r="I191" s="3" t="s">
        <v>10784</v>
      </c>
      <c r="J191" t="s">
        <v>12003</v>
      </c>
      <c r="K191" s="3" t="s">
        <v>12004</v>
      </c>
      <c r="L191" t="s">
        <v>10792</v>
      </c>
      <c r="M191" s="3" t="s">
        <v>12005</v>
      </c>
      <c r="N191" t="s">
        <v>11107</v>
      </c>
      <c r="O191" s="3" t="s">
        <v>12006</v>
      </c>
      <c r="P191">
        <v>39</v>
      </c>
      <c r="Q191" s="3" t="s">
        <v>10784</v>
      </c>
      <c r="R191" t="s">
        <v>10784</v>
      </c>
      <c r="S191" s="3"/>
      <c r="T191" s="3" t="s">
        <v>10799</v>
      </c>
      <c r="U191" t="s">
        <v>10786</v>
      </c>
      <c r="V191" t="s">
        <v>10786</v>
      </c>
      <c r="W191" t="s">
        <v>10799</v>
      </c>
      <c r="Y191" t="s">
        <v>10784</v>
      </c>
      <c r="Z191" t="s">
        <v>10792</v>
      </c>
      <c r="AA191" t="s">
        <v>10792</v>
      </c>
      <c r="AB191" t="s">
        <v>10784</v>
      </c>
      <c r="AC191" t="s">
        <v>10792</v>
      </c>
      <c r="AD191" t="s">
        <v>10792</v>
      </c>
      <c r="AE191" t="s">
        <v>10792</v>
      </c>
      <c r="AF191" t="s">
        <v>10807</v>
      </c>
      <c r="AG191" t="s">
        <v>10807</v>
      </c>
      <c r="AH191" t="s">
        <v>10795</v>
      </c>
      <c r="AI191" t="s">
        <v>10797</v>
      </c>
      <c r="AJ191" t="s">
        <v>10784</v>
      </c>
      <c r="AK191" t="s">
        <v>11345</v>
      </c>
      <c r="AL191" t="s">
        <v>10792</v>
      </c>
      <c r="AM191" t="s">
        <v>12005</v>
      </c>
      <c r="AN191" t="s">
        <v>10399</v>
      </c>
      <c r="AO191" t="s">
        <v>10784</v>
      </c>
      <c r="AP191" t="s">
        <v>10799</v>
      </c>
      <c r="AQ191" t="s">
        <v>10799</v>
      </c>
      <c r="AR191" t="s">
        <v>10799</v>
      </c>
      <c r="AS191" t="s">
        <v>10799</v>
      </c>
      <c r="AT191" t="s">
        <v>10784</v>
      </c>
      <c r="AU191" t="s">
        <v>10792</v>
      </c>
      <c r="AV191" t="s">
        <v>10784</v>
      </c>
      <c r="AW191" t="s">
        <v>10792</v>
      </c>
    </row>
    <row r="192" spans="1:49" x14ac:dyDescent="0.3">
      <c r="A192" s="3" t="s">
        <v>10775</v>
      </c>
      <c r="B192" s="2">
        <v>42944</v>
      </c>
      <c r="C192" s="3">
        <v>4</v>
      </c>
      <c r="D192">
        <v>4101</v>
      </c>
      <c r="E192" s="3" t="s">
        <v>1136</v>
      </c>
      <c r="F192" t="s">
        <v>772</v>
      </c>
      <c r="G192" s="3" t="s">
        <v>12007</v>
      </c>
      <c r="H192">
        <v>43</v>
      </c>
      <c r="I192" s="3" t="s">
        <v>10777</v>
      </c>
      <c r="J192" t="s">
        <v>10784</v>
      </c>
      <c r="K192" s="3" t="s">
        <v>12008</v>
      </c>
      <c r="L192" t="s">
        <v>10780</v>
      </c>
      <c r="M192" s="3" t="s">
        <v>10811</v>
      </c>
      <c r="N192" t="s">
        <v>10782</v>
      </c>
      <c r="O192" s="3" t="s">
        <v>12009</v>
      </c>
      <c r="P192">
        <v>52</v>
      </c>
      <c r="Q192" s="3" t="s">
        <v>10777</v>
      </c>
      <c r="R192" t="s">
        <v>10784</v>
      </c>
      <c r="S192" s="3" t="s">
        <v>10787</v>
      </c>
      <c r="T192" s="3" t="s">
        <v>10780</v>
      </c>
      <c r="U192" t="s">
        <v>12010</v>
      </c>
      <c r="V192" t="s">
        <v>10780</v>
      </c>
      <c r="W192" t="s">
        <v>10787</v>
      </c>
      <c r="X192" t="s">
        <v>10393</v>
      </c>
      <c r="Y192" t="s">
        <v>10780</v>
      </c>
      <c r="Z192" t="s">
        <v>10827</v>
      </c>
      <c r="AA192">
        <v>42983</v>
      </c>
      <c r="AB192" t="s">
        <v>10828</v>
      </c>
      <c r="AC192" t="s">
        <v>10792</v>
      </c>
      <c r="AD192" t="s">
        <v>10792</v>
      </c>
      <c r="AE192" t="s">
        <v>10792</v>
      </c>
      <c r="AF192" t="s">
        <v>12011</v>
      </c>
      <c r="AG192" t="s">
        <v>12012</v>
      </c>
      <c r="AH192" t="s">
        <v>10795</v>
      </c>
      <c r="AI192" t="s">
        <v>10795</v>
      </c>
      <c r="AJ192" t="s">
        <v>10777</v>
      </c>
      <c r="AK192" t="s">
        <v>10784</v>
      </c>
      <c r="AL192" t="s">
        <v>10797</v>
      </c>
      <c r="AM192" t="s">
        <v>10811</v>
      </c>
      <c r="AN192" t="s">
        <v>10798</v>
      </c>
      <c r="AO192" t="s">
        <v>10777</v>
      </c>
      <c r="AP192" t="s">
        <v>10799</v>
      </c>
      <c r="AQ192" t="s">
        <v>10795</v>
      </c>
      <c r="AR192" t="s">
        <v>10797</v>
      </c>
      <c r="AS192" t="s">
        <v>10795</v>
      </c>
      <c r="AT192" t="s">
        <v>10393</v>
      </c>
      <c r="AU192" t="s">
        <v>10827</v>
      </c>
      <c r="AV192" t="s">
        <v>10828</v>
      </c>
      <c r="AW192" t="s">
        <v>10792</v>
      </c>
    </row>
    <row r="193" spans="1:49" x14ac:dyDescent="0.3">
      <c r="A193" s="3" t="s">
        <v>10775</v>
      </c>
      <c r="B193" s="2">
        <v>42672</v>
      </c>
      <c r="C193" s="3">
        <v>13</v>
      </c>
      <c r="D193">
        <v>13110</v>
      </c>
      <c r="E193" s="3" t="s">
        <v>1851</v>
      </c>
      <c r="F193" t="s">
        <v>10693</v>
      </c>
      <c r="G193" s="3" t="s">
        <v>12013</v>
      </c>
      <c r="H193">
        <v>54</v>
      </c>
      <c r="I193" s="3" t="s">
        <v>10777</v>
      </c>
      <c r="J193" t="s">
        <v>10778</v>
      </c>
      <c r="K193" s="3" t="s">
        <v>12014</v>
      </c>
      <c r="L193" t="s">
        <v>10780</v>
      </c>
      <c r="M193" s="3" t="s">
        <v>10918</v>
      </c>
      <c r="N193" t="s">
        <v>10863</v>
      </c>
      <c r="O193" s="3" t="s">
        <v>12015</v>
      </c>
      <c r="P193">
        <v>37</v>
      </c>
      <c r="Q193" s="3" t="s">
        <v>10777</v>
      </c>
      <c r="R193" t="s">
        <v>12016</v>
      </c>
      <c r="S193" s="3" t="s">
        <v>10780</v>
      </c>
      <c r="T193" s="3" t="s">
        <v>10780</v>
      </c>
      <c r="U193" t="s">
        <v>12017</v>
      </c>
      <c r="V193" t="s">
        <v>10880</v>
      </c>
      <c r="W193" t="s">
        <v>10780</v>
      </c>
      <c r="X193" t="s">
        <v>10391</v>
      </c>
      <c r="Y193" t="s">
        <v>10780</v>
      </c>
      <c r="Z193" t="s">
        <v>10788</v>
      </c>
      <c r="AA193">
        <v>43203</v>
      </c>
      <c r="AB193" t="s">
        <v>12018</v>
      </c>
      <c r="AC193" t="s">
        <v>12019</v>
      </c>
      <c r="AD193" t="s">
        <v>10791</v>
      </c>
      <c r="AE193" t="s">
        <v>10792</v>
      </c>
      <c r="AF193" t="s">
        <v>12020</v>
      </c>
      <c r="AG193" t="s">
        <v>10807</v>
      </c>
      <c r="AH193" t="s">
        <v>10795</v>
      </c>
      <c r="AI193" t="s">
        <v>10797</v>
      </c>
      <c r="AJ193" t="s">
        <v>10777</v>
      </c>
      <c r="AK193" t="s">
        <v>10796</v>
      </c>
      <c r="AL193" t="s">
        <v>10797</v>
      </c>
      <c r="AM193" t="s">
        <v>10918</v>
      </c>
      <c r="AN193" t="s">
        <v>10873</v>
      </c>
      <c r="AO193" t="s">
        <v>10777</v>
      </c>
      <c r="AP193" t="s">
        <v>12016</v>
      </c>
      <c r="AQ193" t="s">
        <v>10797</v>
      </c>
      <c r="AR193" t="s">
        <v>10797</v>
      </c>
      <c r="AS193" t="s">
        <v>10797</v>
      </c>
      <c r="AT193" t="s">
        <v>10391</v>
      </c>
      <c r="AU193" t="s">
        <v>10788</v>
      </c>
      <c r="AV193" t="s">
        <v>12021</v>
      </c>
      <c r="AW193" t="s">
        <v>10791</v>
      </c>
    </row>
    <row r="194" spans="1:49" x14ac:dyDescent="0.3">
      <c r="A194" s="3" t="s">
        <v>10775</v>
      </c>
      <c r="B194" s="2">
        <v>40921</v>
      </c>
      <c r="C194" s="3">
        <v>7</v>
      </c>
      <c r="D194">
        <v>7101</v>
      </c>
      <c r="E194" s="3" t="s">
        <v>1391</v>
      </c>
      <c r="F194" t="s">
        <v>787</v>
      </c>
      <c r="G194" s="3" t="s">
        <v>12022</v>
      </c>
      <c r="H194">
        <v>31</v>
      </c>
      <c r="I194" s="3" t="s">
        <v>10784</v>
      </c>
      <c r="J194" t="s">
        <v>10801</v>
      </c>
      <c r="K194" s="3" t="s">
        <v>10810</v>
      </c>
      <c r="L194" t="s">
        <v>10792</v>
      </c>
      <c r="M194" s="3" t="s">
        <v>10781</v>
      </c>
      <c r="N194" t="s">
        <v>10804</v>
      </c>
      <c r="O194" s="3" t="s">
        <v>12023</v>
      </c>
      <c r="P194">
        <v>44</v>
      </c>
      <c r="Q194" s="3" t="s">
        <v>10784</v>
      </c>
      <c r="R194" t="s">
        <v>10784</v>
      </c>
      <c r="S194" s="3" t="s">
        <v>10799</v>
      </c>
      <c r="T194" s="3" t="s">
        <v>10799</v>
      </c>
      <c r="U194" t="s">
        <v>10786</v>
      </c>
      <c r="V194" t="s">
        <v>10786</v>
      </c>
      <c r="W194" t="s">
        <v>10795</v>
      </c>
      <c r="X194" t="s">
        <v>10393</v>
      </c>
      <c r="Y194" t="s">
        <v>10784</v>
      </c>
      <c r="Z194" t="s">
        <v>10792</v>
      </c>
      <c r="AA194" t="s">
        <v>10792</v>
      </c>
      <c r="AB194" t="s">
        <v>10784</v>
      </c>
      <c r="AC194" t="s">
        <v>10792</v>
      </c>
      <c r="AD194" t="s">
        <v>12024</v>
      </c>
      <c r="AE194" t="s">
        <v>10792</v>
      </c>
      <c r="AF194" t="s">
        <v>10807</v>
      </c>
      <c r="AG194" t="s">
        <v>10807</v>
      </c>
      <c r="AH194" t="s">
        <v>10795</v>
      </c>
      <c r="AI194" t="s">
        <v>10795</v>
      </c>
      <c r="AJ194" t="s">
        <v>10784</v>
      </c>
      <c r="AK194" t="s">
        <v>10784</v>
      </c>
      <c r="AL194" t="s">
        <v>10792</v>
      </c>
      <c r="AM194" t="s">
        <v>10781</v>
      </c>
      <c r="AN194" t="s">
        <v>10798</v>
      </c>
      <c r="AO194" t="s">
        <v>10784</v>
      </c>
      <c r="AP194" t="s">
        <v>10799</v>
      </c>
      <c r="AQ194" t="s">
        <v>10799</v>
      </c>
      <c r="AR194" t="s">
        <v>10799</v>
      </c>
      <c r="AS194" t="s">
        <v>10795</v>
      </c>
      <c r="AT194" t="s">
        <v>10393</v>
      </c>
      <c r="AU194" t="s">
        <v>10792</v>
      </c>
      <c r="AV194" t="s">
        <v>10784</v>
      </c>
      <c r="AW194" t="s">
        <v>10791</v>
      </c>
    </row>
    <row r="195" spans="1:49" x14ac:dyDescent="0.3">
      <c r="A195" s="3" t="s">
        <v>10775</v>
      </c>
      <c r="B195" s="2">
        <v>42657</v>
      </c>
      <c r="C195" s="3">
        <v>11</v>
      </c>
      <c r="D195">
        <v>11101</v>
      </c>
      <c r="E195" s="3" t="s">
        <v>11427</v>
      </c>
      <c r="F195" t="s">
        <v>11428</v>
      </c>
      <c r="G195" s="3" t="s">
        <v>12025</v>
      </c>
      <c r="H195">
        <v>10</v>
      </c>
      <c r="I195" s="3" t="s">
        <v>10777</v>
      </c>
      <c r="J195" t="s">
        <v>11558</v>
      </c>
      <c r="K195" s="3" t="s">
        <v>12026</v>
      </c>
      <c r="L195" t="s">
        <v>10780</v>
      </c>
      <c r="M195" s="3" t="s">
        <v>10947</v>
      </c>
      <c r="N195" t="s">
        <v>10863</v>
      </c>
      <c r="O195" s="3" t="s">
        <v>12027</v>
      </c>
      <c r="P195">
        <v>31</v>
      </c>
      <c r="Q195" s="3" t="s">
        <v>10777</v>
      </c>
      <c r="R195" t="s">
        <v>11768</v>
      </c>
      <c r="S195" s="3" t="s">
        <v>10780</v>
      </c>
      <c r="T195" s="3" t="s">
        <v>10787</v>
      </c>
      <c r="U195" t="s">
        <v>12028</v>
      </c>
      <c r="V195" t="s">
        <v>10867</v>
      </c>
      <c r="W195" t="s">
        <v>10780</v>
      </c>
      <c r="X195" t="s">
        <v>10868</v>
      </c>
      <c r="Y195" t="s">
        <v>10780</v>
      </c>
      <c r="Z195" t="s">
        <v>10788</v>
      </c>
      <c r="AA195">
        <v>43068</v>
      </c>
      <c r="AB195" t="s">
        <v>10789</v>
      </c>
      <c r="AC195" t="s">
        <v>12029</v>
      </c>
      <c r="AD195" t="s">
        <v>11514</v>
      </c>
      <c r="AE195" t="s">
        <v>10792</v>
      </c>
      <c r="AF195" t="s">
        <v>12030</v>
      </c>
      <c r="AG195" t="s">
        <v>12031</v>
      </c>
      <c r="AH195" t="s">
        <v>10795</v>
      </c>
      <c r="AI195" t="s">
        <v>10797</v>
      </c>
      <c r="AJ195" t="s">
        <v>10777</v>
      </c>
      <c r="AK195" t="s">
        <v>10874</v>
      </c>
      <c r="AL195" t="s">
        <v>10797</v>
      </c>
      <c r="AM195" t="s">
        <v>10947</v>
      </c>
      <c r="AN195" t="s">
        <v>10873</v>
      </c>
      <c r="AO195" t="s">
        <v>10777</v>
      </c>
      <c r="AP195" t="s">
        <v>11768</v>
      </c>
      <c r="AQ195" t="s">
        <v>10797</v>
      </c>
      <c r="AR195" t="s">
        <v>10795</v>
      </c>
      <c r="AS195" t="s">
        <v>10797</v>
      </c>
      <c r="AT195" t="s">
        <v>10868</v>
      </c>
      <c r="AU195" t="s">
        <v>10788</v>
      </c>
      <c r="AV195" t="s">
        <v>10789</v>
      </c>
      <c r="AW195" t="s">
        <v>11514</v>
      </c>
    </row>
    <row r="196" spans="1:49" x14ac:dyDescent="0.3">
      <c r="A196" s="3" t="s">
        <v>10775</v>
      </c>
      <c r="B196" s="2">
        <v>41384</v>
      </c>
      <c r="C196" s="3">
        <v>7</v>
      </c>
      <c r="D196">
        <v>7101</v>
      </c>
      <c r="E196" s="3" t="s">
        <v>1391</v>
      </c>
      <c r="F196" t="s">
        <v>787</v>
      </c>
      <c r="G196" s="3" t="s">
        <v>12032</v>
      </c>
      <c r="H196">
        <v>44</v>
      </c>
      <c r="I196" s="3" t="s">
        <v>10784</v>
      </c>
      <c r="J196" t="s">
        <v>10801</v>
      </c>
      <c r="K196" s="3" t="s">
        <v>12033</v>
      </c>
      <c r="L196" t="s">
        <v>10792</v>
      </c>
      <c r="M196" s="3" t="s">
        <v>11313</v>
      </c>
      <c r="N196" t="s">
        <v>11025</v>
      </c>
      <c r="O196" s="3" t="s">
        <v>12034</v>
      </c>
      <c r="P196">
        <v>32</v>
      </c>
      <c r="Q196" s="3" t="s">
        <v>10784</v>
      </c>
      <c r="R196" t="s">
        <v>10784</v>
      </c>
      <c r="S196" s="3" t="s">
        <v>10780</v>
      </c>
      <c r="T196" s="3" t="s">
        <v>10799</v>
      </c>
      <c r="U196" t="s">
        <v>12035</v>
      </c>
      <c r="V196" t="s">
        <v>10786</v>
      </c>
      <c r="W196" t="s">
        <v>10787</v>
      </c>
      <c r="X196" t="s">
        <v>10393</v>
      </c>
      <c r="Y196" t="s">
        <v>10784</v>
      </c>
      <c r="Z196" t="s">
        <v>10846</v>
      </c>
      <c r="AA196" t="s">
        <v>10792</v>
      </c>
      <c r="AB196" t="s">
        <v>10784</v>
      </c>
      <c r="AC196" t="s">
        <v>12036</v>
      </c>
      <c r="AE196" t="s">
        <v>10792</v>
      </c>
      <c r="AF196" t="s">
        <v>10807</v>
      </c>
      <c r="AG196" t="s">
        <v>10807</v>
      </c>
      <c r="AH196" t="s">
        <v>10795</v>
      </c>
      <c r="AI196" t="s">
        <v>10795</v>
      </c>
      <c r="AJ196" t="s">
        <v>10784</v>
      </c>
      <c r="AK196" t="s">
        <v>10784</v>
      </c>
      <c r="AL196" t="s">
        <v>10792</v>
      </c>
      <c r="AM196" t="s">
        <v>11002</v>
      </c>
      <c r="AN196" t="s">
        <v>10798</v>
      </c>
      <c r="AO196" t="s">
        <v>10784</v>
      </c>
      <c r="AP196" t="s">
        <v>10799</v>
      </c>
      <c r="AQ196" t="s">
        <v>10797</v>
      </c>
      <c r="AR196" t="s">
        <v>10799</v>
      </c>
      <c r="AS196" t="s">
        <v>10795</v>
      </c>
      <c r="AT196" t="s">
        <v>10393</v>
      </c>
      <c r="AU196" t="s">
        <v>10846</v>
      </c>
      <c r="AV196" t="s">
        <v>10784</v>
      </c>
      <c r="AW196" t="s">
        <v>10792</v>
      </c>
    </row>
    <row r="197" spans="1:49" x14ac:dyDescent="0.3">
      <c r="A197" s="3" t="s">
        <v>10775</v>
      </c>
      <c r="B197" s="2">
        <v>43021</v>
      </c>
      <c r="C197" s="3">
        <v>4</v>
      </c>
      <c r="D197">
        <v>4101</v>
      </c>
      <c r="E197" s="3" t="s">
        <v>1136</v>
      </c>
      <c r="F197" t="s">
        <v>772</v>
      </c>
      <c r="G197" s="3" t="s">
        <v>12037</v>
      </c>
      <c r="H197">
        <v>50</v>
      </c>
      <c r="I197" s="3" t="s">
        <v>10777</v>
      </c>
      <c r="J197" t="s">
        <v>10784</v>
      </c>
      <c r="K197" s="3" t="s">
        <v>12038</v>
      </c>
      <c r="L197" t="s">
        <v>10780</v>
      </c>
      <c r="M197" s="3" t="s">
        <v>12039</v>
      </c>
      <c r="N197" t="s">
        <v>10823</v>
      </c>
      <c r="O197" s="3" t="s">
        <v>12040</v>
      </c>
      <c r="P197">
        <v>28</v>
      </c>
      <c r="Q197" s="3" t="s">
        <v>10777</v>
      </c>
      <c r="R197" t="s">
        <v>10784</v>
      </c>
      <c r="S197" s="3" t="s">
        <v>10780</v>
      </c>
      <c r="T197" s="3" t="s">
        <v>10780</v>
      </c>
      <c r="U197" t="s">
        <v>12041</v>
      </c>
      <c r="V197" t="s">
        <v>10780</v>
      </c>
      <c r="W197" t="s">
        <v>10780</v>
      </c>
      <c r="X197" t="s">
        <v>10868</v>
      </c>
      <c r="Y197" t="s">
        <v>12042</v>
      </c>
      <c r="Z197" t="s">
        <v>10788</v>
      </c>
      <c r="AA197">
        <v>43437</v>
      </c>
      <c r="AB197" t="s">
        <v>10789</v>
      </c>
      <c r="AC197" t="s">
        <v>12043</v>
      </c>
      <c r="AD197" t="s">
        <v>11123</v>
      </c>
      <c r="AE197" t="s">
        <v>10792</v>
      </c>
      <c r="AF197" t="s">
        <v>12044</v>
      </c>
      <c r="AG197" t="s">
        <v>12045</v>
      </c>
      <c r="AH197" t="s">
        <v>10795</v>
      </c>
      <c r="AI197" t="s">
        <v>10797</v>
      </c>
      <c r="AJ197" t="s">
        <v>10777</v>
      </c>
      <c r="AK197" t="s">
        <v>10784</v>
      </c>
      <c r="AL197" t="s">
        <v>10797</v>
      </c>
      <c r="AM197" t="s">
        <v>12046</v>
      </c>
      <c r="AN197" t="s">
        <v>10823</v>
      </c>
      <c r="AO197" t="s">
        <v>10777</v>
      </c>
      <c r="AP197" t="s">
        <v>10799</v>
      </c>
      <c r="AQ197" t="s">
        <v>10797</v>
      </c>
      <c r="AR197" t="s">
        <v>10797</v>
      </c>
      <c r="AS197" t="s">
        <v>10797</v>
      </c>
      <c r="AT197" t="s">
        <v>10868</v>
      </c>
      <c r="AU197" t="s">
        <v>10788</v>
      </c>
      <c r="AV197" t="s">
        <v>10789</v>
      </c>
      <c r="AW197" t="s">
        <v>10889</v>
      </c>
    </row>
    <row r="198" spans="1:49" x14ac:dyDescent="0.3">
      <c r="A198" s="3" t="s">
        <v>10970</v>
      </c>
      <c r="B198" s="2">
        <v>44293</v>
      </c>
      <c r="C198" s="3">
        <v>13</v>
      </c>
      <c r="D198">
        <v>13114</v>
      </c>
      <c r="E198" s="3" t="s">
        <v>1863</v>
      </c>
      <c r="F198" t="s">
        <v>10693</v>
      </c>
      <c r="G198" s="3" t="s">
        <v>12047</v>
      </c>
      <c r="H198">
        <v>37</v>
      </c>
      <c r="I198" s="3" t="s">
        <v>10777</v>
      </c>
      <c r="J198" t="s">
        <v>10784</v>
      </c>
      <c r="K198" s="3" t="s">
        <v>12048</v>
      </c>
      <c r="L198" t="s">
        <v>10792</v>
      </c>
      <c r="M198" s="3" t="s">
        <v>10978</v>
      </c>
      <c r="N198" t="s">
        <v>10974</v>
      </c>
      <c r="O198" s="3" t="s">
        <v>12049</v>
      </c>
      <c r="P198">
        <v>30</v>
      </c>
      <c r="Q198" s="3" t="s">
        <v>11483</v>
      </c>
      <c r="R198" t="s">
        <v>10784</v>
      </c>
      <c r="S198" s="3" t="s">
        <v>10780</v>
      </c>
      <c r="T198" s="3" t="s">
        <v>10780</v>
      </c>
      <c r="U198" t="s">
        <v>10786</v>
      </c>
      <c r="V198" t="s">
        <v>12050</v>
      </c>
      <c r="W198" t="s">
        <v>10780</v>
      </c>
      <c r="X198" t="s">
        <v>10745</v>
      </c>
      <c r="Y198" t="s">
        <v>10784</v>
      </c>
      <c r="Z198" t="s">
        <v>10792</v>
      </c>
      <c r="AA198" t="s">
        <v>10792</v>
      </c>
      <c r="AB198" t="s">
        <v>10784</v>
      </c>
      <c r="AC198" t="s">
        <v>10792</v>
      </c>
      <c r="AD198" t="s">
        <v>10792</v>
      </c>
      <c r="AE198" t="s">
        <v>10792</v>
      </c>
      <c r="AF198" t="s">
        <v>12051</v>
      </c>
      <c r="AG198" t="s">
        <v>12052</v>
      </c>
      <c r="AH198" t="s">
        <v>10795</v>
      </c>
      <c r="AI198" t="s">
        <v>10797</v>
      </c>
      <c r="AJ198" t="s">
        <v>10777</v>
      </c>
      <c r="AK198" t="s">
        <v>10784</v>
      </c>
      <c r="AL198" t="s">
        <v>10792</v>
      </c>
      <c r="AM198" t="s">
        <v>10888</v>
      </c>
      <c r="AN198" t="s">
        <v>10974</v>
      </c>
      <c r="AO198" t="s">
        <v>10777</v>
      </c>
      <c r="AP198" t="s">
        <v>10799</v>
      </c>
      <c r="AQ198" t="s">
        <v>10797</v>
      </c>
      <c r="AR198" t="s">
        <v>10797</v>
      </c>
      <c r="AS198" t="s">
        <v>10797</v>
      </c>
      <c r="AT198" t="s">
        <v>10745</v>
      </c>
      <c r="AU198" t="s">
        <v>10792</v>
      </c>
      <c r="AV198" t="s">
        <v>10784</v>
      </c>
      <c r="AW198" t="s">
        <v>10792</v>
      </c>
    </row>
    <row r="199" spans="1:49" x14ac:dyDescent="0.3">
      <c r="A199" s="3" t="s">
        <v>10775</v>
      </c>
      <c r="B199" s="2">
        <v>44177</v>
      </c>
      <c r="C199" s="3">
        <v>7</v>
      </c>
      <c r="D199">
        <v>7105</v>
      </c>
      <c r="E199" s="3" t="s">
        <v>787</v>
      </c>
      <c r="F199" t="s">
        <v>787</v>
      </c>
      <c r="G199" s="3" t="s">
        <v>12053</v>
      </c>
      <c r="H199">
        <v>36</v>
      </c>
      <c r="I199" s="3" t="s">
        <v>10777</v>
      </c>
      <c r="J199" t="s">
        <v>10784</v>
      </c>
      <c r="K199" s="3" t="s">
        <v>12054</v>
      </c>
      <c r="L199" t="s">
        <v>10792</v>
      </c>
      <c r="M199" s="3" t="s">
        <v>10781</v>
      </c>
      <c r="N199" t="s">
        <v>10841</v>
      </c>
      <c r="O199" s="3" t="s">
        <v>12055</v>
      </c>
      <c r="Q199" s="3" t="s">
        <v>10784</v>
      </c>
      <c r="R199" t="s">
        <v>10784</v>
      </c>
      <c r="S199" s="3" t="s">
        <v>10780</v>
      </c>
      <c r="T199" s="3" t="s">
        <v>10780</v>
      </c>
      <c r="U199" t="s">
        <v>10786</v>
      </c>
      <c r="V199" t="s">
        <v>10786</v>
      </c>
      <c r="W199" t="s">
        <v>10799</v>
      </c>
      <c r="X199" t="s">
        <v>10782</v>
      </c>
      <c r="Y199" t="s">
        <v>10784</v>
      </c>
      <c r="Z199" t="s">
        <v>11032</v>
      </c>
      <c r="AA199" t="s">
        <v>10792</v>
      </c>
      <c r="AB199" t="s">
        <v>10906</v>
      </c>
      <c r="AC199" t="s">
        <v>10792</v>
      </c>
      <c r="AD199" t="s">
        <v>10792</v>
      </c>
      <c r="AE199" t="s">
        <v>10792</v>
      </c>
      <c r="AF199" t="s">
        <v>12056</v>
      </c>
      <c r="AG199" t="s">
        <v>12057</v>
      </c>
      <c r="AH199" t="s">
        <v>10795</v>
      </c>
      <c r="AI199" t="s">
        <v>10797</v>
      </c>
      <c r="AJ199" t="s">
        <v>10777</v>
      </c>
      <c r="AK199" t="s">
        <v>10784</v>
      </c>
      <c r="AL199" t="s">
        <v>10792</v>
      </c>
      <c r="AM199" t="s">
        <v>10781</v>
      </c>
      <c r="AN199" t="s">
        <v>10798</v>
      </c>
      <c r="AO199" t="s">
        <v>10784</v>
      </c>
      <c r="AP199" t="s">
        <v>10799</v>
      </c>
      <c r="AQ199" t="s">
        <v>10797</v>
      </c>
      <c r="AR199" t="s">
        <v>10797</v>
      </c>
      <c r="AS199" t="s">
        <v>10799</v>
      </c>
      <c r="AT199" t="s">
        <v>10798</v>
      </c>
      <c r="AU199" t="s">
        <v>11032</v>
      </c>
      <c r="AV199" t="s">
        <v>10906</v>
      </c>
      <c r="AW199" t="s">
        <v>10792</v>
      </c>
    </row>
    <row r="200" spans="1:49" x14ac:dyDescent="0.3">
      <c r="A200" s="3" t="s">
        <v>10775</v>
      </c>
      <c r="B200" s="2">
        <v>40832</v>
      </c>
      <c r="C200" s="3">
        <v>16</v>
      </c>
      <c r="D200">
        <v>16101</v>
      </c>
      <c r="E200" s="3" t="s">
        <v>2025</v>
      </c>
      <c r="F200" t="s">
        <v>790</v>
      </c>
      <c r="G200" s="3" t="s">
        <v>12058</v>
      </c>
      <c r="H200">
        <v>38</v>
      </c>
      <c r="I200" s="3" t="s">
        <v>10784</v>
      </c>
      <c r="J200" t="s">
        <v>10801</v>
      </c>
      <c r="K200" s="3" t="s">
        <v>10810</v>
      </c>
      <c r="L200" t="s">
        <v>10792</v>
      </c>
      <c r="M200" s="3" t="s">
        <v>10834</v>
      </c>
      <c r="N200" t="s">
        <v>10804</v>
      </c>
      <c r="O200" s="3" t="s">
        <v>12059</v>
      </c>
      <c r="P200">
        <v>44</v>
      </c>
      <c r="Q200" s="3" t="s">
        <v>10784</v>
      </c>
      <c r="R200" t="s">
        <v>12060</v>
      </c>
      <c r="S200" s="3" t="s">
        <v>10795</v>
      </c>
      <c r="T200" s="3" t="s">
        <v>10799</v>
      </c>
      <c r="U200" t="s">
        <v>12061</v>
      </c>
      <c r="V200" t="s">
        <v>10786</v>
      </c>
      <c r="W200" t="s">
        <v>10799</v>
      </c>
      <c r="X200" t="s">
        <v>10393</v>
      </c>
      <c r="Y200" t="s">
        <v>10784</v>
      </c>
      <c r="Z200" t="s">
        <v>10792</v>
      </c>
      <c r="AA200" t="s">
        <v>10792</v>
      </c>
      <c r="AB200" t="s">
        <v>10784</v>
      </c>
      <c r="AC200" t="s">
        <v>10792</v>
      </c>
      <c r="AD200" t="s">
        <v>10792</v>
      </c>
      <c r="AE200" t="s">
        <v>10792</v>
      </c>
      <c r="AF200" t="s">
        <v>10807</v>
      </c>
      <c r="AG200" t="s">
        <v>10807</v>
      </c>
      <c r="AH200" t="s">
        <v>10795</v>
      </c>
      <c r="AI200" t="s">
        <v>10795</v>
      </c>
      <c r="AJ200" t="s">
        <v>10784</v>
      </c>
      <c r="AK200" t="s">
        <v>10784</v>
      </c>
      <c r="AL200" t="s">
        <v>10792</v>
      </c>
      <c r="AM200" t="s">
        <v>10838</v>
      </c>
      <c r="AN200" t="s">
        <v>10798</v>
      </c>
      <c r="AO200" t="s">
        <v>10784</v>
      </c>
      <c r="AP200" t="s">
        <v>12062</v>
      </c>
      <c r="AQ200" t="s">
        <v>10795</v>
      </c>
      <c r="AR200" t="s">
        <v>10799</v>
      </c>
      <c r="AS200" t="s">
        <v>10799</v>
      </c>
      <c r="AT200" t="s">
        <v>10393</v>
      </c>
      <c r="AU200" t="s">
        <v>10792</v>
      </c>
      <c r="AV200" t="s">
        <v>10784</v>
      </c>
      <c r="AW200" t="s">
        <v>10792</v>
      </c>
    </row>
    <row r="201" spans="1:49" x14ac:dyDescent="0.3">
      <c r="A201" s="3" t="s">
        <v>10775</v>
      </c>
      <c r="B201" s="2">
        <v>42315</v>
      </c>
      <c r="C201" s="3">
        <v>4</v>
      </c>
      <c r="D201">
        <v>4201</v>
      </c>
      <c r="E201" s="3" t="s">
        <v>1153</v>
      </c>
      <c r="F201" t="s">
        <v>772</v>
      </c>
      <c r="G201" s="3" t="s">
        <v>12063</v>
      </c>
      <c r="H201">
        <v>28</v>
      </c>
      <c r="I201" s="3" t="s">
        <v>10777</v>
      </c>
      <c r="J201" t="s">
        <v>10784</v>
      </c>
      <c r="K201" s="3" t="s">
        <v>12064</v>
      </c>
      <c r="L201" t="s">
        <v>10780</v>
      </c>
      <c r="M201" s="3" t="s">
        <v>10996</v>
      </c>
      <c r="N201" t="s">
        <v>10782</v>
      </c>
      <c r="O201" s="3" t="s">
        <v>12065</v>
      </c>
      <c r="P201">
        <v>54</v>
      </c>
      <c r="Q201" s="3" t="s">
        <v>10777</v>
      </c>
      <c r="R201" t="s">
        <v>12066</v>
      </c>
      <c r="S201" s="3" t="s">
        <v>10780</v>
      </c>
      <c r="T201" s="3" t="s">
        <v>10780</v>
      </c>
      <c r="U201" t="s">
        <v>10786</v>
      </c>
      <c r="V201" t="s">
        <v>10880</v>
      </c>
      <c r="W201" t="s">
        <v>10787</v>
      </c>
      <c r="X201" t="s">
        <v>10896</v>
      </c>
      <c r="Y201" t="s">
        <v>10780</v>
      </c>
      <c r="Z201" t="s">
        <v>10788</v>
      </c>
      <c r="AA201">
        <v>42891</v>
      </c>
      <c r="AB201" t="s">
        <v>10789</v>
      </c>
      <c r="AC201" t="s">
        <v>12067</v>
      </c>
      <c r="AD201" t="s">
        <v>10791</v>
      </c>
      <c r="AE201" t="s">
        <v>10792</v>
      </c>
      <c r="AF201" t="s">
        <v>12068</v>
      </c>
      <c r="AG201" t="s">
        <v>12069</v>
      </c>
      <c r="AH201" t="s">
        <v>10795</v>
      </c>
      <c r="AI201" t="s">
        <v>10795</v>
      </c>
      <c r="AJ201" t="s">
        <v>10777</v>
      </c>
      <c r="AK201" t="s">
        <v>10784</v>
      </c>
      <c r="AL201" t="s">
        <v>10797</v>
      </c>
      <c r="AM201" t="s">
        <v>11002</v>
      </c>
      <c r="AN201" t="s">
        <v>10798</v>
      </c>
      <c r="AO201" t="s">
        <v>10777</v>
      </c>
      <c r="AP201" t="s">
        <v>10819</v>
      </c>
      <c r="AQ201" t="s">
        <v>10797</v>
      </c>
      <c r="AR201" t="s">
        <v>10797</v>
      </c>
      <c r="AS201" t="s">
        <v>10795</v>
      </c>
      <c r="AT201" t="s">
        <v>10896</v>
      </c>
      <c r="AU201" t="s">
        <v>10788</v>
      </c>
      <c r="AV201" t="s">
        <v>10789</v>
      </c>
      <c r="AW201" t="s">
        <v>10791</v>
      </c>
    </row>
    <row r="202" spans="1:49" x14ac:dyDescent="0.3">
      <c r="A202" s="3" t="s">
        <v>10775</v>
      </c>
      <c r="B202" s="2">
        <v>42144</v>
      </c>
      <c r="C202" s="3">
        <v>13</v>
      </c>
      <c r="D202">
        <v>13110</v>
      </c>
      <c r="E202" s="3" t="s">
        <v>1851</v>
      </c>
      <c r="F202" t="s">
        <v>10693</v>
      </c>
      <c r="G202" s="3" t="s">
        <v>12070</v>
      </c>
      <c r="H202">
        <v>38</v>
      </c>
      <c r="I202" s="3" t="s">
        <v>10777</v>
      </c>
      <c r="J202" t="s">
        <v>12071</v>
      </c>
      <c r="K202" s="3" t="s">
        <v>12072</v>
      </c>
      <c r="L202" t="s">
        <v>10780</v>
      </c>
      <c r="M202" s="3" t="s">
        <v>10811</v>
      </c>
      <c r="N202" t="s">
        <v>10782</v>
      </c>
      <c r="O202" s="3" t="s">
        <v>12073</v>
      </c>
      <c r="P202">
        <v>47</v>
      </c>
      <c r="Q202" s="3" t="s">
        <v>10777</v>
      </c>
      <c r="R202" t="s">
        <v>12074</v>
      </c>
      <c r="S202" s="3" t="s">
        <v>10787</v>
      </c>
      <c r="T202" s="3" t="s">
        <v>10787</v>
      </c>
      <c r="U202" t="s">
        <v>12075</v>
      </c>
      <c r="V202" t="s">
        <v>10867</v>
      </c>
      <c r="W202" t="s">
        <v>10787</v>
      </c>
      <c r="X202" t="s">
        <v>10393</v>
      </c>
      <c r="Y202" t="s">
        <v>12076</v>
      </c>
      <c r="Z202" t="s">
        <v>10788</v>
      </c>
      <c r="AA202">
        <v>42367</v>
      </c>
      <c r="AB202" t="s">
        <v>10789</v>
      </c>
      <c r="AC202" t="s">
        <v>12077</v>
      </c>
      <c r="AD202" t="s">
        <v>11123</v>
      </c>
      <c r="AE202" t="s">
        <v>10792</v>
      </c>
      <c r="AF202" t="s">
        <v>12078</v>
      </c>
      <c r="AG202" t="s">
        <v>12079</v>
      </c>
      <c r="AH202" t="s">
        <v>10795</v>
      </c>
      <c r="AI202" t="s">
        <v>10795</v>
      </c>
      <c r="AJ202" t="s">
        <v>10777</v>
      </c>
      <c r="AK202" t="s">
        <v>12080</v>
      </c>
      <c r="AL202" t="s">
        <v>10797</v>
      </c>
      <c r="AM202" t="s">
        <v>10811</v>
      </c>
      <c r="AN202" t="s">
        <v>10798</v>
      </c>
      <c r="AO202" t="s">
        <v>10777</v>
      </c>
      <c r="AP202" t="s">
        <v>12081</v>
      </c>
      <c r="AQ202" t="s">
        <v>10795</v>
      </c>
      <c r="AR202" t="s">
        <v>10795</v>
      </c>
      <c r="AS202" t="s">
        <v>10795</v>
      </c>
      <c r="AT202" t="s">
        <v>10393</v>
      </c>
      <c r="AU202" t="s">
        <v>10788</v>
      </c>
      <c r="AV202" t="s">
        <v>10789</v>
      </c>
      <c r="AW202" t="s">
        <v>10889</v>
      </c>
    </row>
    <row r="203" spans="1:49" x14ac:dyDescent="0.3">
      <c r="A203" s="3" t="s">
        <v>10775</v>
      </c>
      <c r="B203" s="2">
        <v>40600</v>
      </c>
      <c r="C203" s="3">
        <v>13</v>
      </c>
      <c r="D203">
        <v>13301</v>
      </c>
      <c r="E203" s="3" t="s">
        <v>1928</v>
      </c>
      <c r="F203" t="s">
        <v>10693</v>
      </c>
      <c r="G203" s="3" t="s">
        <v>12082</v>
      </c>
      <c r="H203">
        <v>38</v>
      </c>
      <c r="I203" s="3" t="s">
        <v>10784</v>
      </c>
      <c r="J203" t="s">
        <v>10801</v>
      </c>
      <c r="K203" s="3" t="s">
        <v>10802</v>
      </c>
      <c r="L203" t="s">
        <v>10792</v>
      </c>
      <c r="M203" s="3" t="s">
        <v>12083</v>
      </c>
      <c r="O203" s="3" t="s">
        <v>12084</v>
      </c>
      <c r="Q203" s="3" t="s">
        <v>10784</v>
      </c>
      <c r="R203" t="s">
        <v>10784</v>
      </c>
      <c r="S203" s="3"/>
      <c r="T203" s="3" t="s">
        <v>10799</v>
      </c>
      <c r="U203" t="s">
        <v>10786</v>
      </c>
      <c r="V203" t="s">
        <v>10786</v>
      </c>
      <c r="W203" t="s">
        <v>10799</v>
      </c>
      <c r="Y203" t="s">
        <v>10784</v>
      </c>
      <c r="Z203" t="s">
        <v>10792</v>
      </c>
      <c r="AA203" t="s">
        <v>10792</v>
      </c>
      <c r="AB203" t="s">
        <v>10784</v>
      </c>
      <c r="AC203" t="s">
        <v>10792</v>
      </c>
      <c r="AD203" t="s">
        <v>10792</v>
      </c>
      <c r="AE203" t="s">
        <v>10792</v>
      </c>
      <c r="AF203" t="s">
        <v>10807</v>
      </c>
      <c r="AG203" t="s">
        <v>10807</v>
      </c>
      <c r="AH203" t="s">
        <v>10795</v>
      </c>
      <c r="AI203" t="s">
        <v>10797</v>
      </c>
      <c r="AJ203" t="s">
        <v>10784</v>
      </c>
      <c r="AK203" t="s">
        <v>10784</v>
      </c>
      <c r="AL203" t="s">
        <v>10792</v>
      </c>
      <c r="AM203" t="s">
        <v>11106</v>
      </c>
      <c r="AN203" t="s">
        <v>10799</v>
      </c>
      <c r="AO203" t="s">
        <v>10784</v>
      </c>
      <c r="AP203" t="s">
        <v>10799</v>
      </c>
      <c r="AQ203" t="s">
        <v>10799</v>
      </c>
      <c r="AR203" t="s">
        <v>10799</v>
      </c>
      <c r="AS203" t="s">
        <v>10799</v>
      </c>
      <c r="AT203" t="s">
        <v>10784</v>
      </c>
      <c r="AU203" t="s">
        <v>10792</v>
      </c>
      <c r="AV203" t="s">
        <v>10784</v>
      </c>
      <c r="AW203" t="s">
        <v>10792</v>
      </c>
    </row>
    <row r="204" spans="1:49" x14ac:dyDescent="0.3">
      <c r="A204" s="3" t="s">
        <v>10775</v>
      </c>
      <c r="B204" s="2">
        <v>42241</v>
      </c>
      <c r="C204" s="3">
        <v>6</v>
      </c>
      <c r="D204">
        <v>6101</v>
      </c>
      <c r="E204" s="3" t="s">
        <v>1293</v>
      </c>
      <c r="F204" t="s">
        <v>1782</v>
      </c>
      <c r="G204" s="3" t="s">
        <v>12085</v>
      </c>
      <c r="H204">
        <v>39</v>
      </c>
      <c r="I204" s="3" t="s">
        <v>10777</v>
      </c>
      <c r="J204" t="s">
        <v>10778</v>
      </c>
      <c r="K204" s="3" t="s">
        <v>12086</v>
      </c>
      <c r="L204" t="s">
        <v>10780</v>
      </c>
      <c r="M204" s="3" t="s">
        <v>10811</v>
      </c>
      <c r="N204" t="s">
        <v>10782</v>
      </c>
      <c r="O204" s="3" t="s">
        <v>12087</v>
      </c>
      <c r="P204">
        <v>45</v>
      </c>
      <c r="Q204" s="3" t="s">
        <v>10777</v>
      </c>
      <c r="R204" t="s">
        <v>10784</v>
      </c>
      <c r="S204" s="3" t="s">
        <v>10787</v>
      </c>
      <c r="T204" s="3" t="s">
        <v>10780</v>
      </c>
      <c r="U204" t="s">
        <v>12088</v>
      </c>
      <c r="V204" t="s">
        <v>10780</v>
      </c>
      <c r="W204" t="s">
        <v>10787</v>
      </c>
      <c r="X204" t="s">
        <v>10393</v>
      </c>
      <c r="Y204" t="s">
        <v>10780</v>
      </c>
      <c r="Z204" t="s">
        <v>10827</v>
      </c>
      <c r="AA204">
        <v>42241</v>
      </c>
      <c r="AB204" t="s">
        <v>10828</v>
      </c>
      <c r="AC204" t="s">
        <v>10792</v>
      </c>
      <c r="AD204" t="s">
        <v>10792</v>
      </c>
      <c r="AE204" t="s">
        <v>10792</v>
      </c>
      <c r="AF204" t="s">
        <v>12089</v>
      </c>
      <c r="AG204" t="s">
        <v>12090</v>
      </c>
      <c r="AH204" t="s">
        <v>10795</v>
      </c>
      <c r="AI204" t="s">
        <v>10795</v>
      </c>
      <c r="AJ204" t="s">
        <v>10777</v>
      </c>
      <c r="AK204" t="s">
        <v>10796</v>
      </c>
      <c r="AL204" t="s">
        <v>10797</v>
      </c>
      <c r="AM204" t="s">
        <v>10811</v>
      </c>
      <c r="AN204" t="s">
        <v>10798</v>
      </c>
      <c r="AO204" t="s">
        <v>10777</v>
      </c>
      <c r="AP204" t="s">
        <v>10799</v>
      </c>
      <c r="AQ204" t="s">
        <v>10795</v>
      </c>
      <c r="AR204" t="s">
        <v>10797</v>
      </c>
      <c r="AS204" t="s">
        <v>10795</v>
      </c>
      <c r="AT204" t="s">
        <v>10393</v>
      </c>
      <c r="AU204" t="s">
        <v>10827</v>
      </c>
      <c r="AV204" t="s">
        <v>10828</v>
      </c>
      <c r="AW204" t="s">
        <v>10792</v>
      </c>
    </row>
    <row r="205" spans="1:49" x14ac:dyDescent="0.3">
      <c r="A205" s="3" t="s">
        <v>10775</v>
      </c>
      <c r="B205" s="2">
        <v>43669</v>
      </c>
      <c r="C205" s="3">
        <v>2</v>
      </c>
      <c r="D205">
        <v>2201</v>
      </c>
      <c r="E205" s="3" t="s">
        <v>1094</v>
      </c>
      <c r="F205" t="s">
        <v>757</v>
      </c>
      <c r="G205" s="3" t="s">
        <v>12091</v>
      </c>
      <c r="H205">
        <v>28</v>
      </c>
      <c r="I205" s="3" t="s">
        <v>10777</v>
      </c>
      <c r="J205" t="s">
        <v>12092</v>
      </c>
      <c r="K205" s="3" t="s">
        <v>12093</v>
      </c>
      <c r="L205" t="s">
        <v>10792</v>
      </c>
      <c r="M205" s="3" t="s">
        <v>11005</v>
      </c>
      <c r="N205" t="s">
        <v>10782</v>
      </c>
      <c r="O205" s="3" t="s">
        <v>12094</v>
      </c>
      <c r="P205">
        <v>34</v>
      </c>
      <c r="Q205" s="3" t="s">
        <v>10777</v>
      </c>
      <c r="R205" t="s">
        <v>10784</v>
      </c>
      <c r="S205" s="3" t="s">
        <v>10780</v>
      </c>
      <c r="T205" s="3" t="s">
        <v>10799</v>
      </c>
      <c r="U205" t="s">
        <v>12095</v>
      </c>
      <c r="V205" t="s">
        <v>10786</v>
      </c>
      <c r="W205" t="s">
        <v>10787</v>
      </c>
      <c r="X205" t="s">
        <v>10393</v>
      </c>
      <c r="Y205" t="s">
        <v>10784</v>
      </c>
      <c r="Z205" t="s">
        <v>10845</v>
      </c>
      <c r="AA205" t="s">
        <v>10792</v>
      </c>
      <c r="AB205" t="s">
        <v>11032</v>
      </c>
      <c r="AC205" t="s">
        <v>12096</v>
      </c>
      <c r="AD205" t="s">
        <v>10792</v>
      </c>
      <c r="AE205" t="s">
        <v>10792</v>
      </c>
      <c r="AF205" t="s">
        <v>12097</v>
      </c>
      <c r="AG205" t="s">
        <v>12098</v>
      </c>
      <c r="AH205" t="s">
        <v>10795</v>
      </c>
      <c r="AI205" t="s">
        <v>10795</v>
      </c>
      <c r="AJ205" t="s">
        <v>10777</v>
      </c>
      <c r="AK205" t="s">
        <v>11786</v>
      </c>
      <c r="AL205" t="s">
        <v>10792</v>
      </c>
      <c r="AM205" t="s">
        <v>10888</v>
      </c>
      <c r="AN205" t="s">
        <v>10798</v>
      </c>
      <c r="AO205" t="s">
        <v>10777</v>
      </c>
      <c r="AP205" t="s">
        <v>10799</v>
      </c>
      <c r="AQ205" t="s">
        <v>10797</v>
      </c>
      <c r="AR205" t="s">
        <v>10799</v>
      </c>
      <c r="AS205" t="s">
        <v>10795</v>
      </c>
      <c r="AT205" t="s">
        <v>10393</v>
      </c>
      <c r="AU205" t="s">
        <v>10845</v>
      </c>
      <c r="AV205" t="s">
        <v>11032</v>
      </c>
      <c r="AW205" t="s">
        <v>10792</v>
      </c>
    </row>
    <row r="206" spans="1:49" x14ac:dyDescent="0.3">
      <c r="A206" s="3" t="s">
        <v>10775</v>
      </c>
      <c r="B206" s="2">
        <v>43262</v>
      </c>
      <c r="C206" s="3">
        <v>13</v>
      </c>
      <c r="D206">
        <v>13119</v>
      </c>
      <c r="E206" s="3" t="s">
        <v>1878</v>
      </c>
      <c r="F206" t="s">
        <v>10693</v>
      </c>
      <c r="G206" s="3" t="s">
        <v>12099</v>
      </c>
      <c r="H206">
        <v>17</v>
      </c>
      <c r="I206" s="3" t="s">
        <v>10777</v>
      </c>
      <c r="J206" t="s">
        <v>10891</v>
      </c>
      <c r="K206" s="3" t="s">
        <v>12100</v>
      </c>
      <c r="L206" t="s">
        <v>10787</v>
      </c>
      <c r="M206" s="3" t="s">
        <v>10996</v>
      </c>
      <c r="N206" t="s">
        <v>10782</v>
      </c>
      <c r="O206" s="3" t="s">
        <v>11422</v>
      </c>
      <c r="P206">
        <v>18</v>
      </c>
      <c r="Q206" s="3" t="s">
        <v>10777</v>
      </c>
      <c r="R206" t="s">
        <v>10784</v>
      </c>
      <c r="S206" s="3" t="s">
        <v>10780</v>
      </c>
      <c r="T206" s="3" t="s">
        <v>10787</v>
      </c>
      <c r="U206" t="s">
        <v>12101</v>
      </c>
      <c r="V206" t="s">
        <v>10867</v>
      </c>
      <c r="W206" t="s">
        <v>10799</v>
      </c>
      <c r="X206" t="s">
        <v>10931</v>
      </c>
      <c r="Y206" t="s">
        <v>10784</v>
      </c>
      <c r="Z206" t="s">
        <v>10845</v>
      </c>
      <c r="AA206">
        <v>43266</v>
      </c>
      <c r="AB206" t="s">
        <v>10906</v>
      </c>
      <c r="AC206" t="s">
        <v>11423</v>
      </c>
      <c r="AD206" t="s">
        <v>10792</v>
      </c>
      <c r="AE206" t="s">
        <v>10792</v>
      </c>
      <c r="AF206" t="s">
        <v>12102</v>
      </c>
      <c r="AG206" t="s">
        <v>12103</v>
      </c>
      <c r="AH206" t="s">
        <v>10795</v>
      </c>
      <c r="AI206" t="s">
        <v>10795</v>
      </c>
      <c r="AJ206" t="s">
        <v>10777</v>
      </c>
      <c r="AK206" t="s">
        <v>10874</v>
      </c>
      <c r="AL206" t="s">
        <v>10795</v>
      </c>
      <c r="AM206" t="s">
        <v>11002</v>
      </c>
      <c r="AN206" t="s">
        <v>10798</v>
      </c>
      <c r="AO206" t="s">
        <v>10777</v>
      </c>
      <c r="AP206" t="s">
        <v>10799</v>
      </c>
      <c r="AQ206" t="s">
        <v>10797</v>
      </c>
      <c r="AR206" t="s">
        <v>10795</v>
      </c>
      <c r="AS206" t="s">
        <v>10799</v>
      </c>
      <c r="AT206" t="s">
        <v>10936</v>
      </c>
      <c r="AU206" t="s">
        <v>10845</v>
      </c>
      <c r="AV206" t="s">
        <v>10906</v>
      </c>
      <c r="AW206" t="s">
        <v>10792</v>
      </c>
    </row>
    <row r="207" spans="1:49" x14ac:dyDescent="0.3">
      <c r="A207" s="3" t="s">
        <v>10775</v>
      </c>
      <c r="B207" s="2">
        <v>43632</v>
      </c>
      <c r="C207" s="3">
        <v>13</v>
      </c>
      <c r="D207">
        <v>13126</v>
      </c>
      <c r="E207" s="3" t="s">
        <v>1899</v>
      </c>
      <c r="F207" t="s">
        <v>10693</v>
      </c>
      <c r="G207" s="3" t="s">
        <v>12104</v>
      </c>
      <c r="H207">
        <v>26</v>
      </c>
      <c r="I207" s="3" t="s">
        <v>10777</v>
      </c>
      <c r="J207" t="s">
        <v>10784</v>
      </c>
      <c r="K207" s="3" t="s">
        <v>12105</v>
      </c>
      <c r="L207" t="s">
        <v>10792</v>
      </c>
      <c r="M207" s="3" t="s">
        <v>10996</v>
      </c>
      <c r="N207" t="s">
        <v>10782</v>
      </c>
      <c r="O207" s="3" t="s">
        <v>12106</v>
      </c>
      <c r="P207">
        <v>26</v>
      </c>
      <c r="Q207" s="3" t="s">
        <v>10777</v>
      </c>
      <c r="R207" t="s">
        <v>10784</v>
      </c>
      <c r="S207" s="3" t="s">
        <v>10787</v>
      </c>
      <c r="T207" s="3" t="s">
        <v>10799</v>
      </c>
      <c r="U207" t="s">
        <v>10786</v>
      </c>
      <c r="V207" t="s">
        <v>10786</v>
      </c>
      <c r="W207" t="s">
        <v>10787</v>
      </c>
      <c r="X207" t="s">
        <v>10393</v>
      </c>
      <c r="Y207" t="s">
        <v>10784</v>
      </c>
      <c r="Z207" t="s">
        <v>10827</v>
      </c>
      <c r="AA207" t="s">
        <v>10792</v>
      </c>
      <c r="AB207" t="s">
        <v>10828</v>
      </c>
      <c r="AC207" t="s">
        <v>10792</v>
      </c>
      <c r="AD207" t="s">
        <v>10792</v>
      </c>
      <c r="AE207" t="s">
        <v>10792</v>
      </c>
      <c r="AF207" t="s">
        <v>12107</v>
      </c>
      <c r="AG207" t="s">
        <v>12108</v>
      </c>
      <c r="AH207" t="s">
        <v>10795</v>
      </c>
      <c r="AI207" t="s">
        <v>10795</v>
      </c>
      <c r="AJ207" t="s">
        <v>10777</v>
      </c>
      <c r="AK207" t="s">
        <v>10784</v>
      </c>
      <c r="AL207" t="s">
        <v>10792</v>
      </c>
      <c r="AM207" t="s">
        <v>11002</v>
      </c>
      <c r="AN207" t="s">
        <v>10798</v>
      </c>
      <c r="AO207" t="s">
        <v>10777</v>
      </c>
      <c r="AP207" t="s">
        <v>10799</v>
      </c>
      <c r="AQ207" t="s">
        <v>10795</v>
      </c>
      <c r="AR207" t="s">
        <v>10799</v>
      </c>
      <c r="AS207" t="s">
        <v>10795</v>
      </c>
      <c r="AT207" t="s">
        <v>10393</v>
      </c>
      <c r="AU207" t="s">
        <v>10827</v>
      </c>
      <c r="AV207" t="s">
        <v>10828</v>
      </c>
      <c r="AW207" t="s">
        <v>10792</v>
      </c>
    </row>
    <row r="208" spans="1:49" x14ac:dyDescent="0.3">
      <c r="A208" s="3" t="s">
        <v>10775</v>
      </c>
      <c r="B208" s="2">
        <v>43136</v>
      </c>
      <c r="C208" s="3">
        <v>8</v>
      </c>
      <c r="D208">
        <v>8101</v>
      </c>
      <c r="E208" s="3" t="s">
        <v>1480</v>
      </c>
      <c r="F208" t="s">
        <v>769</v>
      </c>
      <c r="G208" s="3" t="s">
        <v>12109</v>
      </c>
      <c r="H208">
        <v>34</v>
      </c>
      <c r="I208" s="3" t="s">
        <v>11796</v>
      </c>
      <c r="J208" t="s">
        <v>12110</v>
      </c>
      <c r="K208" s="3" t="s">
        <v>12111</v>
      </c>
      <c r="L208" t="s">
        <v>10780</v>
      </c>
      <c r="M208" s="3" t="s">
        <v>10811</v>
      </c>
      <c r="N208" t="s">
        <v>10782</v>
      </c>
      <c r="O208" s="3" t="s">
        <v>12112</v>
      </c>
      <c r="Q208" s="3" t="s">
        <v>11329</v>
      </c>
      <c r="R208" t="s">
        <v>10784</v>
      </c>
      <c r="S208" s="3" t="s">
        <v>10780</v>
      </c>
      <c r="T208" s="3" t="s">
        <v>10780</v>
      </c>
      <c r="U208" t="s">
        <v>12113</v>
      </c>
      <c r="V208" t="s">
        <v>10880</v>
      </c>
      <c r="W208" t="s">
        <v>10787</v>
      </c>
      <c r="X208" t="s">
        <v>10393</v>
      </c>
      <c r="Y208" t="s">
        <v>10784</v>
      </c>
      <c r="Z208" t="s">
        <v>10845</v>
      </c>
      <c r="AA208">
        <v>43179</v>
      </c>
      <c r="AB208" t="s">
        <v>11292</v>
      </c>
      <c r="AC208" t="s">
        <v>10792</v>
      </c>
      <c r="AD208" t="s">
        <v>10792</v>
      </c>
      <c r="AE208" t="s">
        <v>10792</v>
      </c>
      <c r="AF208" t="s">
        <v>12114</v>
      </c>
      <c r="AG208" t="s">
        <v>12115</v>
      </c>
      <c r="AH208" t="s">
        <v>10795</v>
      </c>
      <c r="AI208" t="s">
        <v>10797</v>
      </c>
      <c r="AJ208" t="s">
        <v>11796</v>
      </c>
      <c r="AK208" t="s">
        <v>12116</v>
      </c>
      <c r="AL208" t="s">
        <v>10797</v>
      </c>
      <c r="AM208" t="s">
        <v>10811</v>
      </c>
      <c r="AN208" t="s">
        <v>10798</v>
      </c>
      <c r="AO208" t="s">
        <v>11329</v>
      </c>
      <c r="AP208" t="s">
        <v>10799</v>
      </c>
      <c r="AQ208" t="s">
        <v>10797</v>
      </c>
      <c r="AR208" t="s">
        <v>10797</v>
      </c>
      <c r="AS208" t="s">
        <v>10795</v>
      </c>
      <c r="AT208" t="s">
        <v>10393</v>
      </c>
      <c r="AU208" t="s">
        <v>10845</v>
      </c>
      <c r="AV208" t="s">
        <v>11292</v>
      </c>
      <c r="AW208" t="s">
        <v>10792</v>
      </c>
    </row>
    <row r="209" spans="1:49" x14ac:dyDescent="0.3">
      <c r="A209" s="3" t="s">
        <v>10775</v>
      </c>
      <c r="B209" s="2">
        <v>43263</v>
      </c>
      <c r="C209" s="3">
        <v>5</v>
      </c>
      <c r="D209">
        <v>5302</v>
      </c>
      <c r="E209" s="3" t="s">
        <v>1206</v>
      </c>
      <c r="F209" t="s">
        <v>799</v>
      </c>
      <c r="G209" s="3" t="s">
        <v>12117</v>
      </c>
      <c r="H209">
        <v>50</v>
      </c>
      <c r="I209" s="3" t="s">
        <v>11329</v>
      </c>
      <c r="J209" t="s">
        <v>10784</v>
      </c>
      <c r="K209" s="3" t="s">
        <v>12118</v>
      </c>
      <c r="L209" t="s">
        <v>10780</v>
      </c>
      <c r="M209" s="3" t="s">
        <v>10781</v>
      </c>
      <c r="N209" t="s">
        <v>10782</v>
      </c>
      <c r="O209" s="3" t="s">
        <v>12119</v>
      </c>
      <c r="P209">
        <v>54</v>
      </c>
      <c r="Q209" s="3" t="s">
        <v>10777</v>
      </c>
      <c r="R209" t="s">
        <v>10784</v>
      </c>
      <c r="S209" s="3" t="s">
        <v>10780</v>
      </c>
      <c r="T209" s="3" t="s">
        <v>10780</v>
      </c>
      <c r="U209" t="s">
        <v>12120</v>
      </c>
      <c r="V209" t="s">
        <v>10880</v>
      </c>
      <c r="W209" t="s">
        <v>10787</v>
      </c>
      <c r="X209" t="s">
        <v>10393</v>
      </c>
      <c r="Y209" t="s">
        <v>10784</v>
      </c>
      <c r="Z209" t="s">
        <v>10845</v>
      </c>
      <c r="AA209">
        <v>43263</v>
      </c>
      <c r="AB209" t="s">
        <v>10846</v>
      </c>
      <c r="AC209" t="s">
        <v>10792</v>
      </c>
      <c r="AD209" t="s">
        <v>10792</v>
      </c>
      <c r="AE209" t="s">
        <v>10792</v>
      </c>
      <c r="AF209" t="s">
        <v>12121</v>
      </c>
      <c r="AG209" t="s">
        <v>12122</v>
      </c>
      <c r="AH209" t="s">
        <v>10795</v>
      </c>
      <c r="AI209" t="s">
        <v>10795</v>
      </c>
      <c r="AJ209" t="s">
        <v>11329</v>
      </c>
      <c r="AK209" t="s">
        <v>10784</v>
      </c>
      <c r="AL209" t="s">
        <v>10797</v>
      </c>
      <c r="AM209" t="s">
        <v>10781</v>
      </c>
      <c r="AN209" t="s">
        <v>10798</v>
      </c>
      <c r="AO209" t="s">
        <v>10777</v>
      </c>
      <c r="AP209" t="s">
        <v>10799</v>
      </c>
      <c r="AQ209" t="s">
        <v>10797</v>
      </c>
      <c r="AR209" t="s">
        <v>10797</v>
      </c>
      <c r="AS209" t="s">
        <v>10795</v>
      </c>
      <c r="AT209" t="s">
        <v>10393</v>
      </c>
      <c r="AU209" t="s">
        <v>10845</v>
      </c>
      <c r="AV209" t="s">
        <v>10846</v>
      </c>
      <c r="AW209" t="s">
        <v>10792</v>
      </c>
    </row>
    <row r="210" spans="1:49" x14ac:dyDescent="0.3">
      <c r="A210" s="3" t="s">
        <v>10775</v>
      </c>
      <c r="B210" s="2">
        <v>42809</v>
      </c>
      <c r="C210" s="3">
        <v>7</v>
      </c>
      <c r="D210">
        <v>7304</v>
      </c>
      <c r="E210" s="3" t="s">
        <v>1438</v>
      </c>
      <c r="F210" t="s">
        <v>787</v>
      </c>
      <c r="G210" s="3" t="s">
        <v>12123</v>
      </c>
      <c r="H210">
        <v>24</v>
      </c>
      <c r="I210" s="3" t="s">
        <v>10777</v>
      </c>
      <c r="J210" t="s">
        <v>12124</v>
      </c>
      <c r="K210" s="3" t="s">
        <v>12125</v>
      </c>
      <c r="L210" t="s">
        <v>10780</v>
      </c>
      <c r="M210" s="3" t="s">
        <v>11005</v>
      </c>
      <c r="N210" t="s">
        <v>10782</v>
      </c>
      <c r="O210" s="3" t="s">
        <v>12126</v>
      </c>
      <c r="P210">
        <v>28</v>
      </c>
      <c r="Q210" s="3" t="s">
        <v>10777</v>
      </c>
      <c r="R210" t="s">
        <v>12127</v>
      </c>
      <c r="S210" s="3" t="s">
        <v>10780</v>
      </c>
      <c r="T210" s="3" t="s">
        <v>10787</v>
      </c>
      <c r="U210" t="s">
        <v>12128</v>
      </c>
      <c r="V210" t="s">
        <v>11043</v>
      </c>
      <c r="W210" t="s">
        <v>10787</v>
      </c>
      <c r="X210" t="s">
        <v>10393</v>
      </c>
      <c r="Y210" t="s">
        <v>12129</v>
      </c>
      <c r="Z210" t="s">
        <v>10788</v>
      </c>
      <c r="AA210">
        <v>43204</v>
      </c>
      <c r="AB210" t="s">
        <v>10789</v>
      </c>
      <c r="AC210" t="s">
        <v>12130</v>
      </c>
      <c r="AD210" t="s">
        <v>11514</v>
      </c>
      <c r="AE210" t="s">
        <v>10792</v>
      </c>
      <c r="AF210" t="s">
        <v>12131</v>
      </c>
      <c r="AG210" t="s">
        <v>12132</v>
      </c>
      <c r="AH210" t="s">
        <v>10795</v>
      </c>
      <c r="AI210" t="s">
        <v>10795</v>
      </c>
      <c r="AJ210" t="s">
        <v>10777</v>
      </c>
      <c r="AK210" t="s">
        <v>10874</v>
      </c>
      <c r="AL210" t="s">
        <v>10797</v>
      </c>
      <c r="AM210" t="s">
        <v>10888</v>
      </c>
      <c r="AN210" t="s">
        <v>10798</v>
      </c>
      <c r="AO210" t="s">
        <v>10777</v>
      </c>
      <c r="AP210" t="s">
        <v>11133</v>
      </c>
      <c r="AQ210" t="s">
        <v>10797</v>
      </c>
      <c r="AR210" t="s">
        <v>10795</v>
      </c>
      <c r="AS210" t="s">
        <v>10795</v>
      </c>
      <c r="AT210" t="s">
        <v>10393</v>
      </c>
      <c r="AU210" t="s">
        <v>10788</v>
      </c>
      <c r="AV210" t="s">
        <v>10789</v>
      </c>
      <c r="AW210" t="s">
        <v>11514</v>
      </c>
    </row>
    <row r="211" spans="1:49" x14ac:dyDescent="0.3">
      <c r="A211" s="3" t="s">
        <v>10775</v>
      </c>
      <c r="B211" s="2">
        <v>41671</v>
      </c>
      <c r="C211" s="3">
        <v>13</v>
      </c>
      <c r="D211">
        <v>13118</v>
      </c>
      <c r="E211" s="3" t="s">
        <v>1875</v>
      </c>
      <c r="F211" t="s">
        <v>10693</v>
      </c>
      <c r="G211" s="3" t="s">
        <v>12133</v>
      </c>
      <c r="H211">
        <v>64</v>
      </c>
      <c r="I211" s="3" t="s">
        <v>10777</v>
      </c>
      <c r="J211" t="s">
        <v>10778</v>
      </c>
      <c r="K211" s="3" t="s">
        <v>12134</v>
      </c>
      <c r="L211" t="s">
        <v>10780</v>
      </c>
      <c r="M211" s="3" t="s">
        <v>10811</v>
      </c>
      <c r="N211" t="s">
        <v>10782</v>
      </c>
      <c r="O211" s="3" t="s">
        <v>12135</v>
      </c>
      <c r="P211">
        <v>60</v>
      </c>
      <c r="Q211" s="3" t="s">
        <v>10777</v>
      </c>
      <c r="R211" t="s">
        <v>10784</v>
      </c>
      <c r="S211" s="3" t="s">
        <v>10787</v>
      </c>
      <c r="T211" s="3" t="s">
        <v>10780</v>
      </c>
      <c r="U211" t="s">
        <v>10786</v>
      </c>
      <c r="V211" t="s">
        <v>10880</v>
      </c>
      <c r="W211" t="s">
        <v>10787</v>
      </c>
      <c r="X211" t="s">
        <v>10393</v>
      </c>
      <c r="Y211" t="s">
        <v>10780</v>
      </c>
      <c r="Z211" t="s">
        <v>10827</v>
      </c>
      <c r="AA211">
        <v>41673</v>
      </c>
      <c r="AB211" t="s">
        <v>10828</v>
      </c>
      <c r="AC211" t="s">
        <v>10792</v>
      </c>
      <c r="AD211" t="s">
        <v>10792</v>
      </c>
      <c r="AE211" t="s">
        <v>10792</v>
      </c>
      <c r="AF211" t="s">
        <v>12136</v>
      </c>
      <c r="AG211" t="s">
        <v>12137</v>
      </c>
      <c r="AH211" t="s">
        <v>10795</v>
      </c>
      <c r="AI211" t="s">
        <v>10795</v>
      </c>
      <c r="AJ211" t="s">
        <v>10777</v>
      </c>
      <c r="AK211" t="s">
        <v>10796</v>
      </c>
      <c r="AL211" t="s">
        <v>10797</v>
      </c>
      <c r="AM211" t="s">
        <v>10811</v>
      </c>
      <c r="AN211" t="s">
        <v>10798</v>
      </c>
      <c r="AO211" t="s">
        <v>10777</v>
      </c>
      <c r="AP211" t="s">
        <v>10799</v>
      </c>
      <c r="AQ211" t="s">
        <v>10795</v>
      </c>
      <c r="AR211" t="s">
        <v>10797</v>
      </c>
      <c r="AS211" t="s">
        <v>10795</v>
      </c>
      <c r="AT211" t="s">
        <v>10393</v>
      </c>
      <c r="AU211" t="s">
        <v>10827</v>
      </c>
      <c r="AV211" t="s">
        <v>10828</v>
      </c>
      <c r="AW211" t="s">
        <v>10792</v>
      </c>
    </row>
    <row r="212" spans="1:49" x14ac:dyDescent="0.3">
      <c r="A212" s="3" t="s">
        <v>10775</v>
      </c>
      <c r="B212" s="2">
        <v>42359</v>
      </c>
      <c r="C212" s="3">
        <v>13</v>
      </c>
      <c r="D212">
        <v>13119</v>
      </c>
      <c r="E212" s="3" t="s">
        <v>1878</v>
      </c>
      <c r="F212" t="s">
        <v>10693</v>
      </c>
      <c r="G212" s="3" t="s">
        <v>12138</v>
      </c>
      <c r="H212">
        <v>47</v>
      </c>
      <c r="I212" s="3" t="s">
        <v>10777</v>
      </c>
      <c r="J212" t="s">
        <v>10778</v>
      </c>
      <c r="K212" s="3" t="s">
        <v>12139</v>
      </c>
      <c r="L212" t="s">
        <v>10780</v>
      </c>
      <c r="M212" s="3" t="s">
        <v>10781</v>
      </c>
      <c r="N212" t="s">
        <v>10782</v>
      </c>
      <c r="O212" s="3" t="s">
        <v>12140</v>
      </c>
      <c r="P212">
        <v>66</v>
      </c>
      <c r="Q212" s="3" t="s">
        <v>10777</v>
      </c>
      <c r="R212" t="s">
        <v>10784</v>
      </c>
      <c r="S212" s="3" t="s">
        <v>10787</v>
      </c>
      <c r="T212" s="3" t="s">
        <v>10780</v>
      </c>
      <c r="U212" t="s">
        <v>12141</v>
      </c>
      <c r="V212" t="s">
        <v>10780</v>
      </c>
      <c r="W212" t="s">
        <v>10787</v>
      </c>
      <c r="X212" t="s">
        <v>10393</v>
      </c>
      <c r="Y212" t="s">
        <v>10780</v>
      </c>
      <c r="Z212" t="s">
        <v>10827</v>
      </c>
      <c r="AA212">
        <v>42359</v>
      </c>
      <c r="AB212" t="s">
        <v>10828</v>
      </c>
      <c r="AC212" t="s">
        <v>10792</v>
      </c>
      <c r="AD212" t="s">
        <v>10792</v>
      </c>
      <c r="AE212" t="s">
        <v>10792</v>
      </c>
      <c r="AF212" t="s">
        <v>12142</v>
      </c>
      <c r="AG212" t="s">
        <v>12143</v>
      </c>
      <c r="AH212" t="s">
        <v>10795</v>
      </c>
      <c r="AI212" t="s">
        <v>10795</v>
      </c>
      <c r="AJ212" t="s">
        <v>10777</v>
      </c>
      <c r="AK212" t="s">
        <v>10796</v>
      </c>
      <c r="AL212" t="s">
        <v>10797</v>
      </c>
      <c r="AM212" t="s">
        <v>10781</v>
      </c>
      <c r="AN212" t="s">
        <v>10798</v>
      </c>
      <c r="AO212" t="s">
        <v>10777</v>
      </c>
      <c r="AP212" t="s">
        <v>10799</v>
      </c>
      <c r="AQ212" t="s">
        <v>10795</v>
      </c>
      <c r="AR212" t="s">
        <v>10797</v>
      </c>
      <c r="AS212" t="s">
        <v>10795</v>
      </c>
      <c r="AT212" t="s">
        <v>10393</v>
      </c>
      <c r="AU212" t="s">
        <v>10827</v>
      </c>
      <c r="AV212" t="s">
        <v>10828</v>
      </c>
      <c r="AW212" t="s">
        <v>10792</v>
      </c>
    </row>
    <row r="213" spans="1:49" x14ac:dyDescent="0.3">
      <c r="A213" s="3" t="s">
        <v>10775</v>
      </c>
      <c r="B213" s="2">
        <v>42978</v>
      </c>
      <c r="C213" s="3">
        <v>11</v>
      </c>
      <c r="D213">
        <v>11301</v>
      </c>
      <c r="E213" s="3" t="s">
        <v>1779</v>
      </c>
      <c r="F213" t="s">
        <v>11428</v>
      </c>
      <c r="G213" s="3" t="s">
        <v>12144</v>
      </c>
      <c r="H213">
        <v>22</v>
      </c>
      <c r="I213" s="3" t="s">
        <v>10777</v>
      </c>
      <c r="J213" t="s">
        <v>10784</v>
      </c>
      <c r="K213" s="3" t="s">
        <v>12145</v>
      </c>
      <c r="L213" t="s">
        <v>10780</v>
      </c>
      <c r="M213" s="3" t="s">
        <v>10781</v>
      </c>
      <c r="N213" t="s">
        <v>10782</v>
      </c>
      <c r="O213" s="3" t="s">
        <v>12146</v>
      </c>
      <c r="P213">
        <v>27</v>
      </c>
      <c r="Q213" s="3" t="s">
        <v>10777</v>
      </c>
      <c r="R213" t="s">
        <v>11768</v>
      </c>
      <c r="S213" s="3" t="s">
        <v>10780</v>
      </c>
      <c r="T213" s="3" t="s">
        <v>10780</v>
      </c>
      <c r="U213" t="s">
        <v>12147</v>
      </c>
      <c r="V213" t="s">
        <v>10780</v>
      </c>
      <c r="W213" t="s">
        <v>10787</v>
      </c>
      <c r="X213" t="s">
        <v>10393</v>
      </c>
      <c r="Y213" t="s">
        <v>10780</v>
      </c>
      <c r="Z213" t="s">
        <v>10788</v>
      </c>
      <c r="AA213">
        <v>43348</v>
      </c>
      <c r="AB213" t="s">
        <v>10789</v>
      </c>
      <c r="AC213" t="s">
        <v>12029</v>
      </c>
      <c r="AD213" t="s">
        <v>11663</v>
      </c>
      <c r="AE213" t="s">
        <v>10792</v>
      </c>
      <c r="AF213" t="s">
        <v>12148</v>
      </c>
      <c r="AG213" t="s">
        <v>12149</v>
      </c>
      <c r="AH213" t="s">
        <v>10795</v>
      </c>
      <c r="AI213" t="s">
        <v>10795</v>
      </c>
      <c r="AJ213" t="s">
        <v>10777</v>
      </c>
      <c r="AK213" t="s">
        <v>10784</v>
      </c>
      <c r="AL213" t="s">
        <v>10797</v>
      </c>
      <c r="AM213" t="s">
        <v>10781</v>
      </c>
      <c r="AN213" t="s">
        <v>10798</v>
      </c>
      <c r="AO213" t="s">
        <v>10777</v>
      </c>
      <c r="AP213" t="s">
        <v>11768</v>
      </c>
      <c r="AQ213" t="s">
        <v>10797</v>
      </c>
      <c r="AR213" t="s">
        <v>10797</v>
      </c>
      <c r="AS213" t="s">
        <v>10795</v>
      </c>
      <c r="AT213" t="s">
        <v>10393</v>
      </c>
      <c r="AU213" t="s">
        <v>10788</v>
      </c>
      <c r="AV213" t="s">
        <v>10789</v>
      </c>
      <c r="AW213" t="s">
        <v>11663</v>
      </c>
    </row>
    <row r="214" spans="1:49" x14ac:dyDescent="0.3">
      <c r="A214" s="3" t="s">
        <v>10775</v>
      </c>
      <c r="B214" s="2">
        <v>42841</v>
      </c>
      <c r="C214" s="3">
        <v>8</v>
      </c>
      <c r="D214">
        <v>8111</v>
      </c>
      <c r="E214" s="3" t="s">
        <v>1510</v>
      </c>
      <c r="F214" t="s">
        <v>769</v>
      </c>
      <c r="G214" s="3" t="s">
        <v>12150</v>
      </c>
      <c r="H214">
        <v>39</v>
      </c>
      <c r="I214" s="3" t="s">
        <v>10777</v>
      </c>
      <c r="J214" t="s">
        <v>10784</v>
      </c>
      <c r="K214" s="3" t="s">
        <v>12151</v>
      </c>
      <c r="L214" t="s">
        <v>10780</v>
      </c>
      <c r="M214" s="3" t="s">
        <v>10811</v>
      </c>
      <c r="N214" t="s">
        <v>10782</v>
      </c>
      <c r="O214" s="3" t="s">
        <v>12152</v>
      </c>
      <c r="P214">
        <v>43</v>
      </c>
      <c r="Q214" s="3" t="s">
        <v>10777</v>
      </c>
      <c r="R214" t="s">
        <v>10784</v>
      </c>
      <c r="S214" s="3" t="s">
        <v>10780</v>
      </c>
      <c r="T214" s="3" t="s">
        <v>10780</v>
      </c>
      <c r="U214" t="s">
        <v>10786</v>
      </c>
      <c r="V214" t="s">
        <v>10780</v>
      </c>
      <c r="W214" t="s">
        <v>10787</v>
      </c>
      <c r="X214" t="s">
        <v>10393</v>
      </c>
      <c r="Y214" t="s">
        <v>10780</v>
      </c>
      <c r="Z214" t="s">
        <v>10845</v>
      </c>
      <c r="AA214">
        <v>42842</v>
      </c>
      <c r="AB214" t="s">
        <v>10906</v>
      </c>
      <c r="AC214" t="s">
        <v>12153</v>
      </c>
      <c r="AD214" t="s">
        <v>10792</v>
      </c>
      <c r="AE214" t="s">
        <v>10792</v>
      </c>
      <c r="AF214" t="s">
        <v>12154</v>
      </c>
      <c r="AG214" t="s">
        <v>12155</v>
      </c>
      <c r="AH214" t="s">
        <v>10795</v>
      </c>
      <c r="AI214" t="s">
        <v>10795</v>
      </c>
      <c r="AJ214" t="s">
        <v>10777</v>
      </c>
      <c r="AK214" t="s">
        <v>10784</v>
      </c>
      <c r="AL214" t="s">
        <v>10797</v>
      </c>
      <c r="AM214" t="s">
        <v>10811</v>
      </c>
      <c r="AN214" t="s">
        <v>10798</v>
      </c>
      <c r="AO214" t="s">
        <v>10777</v>
      </c>
      <c r="AP214" t="s">
        <v>10799</v>
      </c>
      <c r="AQ214" t="s">
        <v>10797</v>
      </c>
      <c r="AR214" t="s">
        <v>10797</v>
      </c>
      <c r="AS214" t="s">
        <v>10795</v>
      </c>
      <c r="AT214" t="s">
        <v>10393</v>
      </c>
      <c r="AU214" t="s">
        <v>10845</v>
      </c>
      <c r="AV214" t="s">
        <v>10906</v>
      </c>
      <c r="AW214" t="s">
        <v>10792</v>
      </c>
    </row>
    <row r="215" spans="1:49" x14ac:dyDescent="0.3">
      <c r="A215" s="3" t="s">
        <v>10775</v>
      </c>
      <c r="B215" s="2">
        <v>42148</v>
      </c>
      <c r="C215" s="3">
        <v>5</v>
      </c>
      <c r="D215">
        <v>5701</v>
      </c>
      <c r="E215" s="3" t="s">
        <v>1263</v>
      </c>
      <c r="F215" t="s">
        <v>799</v>
      </c>
      <c r="G215" s="3" t="s">
        <v>12156</v>
      </c>
      <c r="H215">
        <v>73</v>
      </c>
      <c r="I215" s="3" t="s">
        <v>10777</v>
      </c>
      <c r="J215" t="s">
        <v>12157</v>
      </c>
      <c r="K215" s="3" t="s">
        <v>12158</v>
      </c>
      <c r="L215" t="s">
        <v>10780</v>
      </c>
      <c r="M215" s="3" t="s">
        <v>10811</v>
      </c>
      <c r="N215" t="s">
        <v>10782</v>
      </c>
      <c r="O215" s="3" t="s">
        <v>12159</v>
      </c>
      <c r="P215">
        <v>74</v>
      </c>
      <c r="Q215" s="3" t="s">
        <v>10777</v>
      </c>
      <c r="R215" t="s">
        <v>10784</v>
      </c>
      <c r="S215" s="3" t="s">
        <v>10787</v>
      </c>
      <c r="T215" s="3" t="s">
        <v>10780</v>
      </c>
      <c r="U215" t="s">
        <v>10786</v>
      </c>
      <c r="V215" t="s">
        <v>10780</v>
      </c>
      <c r="W215" t="s">
        <v>10787</v>
      </c>
      <c r="X215" t="s">
        <v>10393</v>
      </c>
      <c r="Y215" t="s">
        <v>10780</v>
      </c>
      <c r="Z215" t="s">
        <v>10827</v>
      </c>
      <c r="AA215">
        <v>42148</v>
      </c>
      <c r="AB215" t="s">
        <v>10828</v>
      </c>
      <c r="AC215" t="s">
        <v>10792</v>
      </c>
      <c r="AD215" t="s">
        <v>10792</v>
      </c>
      <c r="AE215" t="s">
        <v>10792</v>
      </c>
      <c r="AF215" t="s">
        <v>12160</v>
      </c>
      <c r="AG215" t="s">
        <v>12161</v>
      </c>
      <c r="AH215" t="s">
        <v>10795</v>
      </c>
      <c r="AI215" t="s">
        <v>10795</v>
      </c>
      <c r="AJ215" t="s">
        <v>10777</v>
      </c>
      <c r="AK215" t="s">
        <v>12162</v>
      </c>
      <c r="AL215" t="s">
        <v>10797</v>
      </c>
      <c r="AM215" t="s">
        <v>10811</v>
      </c>
      <c r="AN215" t="s">
        <v>10798</v>
      </c>
      <c r="AO215" t="s">
        <v>10777</v>
      </c>
      <c r="AP215" t="s">
        <v>10799</v>
      </c>
      <c r="AQ215" t="s">
        <v>10795</v>
      </c>
      <c r="AR215" t="s">
        <v>10797</v>
      </c>
      <c r="AS215" t="s">
        <v>10795</v>
      </c>
      <c r="AT215" t="s">
        <v>10393</v>
      </c>
      <c r="AU215" t="s">
        <v>10827</v>
      </c>
      <c r="AV215" t="s">
        <v>10828</v>
      </c>
      <c r="AW215" t="s">
        <v>10792</v>
      </c>
    </row>
    <row r="216" spans="1:49" x14ac:dyDescent="0.3">
      <c r="A216" s="3" t="s">
        <v>10775</v>
      </c>
      <c r="B216" s="2">
        <v>44189</v>
      </c>
      <c r="C216" s="3">
        <v>5</v>
      </c>
      <c r="D216">
        <v>5502</v>
      </c>
      <c r="E216" s="3" t="s">
        <v>12163</v>
      </c>
      <c r="F216" t="s">
        <v>799</v>
      </c>
      <c r="G216" s="3" t="s">
        <v>12164</v>
      </c>
      <c r="H216">
        <v>46</v>
      </c>
      <c r="I216" s="3" t="s">
        <v>10784</v>
      </c>
      <c r="J216" t="s">
        <v>10784</v>
      </c>
      <c r="K216" s="3" t="s">
        <v>12165</v>
      </c>
      <c r="L216" t="s">
        <v>10792</v>
      </c>
      <c r="M216" s="3" t="s">
        <v>10781</v>
      </c>
      <c r="N216" t="s">
        <v>10841</v>
      </c>
      <c r="O216" s="3" t="s">
        <v>11078</v>
      </c>
      <c r="P216">
        <v>57</v>
      </c>
      <c r="Q216" s="3" t="s">
        <v>10784</v>
      </c>
      <c r="R216" t="s">
        <v>10784</v>
      </c>
      <c r="S216" s="3" t="s">
        <v>10787</v>
      </c>
      <c r="T216" s="3" t="s">
        <v>10799</v>
      </c>
      <c r="U216" t="s">
        <v>10786</v>
      </c>
      <c r="V216" t="s">
        <v>12166</v>
      </c>
      <c r="W216" t="s">
        <v>10799</v>
      </c>
      <c r="X216" t="s">
        <v>10782</v>
      </c>
      <c r="Y216" t="s">
        <v>10784</v>
      </c>
      <c r="Z216" t="s">
        <v>11946</v>
      </c>
      <c r="AA216" t="s">
        <v>10792</v>
      </c>
      <c r="AB216" t="s">
        <v>11946</v>
      </c>
      <c r="AC216" t="s">
        <v>10792</v>
      </c>
      <c r="AD216" t="s">
        <v>10792</v>
      </c>
      <c r="AE216" t="s">
        <v>10792</v>
      </c>
      <c r="AF216" t="s">
        <v>12167</v>
      </c>
      <c r="AG216" t="s">
        <v>12168</v>
      </c>
      <c r="AH216" t="s">
        <v>10795</v>
      </c>
      <c r="AI216" t="s">
        <v>10797</v>
      </c>
      <c r="AJ216" t="s">
        <v>10784</v>
      </c>
      <c r="AK216" t="s">
        <v>10784</v>
      </c>
      <c r="AL216" t="s">
        <v>10792</v>
      </c>
      <c r="AM216" t="s">
        <v>10781</v>
      </c>
      <c r="AN216" t="s">
        <v>10798</v>
      </c>
      <c r="AO216" t="s">
        <v>10784</v>
      </c>
      <c r="AP216" t="s">
        <v>10799</v>
      </c>
      <c r="AQ216" t="s">
        <v>10795</v>
      </c>
      <c r="AR216" t="s">
        <v>10799</v>
      </c>
      <c r="AS216" t="s">
        <v>10799</v>
      </c>
      <c r="AT216" t="s">
        <v>10798</v>
      </c>
      <c r="AU216" t="s">
        <v>11946</v>
      </c>
      <c r="AV216" t="s">
        <v>10925</v>
      </c>
      <c r="AW216" t="s">
        <v>10792</v>
      </c>
    </row>
    <row r="217" spans="1:49" x14ac:dyDescent="0.3">
      <c r="A217" s="3" t="s">
        <v>10775</v>
      </c>
      <c r="B217" s="2">
        <v>43835</v>
      </c>
      <c r="C217" s="3">
        <v>14</v>
      </c>
      <c r="D217">
        <v>14101</v>
      </c>
      <c r="E217" s="3" t="s">
        <v>1979</v>
      </c>
      <c r="F217" t="s">
        <v>781</v>
      </c>
      <c r="G217" s="3" t="s">
        <v>12169</v>
      </c>
      <c r="H217">
        <v>53</v>
      </c>
      <c r="I217" s="3" t="s">
        <v>10777</v>
      </c>
      <c r="J217" t="s">
        <v>10784</v>
      </c>
      <c r="K217" s="3" t="s">
        <v>12170</v>
      </c>
      <c r="L217" t="s">
        <v>10792</v>
      </c>
      <c r="M217" s="3" t="s">
        <v>10781</v>
      </c>
      <c r="N217" t="s">
        <v>10841</v>
      </c>
      <c r="O217" s="3" t="s">
        <v>12171</v>
      </c>
      <c r="P217">
        <v>49</v>
      </c>
      <c r="Q217" s="3" t="s">
        <v>10777</v>
      </c>
      <c r="R217" t="s">
        <v>10784</v>
      </c>
      <c r="S217" s="3" t="s">
        <v>10780</v>
      </c>
      <c r="T217" s="3" t="s">
        <v>10799</v>
      </c>
      <c r="U217" t="s">
        <v>12172</v>
      </c>
      <c r="V217" t="s">
        <v>10786</v>
      </c>
      <c r="W217" t="s">
        <v>10787</v>
      </c>
      <c r="X217" t="s">
        <v>10393</v>
      </c>
      <c r="Y217" t="s">
        <v>10784</v>
      </c>
      <c r="Z217" t="s">
        <v>10845</v>
      </c>
      <c r="AA217">
        <v>43894</v>
      </c>
      <c r="AB217" t="s">
        <v>10846</v>
      </c>
      <c r="AC217" t="s">
        <v>10792</v>
      </c>
      <c r="AD217" t="s">
        <v>10792</v>
      </c>
      <c r="AE217" t="s">
        <v>10792</v>
      </c>
      <c r="AF217" t="s">
        <v>12173</v>
      </c>
      <c r="AG217" t="s">
        <v>12174</v>
      </c>
      <c r="AH217" t="s">
        <v>10795</v>
      </c>
      <c r="AI217" t="s">
        <v>10795</v>
      </c>
      <c r="AJ217" t="s">
        <v>10777</v>
      </c>
      <c r="AK217" t="s">
        <v>10784</v>
      </c>
      <c r="AL217" t="s">
        <v>10792</v>
      </c>
      <c r="AM217" t="s">
        <v>10781</v>
      </c>
      <c r="AN217" t="s">
        <v>10798</v>
      </c>
      <c r="AO217" t="s">
        <v>10777</v>
      </c>
      <c r="AP217" t="s">
        <v>10799</v>
      </c>
      <c r="AQ217" t="s">
        <v>10797</v>
      </c>
      <c r="AR217" t="s">
        <v>10799</v>
      </c>
      <c r="AS217" t="s">
        <v>10795</v>
      </c>
      <c r="AT217" t="s">
        <v>10393</v>
      </c>
      <c r="AU217" t="s">
        <v>10845</v>
      </c>
      <c r="AV217" t="s">
        <v>10846</v>
      </c>
      <c r="AW217" t="s">
        <v>10792</v>
      </c>
    </row>
    <row r="218" spans="1:49" x14ac:dyDescent="0.3">
      <c r="A218" s="3" t="s">
        <v>10775</v>
      </c>
      <c r="B218" s="2">
        <v>43981</v>
      </c>
      <c r="C218" s="3">
        <v>5</v>
      </c>
      <c r="D218">
        <v>5101</v>
      </c>
      <c r="E218" s="3" t="s">
        <v>799</v>
      </c>
      <c r="F218" t="s">
        <v>799</v>
      </c>
      <c r="G218" s="3" t="s">
        <v>12175</v>
      </c>
      <c r="H218">
        <v>46</v>
      </c>
      <c r="I218" s="3" t="s">
        <v>10777</v>
      </c>
      <c r="J218" t="s">
        <v>10784</v>
      </c>
      <c r="K218" s="3" t="s">
        <v>12176</v>
      </c>
      <c r="L218" t="s">
        <v>10792</v>
      </c>
      <c r="M218" s="3" t="s">
        <v>10781</v>
      </c>
      <c r="N218" t="s">
        <v>10841</v>
      </c>
      <c r="O218" s="3" t="s">
        <v>12177</v>
      </c>
      <c r="P218">
        <v>55</v>
      </c>
      <c r="Q218" s="3" t="s">
        <v>10784</v>
      </c>
      <c r="R218" t="s">
        <v>10784</v>
      </c>
      <c r="S218" s="3" t="s">
        <v>10780</v>
      </c>
      <c r="T218" s="3" t="s">
        <v>10799</v>
      </c>
      <c r="U218" t="s">
        <v>12178</v>
      </c>
      <c r="V218" t="s">
        <v>10786</v>
      </c>
      <c r="W218" t="s">
        <v>10787</v>
      </c>
      <c r="X218" t="s">
        <v>10782</v>
      </c>
      <c r="Y218" t="s">
        <v>10784</v>
      </c>
      <c r="Z218" t="s">
        <v>10845</v>
      </c>
      <c r="AA218">
        <v>43990</v>
      </c>
      <c r="AB218" t="s">
        <v>10846</v>
      </c>
      <c r="AC218" t="s">
        <v>10792</v>
      </c>
      <c r="AD218" t="s">
        <v>10792</v>
      </c>
      <c r="AE218" t="s">
        <v>10792</v>
      </c>
      <c r="AF218" t="s">
        <v>12179</v>
      </c>
      <c r="AG218" t="s">
        <v>12180</v>
      </c>
      <c r="AH218" t="s">
        <v>10795</v>
      </c>
      <c r="AI218" t="s">
        <v>10795</v>
      </c>
      <c r="AJ218" t="s">
        <v>10777</v>
      </c>
      <c r="AK218" t="s">
        <v>10784</v>
      </c>
      <c r="AL218" t="s">
        <v>10792</v>
      </c>
      <c r="AM218" t="s">
        <v>10781</v>
      </c>
      <c r="AN218" t="s">
        <v>10798</v>
      </c>
      <c r="AO218" t="s">
        <v>10784</v>
      </c>
      <c r="AP218" t="s">
        <v>10799</v>
      </c>
      <c r="AQ218" t="s">
        <v>10797</v>
      </c>
      <c r="AR218" t="s">
        <v>10799</v>
      </c>
      <c r="AS218" t="s">
        <v>10795</v>
      </c>
      <c r="AT218" t="s">
        <v>10798</v>
      </c>
      <c r="AU218" t="s">
        <v>10845</v>
      </c>
      <c r="AV218" t="s">
        <v>10846</v>
      </c>
      <c r="AW218" t="s">
        <v>10792</v>
      </c>
    </row>
    <row r="219" spans="1:49" x14ac:dyDescent="0.3">
      <c r="A219" s="3" t="s">
        <v>10775</v>
      </c>
      <c r="B219" s="2">
        <v>40181</v>
      </c>
      <c r="C219" s="3">
        <v>5</v>
      </c>
      <c r="D219">
        <v>5101</v>
      </c>
      <c r="E219" s="3" t="s">
        <v>799</v>
      </c>
      <c r="F219" t="s">
        <v>799</v>
      </c>
      <c r="G219" s="3" t="s">
        <v>12181</v>
      </c>
      <c r="H219">
        <v>58</v>
      </c>
      <c r="I219" s="3" t="s">
        <v>10784</v>
      </c>
      <c r="J219" t="s">
        <v>10801</v>
      </c>
      <c r="K219" s="3" t="s">
        <v>10810</v>
      </c>
      <c r="L219" t="s">
        <v>10792</v>
      </c>
      <c r="M219" s="3" t="s">
        <v>10803</v>
      </c>
      <c r="N219" t="s">
        <v>10804</v>
      </c>
      <c r="O219" s="3" t="s">
        <v>12182</v>
      </c>
      <c r="P219">
        <v>53</v>
      </c>
      <c r="Q219" s="3" t="s">
        <v>10784</v>
      </c>
      <c r="R219" t="s">
        <v>10784</v>
      </c>
      <c r="S219" s="3" t="s">
        <v>10799</v>
      </c>
      <c r="T219" s="3" t="s">
        <v>10799</v>
      </c>
      <c r="U219" t="s">
        <v>12183</v>
      </c>
      <c r="V219" t="s">
        <v>10786</v>
      </c>
      <c r="W219" t="s">
        <v>10799</v>
      </c>
      <c r="X219" t="s">
        <v>10391</v>
      </c>
      <c r="Y219" t="s">
        <v>10784</v>
      </c>
      <c r="Z219" t="s">
        <v>10792</v>
      </c>
      <c r="AA219" t="s">
        <v>10792</v>
      </c>
      <c r="AB219" t="s">
        <v>10784</v>
      </c>
      <c r="AC219" t="s">
        <v>10792</v>
      </c>
      <c r="AD219" t="s">
        <v>11123</v>
      </c>
      <c r="AE219" t="s">
        <v>10792</v>
      </c>
      <c r="AF219" t="s">
        <v>10807</v>
      </c>
      <c r="AG219" t="s">
        <v>10807</v>
      </c>
      <c r="AH219" t="s">
        <v>10795</v>
      </c>
      <c r="AI219" t="s">
        <v>10795</v>
      </c>
      <c r="AJ219" t="s">
        <v>10784</v>
      </c>
      <c r="AK219" t="s">
        <v>10784</v>
      </c>
      <c r="AL219" t="s">
        <v>10792</v>
      </c>
      <c r="AM219" t="s">
        <v>10781</v>
      </c>
      <c r="AN219" t="s">
        <v>10798</v>
      </c>
      <c r="AO219" t="s">
        <v>10784</v>
      </c>
      <c r="AP219" t="s">
        <v>10799</v>
      </c>
      <c r="AQ219" t="s">
        <v>10799</v>
      </c>
      <c r="AR219" t="s">
        <v>10799</v>
      </c>
      <c r="AS219" t="s">
        <v>10799</v>
      </c>
      <c r="AT219" t="s">
        <v>10391</v>
      </c>
      <c r="AU219" t="s">
        <v>10792</v>
      </c>
      <c r="AV219" t="s">
        <v>10784</v>
      </c>
      <c r="AW219" t="s">
        <v>10889</v>
      </c>
    </row>
    <row r="220" spans="1:49" x14ac:dyDescent="0.3">
      <c r="A220" s="3" t="s">
        <v>10775</v>
      </c>
      <c r="B220" s="2">
        <v>41793</v>
      </c>
      <c r="C220" s="3">
        <v>13</v>
      </c>
      <c r="D220">
        <v>13129</v>
      </c>
      <c r="E220" s="3" t="s">
        <v>1908</v>
      </c>
      <c r="F220" t="s">
        <v>10693</v>
      </c>
      <c r="G220" s="3" t="s">
        <v>12184</v>
      </c>
      <c r="H220">
        <v>30</v>
      </c>
      <c r="I220" s="3" t="s">
        <v>10777</v>
      </c>
      <c r="J220" t="s">
        <v>10784</v>
      </c>
      <c r="K220" s="3" t="s">
        <v>12185</v>
      </c>
      <c r="L220" t="s">
        <v>10780</v>
      </c>
      <c r="M220" s="3" t="s">
        <v>10893</v>
      </c>
      <c r="N220" t="s">
        <v>10894</v>
      </c>
      <c r="O220" s="3" t="s">
        <v>12186</v>
      </c>
      <c r="P220">
        <v>30</v>
      </c>
      <c r="Q220" s="3" t="s">
        <v>10777</v>
      </c>
      <c r="R220" t="s">
        <v>10784</v>
      </c>
      <c r="S220" s="3" t="s">
        <v>10780</v>
      </c>
      <c r="T220" s="3" t="s">
        <v>10780</v>
      </c>
      <c r="U220" t="s">
        <v>10786</v>
      </c>
      <c r="V220" t="s">
        <v>10780</v>
      </c>
      <c r="W220" t="s">
        <v>10780</v>
      </c>
      <c r="X220" t="s">
        <v>10896</v>
      </c>
      <c r="Y220" t="s">
        <v>11682</v>
      </c>
      <c r="Z220" t="s">
        <v>10788</v>
      </c>
      <c r="AA220">
        <v>42018</v>
      </c>
      <c r="AB220" t="s">
        <v>10789</v>
      </c>
      <c r="AC220" t="s">
        <v>12187</v>
      </c>
      <c r="AD220" t="s">
        <v>11569</v>
      </c>
      <c r="AE220" t="s">
        <v>10792</v>
      </c>
      <c r="AF220" t="s">
        <v>12188</v>
      </c>
      <c r="AG220" t="s">
        <v>12189</v>
      </c>
      <c r="AH220" t="s">
        <v>10795</v>
      </c>
      <c r="AI220" t="s">
        <v>10797</v>
      </c>
      <c r="AJ220" t="s">
        <v>10777</v>
      </c>
      <c r="AK220" t="s">
        <v>10784</v>
      </c>
      <c r="AL220" t="s">
        <v>10797</v>
      </c>
      <c r="AM220" t="s">
        <v>10893</v>
      </c>
      <c r="AN220" t="s">
        <v>10399</v>
      </c>
      <c r="AO220" t="s">
        <v>10777</v>
      </c>
      <c r="AP220" t="s">
        <v>10799</v>
      </c>
      <c r="AQ220" t="s">
        <v>10797</v>
      </c>
      <c r="AR220" t="s">
        <v>10797</v>
      </c>
      <c r="AS220" t="s">
        <v>10797</v>
      </c>
      <c r="AT220" t="s">
        <v>10896</v>
      </c>
      <c r="AU220" t="s">
        <v>10788</v>
      </c>
      <c r="AV220" t="s">
        <v>10789</v>
      </c>
      <c r="AW220" t="s">
        <v>11569</v>
      </c>
    </row>
    <row r="221" spans="1:49" x14ac:dyDescent="0.3">
      <c r="A221" s="3" t="s">
        <v>10775</v>
      </c>
      <c r="B221" s="2">
        <v>43827</v>
      </c>
      <c r="C221" s="3">
        <v>12</v>
      </c>
      <c r="D221">
        <v>12101</v>
      </c>
      <c r="E221" s="3" t="s">
        <v>1794</v>
      </c>
      <c r="F221" t="s">
        <v>11013</v>
      </c>
      <c r="G221" s="3" t="s">
        <v>12190</v>
      </c>
      <c r="H221">
        <v>43</v>
      </c>
      <c r="I221" s="3" t="s">
        <v>10777</v>
      </c>
      <c r="J221" t="s">
        <v>10988</v>
      </c>
      <c r="K221" s="3" t="s">
        <v>12191</v>
      </c>
      <c r="L221" t="s">
        <v>10792</v>
      </c>
      <c r="M221" s="3" t="s">
        <v>11005</v>
      </c>
      <c r="N221" t="s">
        <v>10782</v>
      </c>
      <c r="O221" s="3" t="s">
        <v>12192</v>
      </c>
      <c r="Q221" s="3" t="s">
        <v>10784</v>
      </c>
      <c r="R221" t="s">
        <v>10784</v>
      </c>
      <c r="S221" s="3" t="s">
        <v>10799</v>
      </c>
      <c r="T221" s="3" t="s">
        <v>10799</v>
      </c>
      <c r="U221" t="s">
        <v>12193</v>
      </c>
      <c r="V221" t="s">
        <v>12194</v>
      </c>
      <c r="W221" t="s">
        <v>10799</v>
      </c>
      <c r="X221" t="s">
        <v>10393</v>
      </c>
      <c r="Y221" t="s">
        <v>10784</v>
      </c>
      <c r="Z221" t="s">
        <v>10845</v>
      </c>
      <c r="AA221">
        <v>43827</v>
      </c>
      <c r="AB221" t="s">
        <v>10846</v>
      </c>
      <c r="AC221" t="s">
        <v>10792</v>
      </c>
      <c r="AD221" t="s">
        <v>10792</v>
      </c>
      <c r="AE221" t="s">
        <v>10792</v>
      </c>
      <c r="AF221" t="s">
        <v>12195</v>
      </c>
      <c r="AG221" t="s">
        <v>12196</v>
      </c>
      <c r="AH221" t="s">
        <v>10795</v>
      </c>
      <c r="AI221" t="s">
        <v>10795</v>
      </c>
      <c r="AJ221" t="s">
        <v>10777</v>
      </c>
      <c r="AK221" t="s">
        <v>10992</v>
      </c>
      <c r="AL221" t="s">
        <v>10792</v>
      </c>
      <c r="AM221" t="s">
        <v>10888</v>
      </c>
      <c r="AN221" t="s">
        <v>10798</v>
      </c>
      <c r="AO221" t="s">
        <v>10784</v>
      </c>
      <c r="AP221" t="s">
        <v>10799</v>
      </c>
      <c r="AQ221" t="s">
        <v>10799</v>
      </c>
      <c r="AR221" t="s">
        <v>10799</v>
      </c>
      <c r="AS221" t="s">
        <v>10799</v>
      </c>
      <c r="AT221" t="s">
        <v>10393</v>
      </c>
      <c r="AU221" t="s">
        <v>10845</v>
      </c>
      <c r="AV221" t="s">
        <v>10846</v>
      </c>
      <c r="AW221" t="s">
        <v>10792</v>
      </c>
    </row>
    <row r="222" spans="1:49" x14ac:dyDescent="0.3">
      <c r="A222" s="3" t="s">
        <v>10775</v>
      </c>
      <c r="B222" s="2">
        <v>43667</v>
      </c>
      <c r="C222" s="3">
        <v>14</v>
      </c>
      <c r="D222">
        <v>14108</v>
      </c>
      <c r="E222" s="3" t="s">
        <v>1999</v>
      </c>
      <c r="F222" t="s">
        <v>781</v>
      </c>
      <c r="G222" s="3" t="s">
        <v>12197</v>
      </c>
      <c r="H222">
        <v>51</v>
      </c>
      <c r="I222" s="3" t="s">
        <v>10777</v>
      </c>
      <c r="J222" t="s">
        <v>10784</v>
      </c>
      <c r="K222" s="3" t="s">
        <v>12198</v>
      </c>
      <c r="L222" t="s">
        <v>10792</v>
      </c>
      <c r="M222" s="3" t="s">
        <v>10781</v>
      </c>
      <c r="N222" t="s">
        <v>10782</v>
      </c>
      <c r="O222" s="3" t="s">
        <v>12199</v>
      </c>
      <c r="P222">
        <v>50</v>
      </c>
      <c r="Q222" s="3" t="s">
        <v>10777</v>
      </c>
      <c r="R222" t="s">
        <v>10784</v>
      </c>
      <c r="S222" s="3" t="s">
        <v>10780</v>
      </c>
      <c r="T222" s="3" t="s">
        <v>10799</v>
      </c>
      <c r="U222" t="s">
        <v>12200</v>
      </c>
      <c r="V222" t="s">
        <v>10786</v>
      </c>
      <c r="W222" t="s">
        <v>10787</v>
      </c>
      <c r="X222" t="s">
        <v>10393</v>
      </c>
      <c r="Y222" t="s">
        <v>10784</v>
      </c>
      <c r="Z222" t="s">
        <v>10845</v>
      </c>
      <c r="AA222" t="s">
        <v>10792</v>
      </c>
      <c r="AB222" t="s">
        <v>11547</v>
      </c>
      <c r="AC222" t="s">
        <v>10792</v>
      </c>
      <c r="AD222" t="s">
        <v>10792</v>
      </c>
      <c r="AE222" t="s">
        <v>10792</v>
      </c>
      <c r="AF222" t="s">
        <v>12201</v>
      </c>
      <c r="AG222" t="s">
        <v>12202</v>
      </c>
      <c r="AH222" t="s">
        <v>10795</v>
      </c>
      <c r="AI222" t="s">
        <v>10795</v>
      </c>
      <c r="AJ222" t="s">
        <v>10777</v>
      </c>
      <c r="AK222" t="s">
        <v>10784</v>
      </c>
      <c r="AL222" t="s">
        <v>10792</v>
      </c>
      <c r="AM222" t="s">
        <v>10781</v>
      </c>
      <c r="AN222" t="s">
        <v>10798</v>
      </c>
      <c r="AO222" t="s">
        <v>10777</v>
      </c>
      <c r="AP222" t="s">
        <v>10799</v>
      </c>
      <c r="AQ222" t="s">
        <v>10797</v>
      </c>
      <c r="AR222" t="s">
        <v>10799</v>
      </c>
      <c r="AS222" t="s">
        <v>10795</v>
      </c>
      <c r="AT222" t="s">
        <v>10393</v>
      </c>
      <c r="AU222" t="s">
        <v>10845</v>
      </c>
      <c r="AV222" t="s">
        <v>11550</v>
      </c>
      <c r="AW222" t="s">
        <v>10792</v>
      </c>
    </row>
    <row r="223" spans="1:49" x14ac:dyDescent="0.3">
      <c r="A223" s="3" t="s">
        <v>10775</v>
      </c>
      <c r="B223" s="2">
        <v>43395</v>
      </c>
      <c r="C223" s="3">
        <v>14</v>
      </c>
      <c r="D223">
        <v>14106</v>
      </c>
      <c r="E223" s="3" t="s">
        <v>1993</v>
      </c>
      <c r="F223" t="s">
        <v>781</v>
      </c>
      <c r="G223" s="3" t="s">
        <v>12203</v>
      </c>
      <c r="H223">
        <v>50</v>
      </c>
      <c r="I223" s="3" t="s">
        <v>10777</v>
      </c>
      <c r="J223" t="s">
        <v>10784</v>
      </c>
      <c r="K223" s="3" t="s">
        <v>12204</v>
      </c>
      <c r="L223" t="s">
        <v>10780</v>
      </c>
      <c r="M223" s="3" t="s">
        <v>10838</v>
      </c>
      <c r="N223" t="s">
        <v>10782</v>
      </c>
      <c r="O223" s="3" t="s">
        <v>12205</v>
      </c>
      <c r="P223">
        <v>59</v>
      </c>
      <c r="Q223" s="3" t="s">
        <v>10777</v>
      </c>
      <c r="R223" t="s">
        <v>10784</v>
      </c>
      <c r="S223" s="3" t="s">
        <v>10787</v>
      </c>
      <c r="T223" s="3" t="s">
        <v>10780</v>
      </c>
      <c r="U223" t="s">
        <v>12206</v>
      </c>
      <c r="V223" t="s">
        <v>11043</v>
      </c>
      <c r="W223" t="s">
        <v>10787</v>
      </c>
      <c r="X223" t="s">
        <v>10393</v>
      </c>
      <c r="Y223" t="s">
        <v>10784</v>
      </c>
      <c r="Z223" t="s">
        <v>10827</v>
      </c>
      <c r="AA223">
        <v>43395</v>
      </c>
      <c r="AB223" t="s">
        <v>10828</v>
      </c>
      <c r="AC223" t="s">
        <v>10792</v>
      </c>
      <c r="AD223" t="s">
        <v>10792</v>
      </c>
      <c r="AE223" t="s">
        <v>10792</v>
      </c>
      <c r="AF223" t="s">
        <v>12207</v>
      </c>
      <c r="AG223" t="s">
        <v>12208</v>
      </c>
      <c r="AH223" t="s">
        <v>10795</v>
      </c>
      <c r="AI223" t="s">
        <v>10795</v>
      </c>
      <c r="AJ223" t="s">
        <v>10777</v>
      </c>
      <c r="AK223" t="s">
        <v>10784</v>
      </c>
      <c r="AL223" t="s">
        <v>10797</v>
      </c>
      <c r="AM223" t="s">
        <v>10838</v>
      </c>
      <c r="AN223" t="s">
        <v>10798</v>
      </c>
      <c r="AO223" t="s">
        <v>10777</v>
      </c>
      <c r="AP223" t="s">
        <v>10799</v>
      </c>
      <c r="AQ223" t="s">
        <v>10795</v>
      </c>
      <c r="AR223" t="s">
        <v>10797</v>
      </c>
      <c r="AS223" t="s">
        <v>10795</v>
      </c>
      <c r="AT223" t="s">
        <v>10393</v>
      </c>
      <c r="AU223" t="s">
        <v>10827</v>
      </c>
      <c r="AV223" t="s">
        <v>10828</v>
      </c>
      <c r="AW223" t="s">
        <v>10792</v>
      </c>
    </row>
    <row r="224" spans="1:49" x14ac:dyDescent="0.3">
      <c r="A224" s="3" t="s">
        <v>10775</v>
      </c>
      <c r="B224" s="2">
        <v>41818</v>
      </c>
      <c r="C224" s="3">
        <v>10</v>
      </c>
      <c r="D224">
        <v>10301</v>
      </c>
      <c r="E224" s="3" t="s">
        <v>1731</v>
      </c>
      <c r="F224" t="s">
        <v>778</v>
      </c>
      <c r="G224" s="3" t="s">
        <v>12209</v>
      </c>
      <c r="H224">
        <v>33</v>
      </c>
      <c r="I224" s="3" t="s">
        <v>10777</v>
      </c>
      <c r="J224" t="s">
        <v>10778</v>
      </c>
      <c r="K224" s="3" t="s">
        <v>12210</v>
      </c>
      <c r="L224" t="s">
        <v>10780</v>
      </c>
      <c r="M224" s="3" t="s">
        <v>10781</v>
      </c>
      <c r="N224" t="s">
        <v>10782</v>
      </c>
      <c r="O224" s="3" t="s">
        <v>12211</v>
      </c>
      <c r="P224">
        <v>38</v>
      </c>
      <c r="Q224" s="3" t="s">
        <v>10777</v>
      </c>
      <c r="R224" t="s">
        <v>12212</v>
      </c>
      <c r="S224" s="3" t="s">
        <v>10780</v>
      </c>
      <c r="T224" s="3" t="s">
        <v>10780</v>
      </c>
      <c r="U224" t="s">
        <v>12213</v>
      </c>
      <c r="V224" t="s">
        <v>10867</v>
      </c>
      <c r="W224" t="s">
        <v>10787</v>
      </c>
      <c r="X224" t="s">
        <v>10393</v>
      </c>
      <c r="Y224" t="s">
        <v>10780</v>
      </c>
      <c r="Z224" t="s">
        <v>10788</v>
      </c>
      <c r="AA224">
        <v>42457</v>
      </c>
      <c r="AB224" t="s">
        <v>10789</v>
      </c>
      <c r="AC224" t="s">
        <v>12214</v>
      </c>
      <c r="AD224" t="s">
        <v>12215</v>
      </c>
      <c r="AE224" t="s">
        <v>10792</v>
      </c>
      <c r="AF224" t="s">
        <v>12216</v>
      </c>
      <c r="AG224" t="s">
        <v>12217</v>
      </c>
      <c r="AH224" t="s">
        <v>10795</v>
      </c>
      <c r="AI224" t="s">
        <v>10795</v>
      </c>
      <c r="AJ224" t="s">
        <v>10777</v>
      </c>
      <c r="AK224" t="s">
        <v>10796</v>
      </c>
      <c r="AL224" t="s">
        <v>10797</v>
      </c>
      <c r="AM224" t="s">
        <v>10781</v>
      </c>
      <c r="AN224" t="s">
        <v>10798</v>
      </c>
      <c r="AO224" t="s">
        <v>10777</v>
      </c>
      <c r="AP224" t="s">
        <v>11133</v>
      </c>
      <c r="AQ224" t="s">
        <v>10797</v>
      </c>
      <c r="AR224" t="s">
        <v>10797</v>
      </c>
      <c r="AS224" t="s">
        <v>10795</v>
      </c>
      <c r="AT224" t="s">
        <v>10393</v>
      </c>
      <c r="AU224" t="s">
        <v>10788</v>
      </c>
      <c r="AV224" t="s">
        <v>10789</v>
      </c>
      <c r="AW224" t="s">
        <v>12215</v>
      </c>
    </row>
    <row r="225" spans="1:49" x14ac:dyDescent="0.3">
      <c r="A225" s="3" t="s">
        <v>10775</v>
      </c>
      <c r="B225" s="2">
        <v>42350</v>
      </c>
      <c r="C225" s="3">
        <v>9</v>
      </c>
      <c r="D225">
        <v>9202</v>
      </c>
      <c r="E225" s="3" t="s">
        <v>1644</v>
      </c>
      <c r="F225" t="s">
        <v>763</v>
      </c>
      <c r="G225" s="3" t="s">
        <v>12218</v>
      </c>
      <c r="H225">
        <v>62</v>
      </c>
      <c r="I225" s="3" t="s">
        <v>10777</v>
      </c>
      <c r="J225" t="s">
        <v>12219</v>
      </c>
      <c r="K225" s="3" t="s">
        <v>12220</v>
      </c>
      <c r="L225" t="s">
        <v>10780</v>
      </c>
      <c r="M225" s="3" t="s">
        <v>10781</v>
      </c>
      <c r="N225" t="s">
        <v>10782</v>
      </c>
      <c r="O225" s="3" t="s">
        <v>12221</v>
      </c>
      <c r="P225">
        <v>58</v>
      </c>
      <c r="Q225" s="3" t="s">
        <v>10784</v>
      </c>
      <c r="R225" t="s">
        <v>10784</v>
      </c>
      <c r="S225" s="3" t="s">
        <v>10780</v>
      </c>
      <c r="T225" s="3" t="s">
        <v>10787</v>
      </c>
      <c r="U225" t="s">
        <v>10786</v>
      </c>
      <c r="V225" t="s">
        <v>10780</v>
      </c>
      <c r="W225" t="s">
        <v>10787</v>
      </c>
      <c r="X225" t="s">
        <v>10393</v>
      </c>
      <c r="Y225" t="s">
        <v>10780</v>
      </c>
      <c r="Z225" t="s">
        <v>10788</v>
      </c>
      <c r="AA225">
        <v>42709</v>
      </c>
      <c r="AB225" t="s">
        <v>10789</v>
      </c>
      <c r="AC225" t="s">
        <v>12222</v>
      </c>
      <c r="AD225" t="s">
        <v>10791</v>
      </c>
      <c r="AE225" t="s">
        <v>10792</v>
      </c>
      <c r="AF225" t="s">
        <v>12223</v>
      </c>
      <c r="AG225" t="s">
        <v>12224</v>
      </c>
      <c r="AH225" t="s">
        <v>10795</v>
      </c>
      <c r="AI225" t="s">
        <v>10795</v>
      </c>
      <c r="AJ225" t="s">
        <v>10777</v>
      </c>
      <c r="AK225" t="s">
        <v>12219</v>
      </c>
      <c r="AL225" t="s">
        <v>10797</v>
      </c>
      <c r="AM225" t="s">
        <v>10781</v>
      </c>
      <c r="AN225" t="s">
        <v>10798</v>
      </c>
      <c r="AO225" t="s">
        <v>10784</v>
      </c>
      <c r="AP225" t="s">
        <v>10799</v>
      </c>
      <c r="AQ225" t="s">
        <v>10797</v>
      </c>
      <c r="AR225" t="s">
        <v>10795</v>
      </c>
      <c r="AS225" t="s">
        <v>10795</v>
      </c>
      <c r="AT225" t="s">
        <v>10393</v>
      </c>
      <c r="AU225" t="s">
        <v>10788</v>
      </c>
      <c r="AV225" t="s">
        <v>10789</v>
      </c>
      <c r="AW225" t="s">
        <v>10791</v>
      </c>
    </row>
    <row r="226" spans="1:49" x14ac:dyDescent="0.3">
      <c r="A226" s="3" t="s">
        <v>10775</v>
      </c>
      <c r="B226" s="2">
        <v>42889</v>
      </c>
      <c r="C226" s="3">
        <v>9</v>
      </c>
      <c r="D226">
        <v>9102</v>
      </c>
      <c r="E226" s="3" t="s">
        <v>1581</v>
      </c>
      <c r="F226" t="s">
        <v>763</v>
      </c>
      <c r="G226" s="3" t="s">
        <v>12225</v>
      </c>
      <c r="H226">
        <v>87</v>
      </c>
      <c r="I226" s="3" t="s">
        <v>10777</v>
      </c>
      <c r="J226" t="s">
        <v>10784</v>
      </c>
      <c r="K226" s="3" t="s">
        <v>12226</v>
      </c>
      <c r="L226" t="s">
        <v>10787</v>
      </c>
      <c r="M226" s="3" t="s">
        <v>11106</v>
      </c>
      <c r="N226" t="s">
        <v>10894</v>
      </c>
      <c r="O226" s="3" t="s">
        <v>12227</v>
      </c>
      <c r="P226">
        <v>19</v>
      </c>
      <c r="Q226" s="3" t="s">
        <v>10777</v>
      </c>
      <c r="R226" t="s">
        <v>10784</v>
      </c>
      <c r="S226" s="3" t="s">
        <v>10780</v>
      </c>
      <c r="T226" s="3" t="s">
        <v>10787</v>
      </c>
      <c r="U226" t="s">
        <v>10786</v>
      </c>
      <c r="V226" t="s">
        <v>10780</v>
      </c>
      <c r="W226" t="s">
        <v>10780</v>
      </c>
      <c r="X226" t="s">
        <v>10931</v>
      </c>
      <c r="Y226" t="s">
        <v>10780</v>
      </c>
      <c r="Z226" t="s">
        <v>10845</v>
      </c>
      <c r="AA226" t="s">
        <v>10792</v>
      </c>
      <c r="AB226" t="s">
        <v>10906</v>
      </c>
      <c r="AC226" t="s">
        <v>12228</v>
      </c>
      <c r="AD226" t="s">
        <v>10792</v>
      </c>
      <c r="AE226" t="s">
        <v>10792</v>
      </c>
      <c r="AF226" t="s">
        <v>12229</v>
      </c>
      <c r="AG226" t="s">
        <v>10807</v>
      </c>
      <c r="AH226" t="s">
        <v>10795</v>
      </c>
      <c r="AI226" t="s">
        <v>10797</v>
      </c>
      <c r="AJ226" t="s">
        <v>10777</v>
      </c>
      <c r="AK226" t="s">
        <v>10784</v>
      </c>
      <c r="AL226" t="s">
        <v>10795</v>
      </c>
      <c r="AM226" t="s">
        <v>11106</v>
      </c>
      <c r="AN226" t="s">
        <v>10399</v>
      </c>
      <c r="AO226" t="s">
        <v>10777</v>
      </c>
      <c r="AP226" t="s">
        <v>10799</v>
      </c>
      <c r="AQ226" t="s">
        <v>10797</v>
      </c>
      <c r="AR226" t="s">
        <v>10795</v>
      </c>
      <c r="AS226" t="s">
        <v>10797</v>
      </c>
      <c r="AT226" t="s">
        <v>10936</v>
      </c>
      <c r="AU226" t="s">
        <v>10845</v>
      </c>
      <c r="AV226" t="s">
        <v>10906</v>
      </c>
      <c r="AW226" t="s">
        <v>10792</v>
      </c>
    </row>
    <row r="227" spans="1:49" x14ac:dyDescent="0.3">
      <c r="A227" s="3" t="s">
        <v>10775</v>
      </c>
      <c r="B227" s="2">
        <v>41499</v>
      </c>
      <c r="C227" s="3">
        <v>3</v>
      </c>
      <c r="D227">
        <v>3101</v>
      </c>
      <c r="E227" s="3" t="s">
        <v>1109</v>
      </c>
      <c r="F227" t="s">
        <v>766</v>
      </c>
      <c r="G227" s="3" t="s">
        <v>12230</v>
      </c>
      <c r="H227">
        <v>22</v>
      </c>
      <c r="I227" s="3" t="s">
        <v>10784</v>
      </c>
      <c r="J227" t="s">
        <v>10801</v>
      </c>
      <c r="K227" s="3" t="s">
        <v>11196</v>
      </c>
      <c r="L227" t="s">
        <v>10792</v>
      </c>
      <c r="M227" s="3" t="s">
        <v>10973</v>
      </c>
      <c r="N227" t="s">
        <v>11025</v>
      </c>
      <c r="O227" s="3" t="s">
        <v>10801</v>
      </c>
      <c r="P227">
        <v>33</v>
      </c>
      <c r="Q227" s="3" t="s">
        <v>10784</v>
      </c>
      <c r="R227" t="s">
        <v>10784</v>
      </c>
      <c r="S227" s="3" t="s">
        <v>10799</v>
      </c>
      <c r="T227" s="3" t="s">
        <v>10799</v>
      </c>
      <c r="U227" t="s">
        <v>12231</v>
      </c>
      <c r="V227" t="s">
        <v>10786</v>
      </c>
      <c r="W227" t="s">
        <v>10799</v>
      </c>
      <c r="X227" t="s">
        <v>10784</v>
      </c>
      <c r="Y227" t="s">
        <v>10784</v>
      </c>
      <c r="Z227" t="s">
        <v>11453</v>
      </c>
      <c r="AA227" t="s">
        <v>10792</v>
      </c>
      <c r="AB227" t="s">
        <v>10784</v>
      </c>
      <c r="AC227" t="s">
        <v>10792</v>
      </c>
      <c r="AE227" t="s">
        <v>10792</v>
      </c>
      <c r="AF227" t="s">
        <v>10807</v>
      </c>
      <c r="AG227" t="s">
        <v>10807</v>
      </c>
      <c r="AH227" t="s">
        <v>10795</v>
      </c>
      <c r="AI227" t="s">
        <v>10795</v>
      </c>
      <c r="AJ227" t="s">
        <v>10784</v>
      </c>
      <c r="AK227" t="s">
        <v>10784</v>
      </c>
      <c r="AL227" t="s">
        <v>10792</v>
      </c>
      <c r="AM227" t="s">
        <v>10973</v>
      </c>
      <c r="AN227" t="s">
        <v>10798</v>
      </c>
      <c r="AO227" t="s">
        <v>10784</v>
      </c>
      <c r="AP227" t="s">
        <v>10799</v>
      </c>
      <c r="AQ227" t="s">
        <v>10799</v>
      </c>
      <c r="AR227" t="s">
        <v>10799</v>
      </c>
      <c r="AS227" t="s">
        <v>10799</v>
      </c>
      <c r="AT227" t="s">
        <v>10799</v>
      </c>
      <c r="AU227" t="s">
        <v>10846</v>
      </c>
      <c r="AV227" t="s">
        <v>10784</v>
      </c>
      <c r="AW227" t="s">
        <v>10792</v>
      </c>
    </row>
    <row r="228" spans="1:49" x14ac:dyDescent="0.3">
      <c r="A228" s="3" t="s">
        <v>10775</v>
      </c>
      <c r="B228" s="2">
        <v>42360</v>
      </c>
      <c r="C228" s="3">
        <v>6</v>
      </c>
      <c r="D228">
        <v>6101</v>
      </c>
      <c r="E228" s="3" t="s">
        <v>1293</v>
      </c>
      <c r="F228" t="s">
        <v>1782</v>
      </c>
      <c r="G228" s="3" t="s">
        <v>12232</v>
      </c>
      <c r="H228">
        <v>27</v>
      </c>
      <c r="I228" s="3" t="s">
        <v>10777</v>
      </c>
      <c r="J228" t="s">
        <v>12233</v>
      </c>
      <c r="K228" s="3" t="s">
        <v>12234</v>
      </c>
      <c r="L228" t="s">
        <v>10780</v>
      </c>
      <c r="M228" s="3" t="s">
        <v>10781</v>
      </c>
      <c r="N228" t="s">
        <v>10782</v>
      </c>
      <c r="O228" s="3" t="s">
        <v>12235</v>
      </c>
      <c r="P228">
        <v>29</v>
      </c>
      <c r="Q228" s="3" t="s">
        <v>10777</v>
      </c>
      <c r="R228" t="s">
        <v>11467</v>
      </c>
      <c r="S228" s="3" t="s">
        <v>10787</v>
      </c>
      <c r="T228" s="3" t="s">
        <v>10780</v>
      </c>
      <c r="U228" t="s">
        <v>10786</v>
      </c>
      <c r="V228" t="s">
        <v>10780</v>
      </c>
      <c r="W228" t="s">
        <v>10787</v>
      </c>
      <c r="X228" t="s">
        <v>10393</v>
      </c>
      <c r="Y228" t="s">
        <v>10780</v>
      </c>
      <c r="Z228" t="s">
        <v>10827</v>
      </c>
      <c r="AA228">
        <v>42360</v>
      </c>
      <c r="AB228" t="s">
        <v>10828</v>
      </c>
      <c r="AC228" t="s">
        <v>10792</v>
      </c>
      <c r="AD228" t="s">
        <v>10792</v>
      </c>
      <c r="AE228" t="s">
        <v>10792</v>
      </c>
      <c r="AF228" t="s">
        <v>12236</v>
      </c>
      <c r="AG228" t="s">
        <v>12237</v>
      </c>
      <c r="AH228" t="s">
        <v>10795</v>
      </c>
      <c r="AI228" t="s">
        <v>10795</v>
      </c>
      <c r="AJ228" t="s">
        <v>10777</v>
      </c>
      <c r="AK228" t="s">
        <v>12238</v>
      </c>
      <c r="AL228" t="s">
        <v>10797</v>
      </c>
      <c r="AM228" t="s">
        <v>10781</v>
      </c>
      <c r="AN228" t="s">
        <v>10798</v>
      </c>
      <c r="AO228" t="s">
        <v>10777</v>
      </c>
      <c r="AP228" t="s">
        <v>11133</v>
      </c>
      <c r="AQ228" t="s">
        <v>10795</v>
      </c>
      <c r="AR228" t="s">
        <v>10797</v>
      </c>
      <c r="AS228" t="s">
        <v>10795</v>
      </c>
      <c r="AT228" t="s">
        <v>10393</v>
      </c>
      <c r="AU228" t="s">
        <v>10827</v>
      </c>
      <c r="AV228" t="s">
        <v>10828</v>
      </c>
      <c r="AW228" t="s">
        <v>10792</v>
      </c>
    </row>
    <row r="229" spans="1:49" x14ac:dyDescent="0.3">
      <c r="A229" s="3" t="s">
        <v>10775</v>
      </c>
      <c r="B229" s="2">
        <v>43241</v>
      </c>
      <c r="C229" s="3">
        <v>9</v>
      </c>
      <c r="D229">
        <v>9113</v>
      </c>
      <c r="E229" s="3" t="s">
        <v>1614</v>
      </c>
      <c r="F229" t="s">
        <v>763</v>
      </c>
      <c r="G229" s="3" t="s">
        <v>12239</v>
      </c>
      <c r="H229">
        <v>65</v>
      </c>
      <c r="I229" s="3" t="s">
        <v>10777</v>
      </c>
      <c r="J229" t="s">
        <v>10784</v>
      </c>
      <c r="K229" s="3" t="s">
        <v>12240</v>
      </c>
      <c r="L229" t="s">
        <v>10780</v>
      </c>
      <c r="M229" s="3" t="s">
        <v>10781</v>
      </c>
      <c r="N229" t="s">
        <v>10782</v>
      </c>
      <c r="O229" s="3" t="s">
        <v>12241</v>
      </c>
      <c r="P229">
        <v>58</v>
      </c>
      <c r="Q229" s="3" t="s">
        <v>10777</v>
      </c>
      <c r="R229" t="s">
        <v>10784</v>
      </c>
      <c r="S229" s="3" t="s">
        <v>10780</v>
      </c>
      <c r="T229" s="3" t="s">
        <v>10787</v>
      </c>
      <c r="U229" t="s">
        <v>12242</v>
      </c>
      <c r="V229" t="s">
        <v>11043</v>
      </c>
      <c r="W229" t="s">
        <v>10787</v>
      </c>
      <c r="X229" t="s">
        <v>10393</v>
      </c>
      <c r="Y229" t="s">
        <v>12243</v>
      </c>
      <c r="Z229" t="s">
        <v>10788</v>
      </c>
      <c r="AA229">
        <v>43605</v>
      </c>
      <c r="AB229" t="s">
        <v>10789</v>
      </c>
      <c r="AC229" t="s">
        <v>11770</v>
      </c>
      <c r="AD229" t="s">
        <v>10791</v>
      </c>
      <c r="AE229" t="s">
        <v>10792</v>
      </c>
      <c r="AF229" t="s">
        <v>12244</v>
      </c>
      <c r="AG229" t="s">
        <v>12245</v>
      </c>
      <c r="AH229" t="s">
        <v>10795</v>
      </c>
      <c r="AI229" t="s">
        <v>10795</v>
      </c>
      <c r="AJ229" t="s">
        <v>10777</v>
      </c>
      <c r="AK229" t="s">
        <v>10784</v>
      </c>
      <c r="AL229" t="s">
        <v>10797</v>
      </c>
      <c r="AM229" t="s">
        <v>10781</v>
      </c>
      <c r="AN229" t="s">
        <v>10798</v>
      </c>
      <c r="AO229" t="s">
        <v>10777</v>
      </c>
      <c r="AP229" t="s">
        <v>10799</v>
      </c>
      <c r="AQ229" t="s">
        <v>10797</v>
      </c>
      <c r="AR229" t="s">
        <v>10795</v>
      </c>
      <c r="AS229" t="s">
        <v>10795</v>
      </c>
      <c r="AT229" t="s">
        <v>10393</v>
      </c>
      <c r="AU229" t="s">
        <v>10788</v>
      </c>
      <c r="AV229" t="s">
        <v>10789</v>
      </c>
      <c r="AW229" t="s">
        <v>10791</v>
      </c>
    </row>
    <row r="230" spans="1:49" x14ac:dyDescent="0.3">
      <c r="A230" s="3" t="s">
        <v>10775</v>
      </c>
      <c r="B230" s="2">
        <v>41435</v>
      </c>
      <c r="C230" s="3">
        <v>7</v>
      </c>
      <c r="D230">
        <v>7201</v>
      </c>
      <c r="E230" s="3" t="s">
        <v>1420</v>
      </c>
      <c r="F230" t="s">
        <v>787</v>
      </c>
      <c r="G230" s="3" t="s">
        <v>12246</v>
      </c>
      <c r="H230">
        <v>47</v>
      </c>
      <c r="I230" s="3" t="s">
        <v>10784</v>
      </c>
      <c r="J230" t="s">
        <v>10801</v>
      </c>
      <c r="K230" s="3" t="s">
        <v>11048</v>
      </c>
      <c r="L230" t="s">
        <v>10792</v>
      </c>
      <c r="M230" s="3" t="s">
        <v>10973</v>
      </c>
      <c r="N230" t="s">
        <v>11025</v>
      </c>
      <c r="O230" s="3" t="s">
        <v>12247</v>
      </c>
      <c r="P230">
        <v>74</v>
      </c>
      <c r="Q230" s="3" t="s">
        <v>10784</v>
      </c>
      <c r="R230" t="s">
        <v>10784</v>
      </c>
      <c r="S230" s="3" t="s">
        <v>10825</v>
      </c>
      <c r="T230" s="3" t="s">
        <v>10799</v>
      </c>
      <c r="U230" t="s">
        <v>10786</v>
      </c>
      <c r="V230" t="s">
        <v>10786</v>
      </c>
      <c r="W230" t="s">
        <v>10787</v>
      </c>
      <c r="X230" t="s">
        <v>10393</v>
      </c>
      <c r="Y230" t="s">
        <v>10784</v>
      </c>
      <c r="Z230" t="s">
        <v>10792</v>
      </c>
      <c r="AA230" t="s">
        <v>10792</v>
      </c>
      <c r="AB230" t="s">
        <v>10784</v>
      </c>
      <c r="AC230" t="s">
        <v>10792</v>
      </c>
      <c r="AE230" t="s">
        <v>10792</v>
      </c>
      <c r="AF230" t="s">
        <v>10807</v>
      </c>
      <c r="AG230" t="s">
        <v>10807</v>
      </c>
      <c r="AH230" t="s">
        <v>10795</v>
      </c>
      <c r="AI230" t="s">
        <v>10795</v>
      </c>
      <c r="AJ230" t="s">
        <v>10784</v>
      </c>
      <c r="AK230" t="s">
        <v>10784</v>
      </c>
      <c r="AL230" t="s">
        <v>10792</v>
      </c>
      <c r="AM230" t="s">
        <v>10973</v>
      </c>
      <c r="AN230" t="s">
        <v>10798</v>
      </c>
      <c r="AO230" t="s">
        <v>10784</v>
      </c>
      <c r="AP230" t="s">
        <v>10799</v>
      </c>
      <c r="AQ230" t="s">
        <v>10795</v>
      </c>
      <c r="AR230" t="s">
        <v>10799</v>
      </c>
      <c r="AS230" t="s">
        <v>10795</v>
      </c>
      <c r="AT230" t="s">
        <v>10393</v>
      </c>
      <c r="AU230" t="s">
        <v>10792</v>
      </c>
      <c r="AV230" t="s">
        <v>10784</v>
      </c>
      <c r="AW230" t="s">
        <v>10792</v>
      </c>
    </row>
    <row r="231" spans="1:49" x14ac:dyDescent="0.3">
      <c r="A231" s="3" t="s">
        <v>10775</v>
      </c>
      <c r="B231" s="2">
        <v>42149</v>
      </c>
      <c r="C231" s="3">
        <v>5</v>
      </c>
      <c r="D231">
        <v>5109</v>
      </c>
      <c r="E231" s="3" t="s">
        <v>1197</v>
      </c>
      <c r="F231" t="s">
        <v>799</v>
      </c>
      <c r="G231" s="3" t="s">
        <v>12248</v>
      </c>
      <c r="H231">
        <v>88</v>
      </c>
      <c r="I231" s="3" t="s">
        <v>10784</v>
      </c>
      <c r="J231" t="s">
        <v>10784</v>
      </c>
      <c r="K231" s="3" t="s">
        <v>10801</v>
      </c>
      <c r="L231" t="s">
        <v>10792</v>
      </c>
      <c r="M231" s="3" t="s">
        <v>11822</v>
      </c>
      <c r="N231" t="s">
        <v>10782</v>
      </c>
      <c r="O231" s="3" t="s">
        <v>12249</v>
      </c>
      <c r="P231">
        <v>54</v>
      </c>
      <c r="Q231" s="3" t="s">
        <v>10784</v>
      </c>
      <c r="R231" t="s">
        <v>10784</v>
      </c>
      <c r="S231" s="3" t="s">
        <v>10799</v>
      </c>
      <c r="T231" s="3" t="s">
        <v>10799</v>
      </c>
      <c r="U231" t="s">
        <v>10786</v>
      </c>
      <c r="V231" t="s">
        <v>10786</v>
      </c>
      <c r="W231" t="s">
        <v>10780</v>
      </c>
      <c r="X231" t="s">
        <v>10784</v>
      </c>
      <c r="Y231" t="s">
        <v>10784</v>
      </c>
      <c r="Z231" t="s">
        <v>10792</v>
      </c>
      <c r="AA231" t="s">
        <v>10792</v>
      </c>
      <c r="AB231" t="s">
        <v>10784</v>
      </c>
      <c r="AC231" t="s">
        <v>10792</v>
      </c>
      <c r="AD231" t="s">
        <v>10792</v>
      </c>
      <c r="AE231" t="s">
        <v>10792</v>
      </c>
      <c r="AF231" t="s">
        <v>10807</v>
      </c>
      <c r="AG231" t="s">
        <v>10807</v>
      </c>
      <c r="AH231" t="s">
        <v>10795</v>
      </c>
      <c r="AI231" t="s">
        <v>10797</v>
      </c>
      <c r="AJ231" t="s">
        <v>10784</v>
      </c>
      <c r="AK231" t="s">
        <v>10784</v>
      </c>
      <c r="AL231" t="s">
        <v>10792</v>
      </c>
      <c r="AM231" t="s">
        <v>11822</v>
      </c>
      <c r="AN231" t="s">
        <v>10798</v>
      </c>
      <c r="AO231" t="s">
        <v>10784</v>
      </c>
      <c r="AP231" t="s">
        <v>10799</v>
      </c>
      <c r="AQ231" t="s">
        <v>10799</v>
      </c>
      <c r="AR231" t="s">
        <v>10799</v>
      </c>
      <c r="AS231" t="s">
        <v>10797</v>
      </c>
      <c r="AT231" t="s">
        <v>10799</v>
      </c>
      <c r="AU231" t="s">
        <v>10792</v>
      </c>
      <c r="AV231" t="s">
        <v>10784</v>
      </c>
      <c r="AW231" t="s">
        <v>10792</v>
      </c>
    </row>
    <row r="232" spans="1:49" x14ac:dyDescent="0.3">
      <c r="A232" s="3" t="s">
        <v>10775</v>
      </c>
      <c r="B232" s="2">
        <v>43642</v>
      </c>
      <c r="C232" s="3">
        <v>6</v>
      </c>
      <c r="D232">
        <v>6303</v>
      </c>
      <c r="E232" s="3" t="s">
        <v>1367</v>
      </c>
      <c r="F232" t="s">
        <v>1782</v>
      </c>
      <c r="G232" s="3" t="s">
        <v>12250</v>
      </c>
      <c r="H232">
        <v>20</v>
      </c>
      <c r="I232" s="3" t="s">
        <v>10777</v>
      </c>
      <c r="J232" t="s">
        <v>10784</v>
      </c>
      <c r="K232" s="3" t="s">
        <v>12251</v>
      </c>
      <c r="L232" t="s">
        <v>10792</v>
      </c>
      <c r="M232" s="3" t="s">
        <v>10996</v>
      </c>
      <c r="N232" t="s">
        <v>10782</v>
      </c>
      <c r="O232" s="3" t="s">
        <v>12252</v>
      </c>
      <c r="P232">
        <v>23</v>
      </c>
      <c r="Q232" s="3" t="s">
        <v>10777</v>
      </c>
      <c r="R232" t="s">
        <v>10784</v>
      </c>
      <c r="S232" s="3" t="s">
        <v>10780</v>
      </c>
      <c r="T232" s="3" t="s">
        <v>10799</v>
      </c>
      <c r="U232" t="s">
        <v>12253</v>
      </c>
      <c r="V232" t="s">
        <v>10786</v>
      </c>
      <c r="W232" t="s">
        <v>10787</v>
      </c>
      <c r="X232" t="s">
        <v>10393</v>
      </c>
      <c r="Y232" t="s">
        <v>10784</v>
      </c>
      <c r="Z232" t="s">
        <v>10845</v>
      </c>
      <c r="AA232" t="s">
        <v>10792</v>
      </c>
      <c r="AB232" t="s">
        <v>10846</v>
      </c>
      <c r="AC232" t="s">
        <v>10792</v>
      </c>
      <c r="AD232" t="s">
        <v>10792</v>
      </c>
      <c r="AE232" t="s">
        <v>10792</v>
      </c>
      <c r="AF232" t="s">
        <v>12254</v>
      </c>
      <c r="AG232" t="s">
        <v>12255</v>
      </c>
      <c r="AH232" t="s">
        <v>10795</v>
      </c>
      <c r="AI232" t="s">
        <v>10795</v>
      </c>
      <c r="AJ232" t="s">
        <v>10777</v>
      </c>
      <c r="AK232" t="s">
        <v>10784</v>
      </c>
      <c r="AL232" t="s">
        <v>10792</v>
      </c>
      <c r="AM232" t="s">
        <v>11002</v>
      </c>
      <c r="AN232" t="s">
        <v>10798</v>
      </c>
      <c r="AO232" t="s">
        <v>10777</v>
      </c>
      <c r="AP232" t="s">
        <v>10799</v>
      </c>
      <c r="AQ232" t="s">
        <v>10797</v>
      </c>
      <c r="AR232" t="s">
        <v>10799</v>
      </c>
      <c r="AS232" t="s">
        <v>10795</v>
      </c>
      <c r="AT232" t="s">
        <v>10393</v>
      </c>
      <c r="AU232" t="s">
        <v>10845</v>
      </c>
      <c r="AV232" t="s">
        <v>10846</v>
      </c>
      <c r="AW232" t="s">
        <v>10792</v>
      </c>
    </row>
    <row r="233" spans="1:49" x14ac:dyDescent="0.3">
      <c r="A233" s="3" t="s">
        <v>10775</v>
      </c>
      <c r="B233" s="2">
        <v>44243</v>
      </c>
      <c r="C233" s="3">
        <v>1</v>
      </c>
      <c r="D233">
        <v>1107</v>
      </c>
      <c r="E233" s="3" t="s">
        <v>1065</v>
      </c>
      <c r="F233" t="s">
        <v>796</v>
      </c>
      <c r="G233" s="3" t="s">
        <v>12256</v>
      </c>
      <c r="H233">
        <v>31</v>
      </c>
      <c r="I233" s="3" t="s">
        <v>11329</v>
      </c>
      <c r="J233" t="s">
        <v>10784</v>
      </c>
      <c r="K233" s="3" t="s">
        <v>12257</v>
      </c>
      <c r="L233" t="s">
        <v>10792</v>
      </c>
      <c r="M233" s="3" t="s">
        <v>10781</v>
      </c>
      <c r="N233" t="s">
        <v>10841</v>
      </c>
      <c r="O233" s="3" t="s">
        <v>12258</v>
      </c>
      <c r="Q233" s="3" t="s">
        <v>11908</v>
      </c>
      <c r="R233" t="s">
        <v>10784</v>
      </c>
      <c r="S233" s="3" t="s">
        <v>10780</v>
      </c>
      <c r="T233" s="3" t="s">
        <v>10799</v>
      </c>
      <c r="U233" t="s">
        <v>10786</v>
      </c>
      <c r="V233" t="s">
        <v>10786</v>
      </c>
      <c r="W233" t="s">
        <v>10787</v>
      </c>
      <c r="X233" t="s">
        <v>10782</v>
      </c>
      <c r="Y233" t="s">
        <v>10784</v>
      </c>
      <c r="Z233" t="s">
        <v>10845</v>
      </c>
      <c r="AA233" t="s">
        <v>10792</v>
      </c>
      <c r="AB233" t="s">
        <v>11292</v>
      </c>
      <c r="AC233" t="s">
        <v>10792</v>
      </c>
      <c r="AD233" t="s">
        <v>10792</v>
      </c>
      <c r="AE233" t="s">
        <v>10792</v>
      </c>
      <c r="AF233" t="s">
        <v>12259</v>
      </c>
      <c r="AG233" t="s">
        <v>12260</v>
      </c>
      <c r="AH233" t="s">
        <v>10795</v>
      </c>
      <c r="AI233" t="s">
        <v>10795</v>
      </c>
      <c r="AJ233" t="s">
        <v>11329</v>
      </c>
      <c r="AK233" t="s">
        <v>10784</v>
      </c>
      <c r="AL233" t="s">
        <v>10792</v>
      </c>
      <c r="AM233" t="s">
        <v>10781</v>
      </c>
      <c r="AN233" t="s">
        <v>10798</v>
      </c>
      <c r="AO233" t="s">
        <v>11913</v>
      </c>
      <c r="AP233" t="s">
        <v>10799</v>
      </c>
      <c r="AQ233" t="s">
        <v>10797</v>
      </c>
      <c r="AR233" t="s">
        <v>10799</v>
      </c>
      <c r="AS233" t="s">
        <v>10795</v>
      </c>
      <c r="AT233" t="s">
        <v>10798</v>
      </c>
      <c r="AU233" t="s">
        <v>10845</v>
      </c>
      <c r="AV233" t="s">
        <v>11292</v>
      </c>
      <c r="AW233" t="s">
        <v>10792</v>
      </c>
    </row>
    <row r="234" spans="1:49" x14ac:dyDescent="0.3">
      <c r="A234" s="3" t="s">
        <v>10775</v>
      </c>
      <c r="B234" s="2">
        <v>40467</v>
      </c>
      <c r="C234" s="3">
        <v>7</v>
      </c>
      <c r="D234">
        <v>7406</v>
      </c>
      <c r="E234" s="3" t="s">
        <v>1471</v>
      </c>
      <c r="F234" t="s">
        <v>787</v>
      </c>
      <c r="G234" s="3" t="s">
        <v>12261</v>
      </c>
      <c r="H234">
        <v>72</v>
      </c>
      <c r="I234" s="3" t="s">
        <v>10784</v>
      </c>
      <c r="J234" t="s">
        <v>10801</v>
      </c>
      <c r="K234" s="3" t="s">
        <v>10810</v>
      </c>
      <c r="L234" t="s">
        <v>10792</v>
      </c>
      <c r="M234" s="3" t="s">
        <v>11011</v>
      </c>
      <c r="N234" t="s">
        <v>10804</v>
      </c>
      <c r="O234" s="3" t="s">
        <v>12262</v>
      </c>
      <c r="P234">
        <v>75</v>
      </c>
      <c r="Q234" s="3" t="s">
        <v>10784</v>
      </c>
      <c r="R234" t="s">
        <v>10784</v>
      </c>
      <c r="S234" s="3" t="s">
        <v>10799</v>
      </c>
      <c r="T234" s="3" t="s">
        <v>10799</v>
      </c>
      <c r="U234" t="s">
        <v>10786</v>
      </c>
      <c r="V234" t="s">
        <v>10786</v>
      </c>
      <c r="W234" t="s">
        <v>10799</v>
      </c>
      <c r="X234" t="s">
        <v>10784</v>
      </c>
      <c r="Y234" t="s">
        <v>10784</v>
      </c>
      <c r="Z234" t="s">
        <v>10792</v>
      </c>
      <c r="AA234" t="s">
        <v>10792</v>
      </c>
      <c r="AB234" t="s">
        <v>10784</v>
      </c>
      <c r="AC234" t="s">
        <v>10792</v>
      </c>
      <c r="AD234" t="s">
        <v>10792</v>
      </c>
      <c r="AE234" t="s">
        <v>10792</v>
      </c>
      <c r="AF234" t="s">
        <v>10807</v>
      </c>
      <c r="AG234" t="s">
        <v>10807</v>
      </c>
      <c r="AH234" t="s">
        <v>10795</v>
      </c>
      <c r="AI234" t="s">
        <v>10797</v>
      </c>
      <c r="AJ234" t="s">
        <v>10784</v>
      </c>
      <c r="AK234" t="s">
        <v>10784</v>
      </c>
      <c r="AL234" t="s">
        <v>10792</v>
      </c>
      <c r="AM234" t="s">
        <v>10811</v>
      </c>
      <c r="AN234" t="s">
        <v>10798</v>
      </c>
      <c r="AO234" t="s">
        <v>10784</v>
      </c>
      <c r="AP234" t="s">
        <v>10799</v>
      </c>
      <c r="AQ234" t="s">
        <v>10799</v>
      </c>
      <c r="AR234" t="s">
        <v>10799</v>
      </c>
      <c r="AS234" t="s">
        <v>10799</v>
      </c>
      <c r="AT234" t="s">
        <v>10799</v>
      </c>
      <c r="AU234" t="s">
        <v>10792</v>
      </c>
      <c r="AV234" t="s">
        <v>10784</v>
      </c>
      <c r="AW234" t="s">
        <v>10792</v>
      </c>
    </row>
    <row r="235" spans="1:49" x14ac:dyDescent="0.3">
      <c r="A235" s="3" t="s">
        <v>10775</v>
      </c>
      <c r="B235" s="2">
        <v>43374</v>
      </c>
      <c r="C235" s="3">
        <v>7</v>
      </c>
      <c r="D235">
        <v>7304</v>
      </c>
      <c r="E235" s="3" t="s">
        <v>1438</v>
      </c>
      <c r="F235" t="s">
        <v>787</v>
      </c>
      <c r="G235" s="3" t="s">
        <v>12263</v>
      </c>
      <c r="H235">
        <v>46</v>
      </c>
      <c r="I235" s="3" t="s">
        <v>10777</v>
      </c>
      <c r="J235" t="s">
        <v>12264</v>
      </c>
      <c r="K235" s="3" t="s">
        <v>12265</v>
      </c>
      <c r="L235" t="s">
        <v>10780</v>
      </c>
      <c r="M235" s="3" t="s">
        <v>10811</v>
      </c>
      <c r="N235" t="s">
        <v>10782</v>
      </c>
      <c r="O235" s="3" t="s">
        <v>12266</v>
      </c>
      <c r="P235">
        <v>63</v>
      </c>
      <c r="Q235" s="3" t="s">
        <v>10777</v>
      </c>
      <c r="R235" t="s">
        <v>12267</v>
      </c>
      <c r="S235" s="3" t="s">
        <v>10787</v>
      </c>
      <c r="T235" s="3" t="s">
        <v>10780</v>
      </c>
      <c r="U235" t="s">
        <v>10786</v>
      </c>
      <c r="V235" t="s">
        <v>10786</v>
      </c>
      <c r="W235" t="s">
        <v>10787</v>
      </c>
      <c r="X235" t="s">
        <v>10393</v>
      </c>
      <c r="Y235" t="s">
        <v>10784</v>
      </c>
      <c r="Z235" t="s">
        <v>10827</v>
      </c>
      <c r="AA235">
        <v>43374</v>
      </c>
      <c r="AB235" t="s">
        <v>10828</v>
      </c>
      <c r="AC235" t="s">
        <v>10792</v>
      </c>
      <c r="AD235" t="s">
        <v>10792</v>
      </c>
      <c r="AE235" t="s">
        <v>10792</v>
      </c>
      <c r="AF235" t="s">
        <v>12268</v>
      </c>
      <c r="AG235" t="s">
        <v>12269</v>
      </c>
      <c r="AH235" t="s">
        <v>10795</v>
      </c>
      <c r="AI235" t="s">
        <v>10795</v>
      </c>
      <c r="AJ235" t="s">
        <v>10777</v>
      </c>
      <c r="AK235" t="s">
        <v>12270</v>
      </c>
      <c r="AL235" t="s">
        <v>10797</v>
      </c>
      <c r="AM235" t="s">
        <v>10811</v>
      </c>
      <c r="AN235" t="s">
        <v>10798</v>
      </c>
      <c r="AO235" t="s">
        <v>10777</v>
      </c>
      <c r="AP235" t="s">
        <v>11133</v>
      </c>
      <c r="AQ235" t="s">
        <v>10795</v>
      </c>
      <c r="AR235" t="s">
        <v>10797</v>
      </c>
      <c r="AS235" t="s">
        <v>10795</v>
      </c>
      <c r="AT235" t="s">
        <v>10393</v>
      </c>
      <c r="AU235" t="s">
        <v>10827</v>
      </c>
      <c r="AV235" t="s">
        <v>10828</v>
      </c>
      <c r="AW235" t="s">
        <v>10792</v>
      </c>
    </row>
    <row r="236" spans="1:49" x14ac:dyDescent="0.3">
      <c r="A236" s="3" t="s">
        <v>10775</v>
      </c>
      <c r="B236" s="2">
        <v>41350</v>
      </c>
      <c r="C236" s="3">
        <v>13</v>
      </c>
      <c r="D236">
        <v>13106</v>
      </c>
      <c r="E236" s="3" t="s">
        <v>1840</v>
      </c>
      <c r="F236" t="s">
        <v>10693</v>
      </c>
      <c r="G236" s="3" t="s">
        <v>12271</v>
      </c>
      <c r="H236">
        <v>32</v>
      </c>
      <c r="I236" s="3" t="s">
        <v>10784</v>
      </c>
      <c r="J236" t="s">
        <v>10801</v>
      </c>
      <c r="K236" s="3" t="s">
        <v>11010</v>
      </c>
      <c r="L236" t="s">
        <v>10792</v>
      </c>
      <c r="M236" s="3" t="s">
        <v>10803</v>
      </c>
      <c r="N236" t="s">
        <v>11025</v>
      </c>
      <c r="O236" s="3" t="s">
        <v>12272</v>
      </c>
      <c r="P236">
        <v>25</v>
      </c>
      <c r="Q236" s="3" t="s">
        <v>10784</v>
      </c>
      <c r="R236" t="s">
        <v>10784</v>
      </c>
      <c r="S236" s="3" t="s">
        <v>10799</v>
      </c>
      <c r="T236" s="3" t="s">
        <v>10799</v>
      </c>
      <c r="U236" t="s">
        <v>12273</v>
      </c>
      <c r="V236" t="s">
        <v>10786</v>
      </c>
      <c r="W236" t="s">
        <v>10787</v>
      </c>
      <c r="X236" t="s">
        <v>10393</v>
      </c>
      <c r="Y236" t="s">
        <v>10784</v>
      </c>
      <c r="Z236" t="s">
        <v>11453</v>
      </c>
      <c r="AA236" t="s">
        <v>10792</v>
      </c>
      <c r="AB236" t="s">
        <v>10784</v>
      </c>
      <c r="AC236" t="s">
        <v>10792</v>
      </c>
      <c r="AE236" t="s">
        <v>10792</v>
      </c>
      <c r="AF236" t="s">
        <v>10807</v>
      </c>
      <c r="AG236" t="s">
        <v>10807</v>
      </c>
      <c r="AH236" t="s">
        <v>10795</v>
      </c>
      <c r="AI236" t="s">
        <v>10795</v>
      </c>
      <c r="AJ236" t="s">
        <v>10784</v>
      </c>
      <c r="AK236" t="s">
        <v>10784</v>
      </c>
      <c r="AL236" t="s">
        <v>10792</v>
      </c>
      <c r="AM236" t="s">
        <v>10781</v>
      </c>
      <c r="AN236" t="s">
        <v>10798</v>
      </c>
      <c r="AO236" t="s">
        <v>10784</v>
      </c>
      <c r="AP236" t="s">
        <v>10799</v>
      </c>
      <c r="AQ236" t="s">
        <v>10799</v>
      </c>
      <c r="AR236" t="s">
        <v>10799</v>
      </c>
      <c r="AS236" t="s">
        <v>10795</v>
      </c>
      <c r="AT236" t="s">
        <v>10393</v>
      </c>
      <c r="AU236" t="s">
        <v>10846</v>
      </c>
      <c r="AV236" t="s">
        <v>10784</v>
      </c>
      <c r="AW236" t="s">
        <v>10792</v>
      </c>
    </row>
    <row r="237" spans="1:49" x14ac:dyDescent="0.3">
      <c r="A237" s="3" t="s">
        <v>10775</v>
      </c>
      <c r="B237" s="2">
        <v>41688</v>
      </c>
      <c r="C237" s="3">
        <v>10</v>
      </c>
      <c r="D237">
        <v>10201</v>
      </c>
      <c r="E237" s="3" t="s">
        <v>1701</v>
      </c>
      <c r="F237" t="s">
        <v>778</v>
      </c>
      <c r="G237" s="3" t="s">
        <v>12274</v>
      </c>
      <c r="H237">
        <v>33</v>
      </c>
      <c r="I237" s="3" t="s">
        <v>10777</v>
      </c>
      <c r="J237" t="s">
        <v>10784</v>
      </c>
      <c r="K237" s="3" t="s">
        <v>12275</v>
      </c>
      <c r="L237" t="s">
        <v>10780</v>
      </c>
      <c r="M237" s="3" t="s">
        <v>10781</v>
      </c>
      <c r="N237" t="s">
        <v>10782</v>
      </c>
      <c r="O237" s="3" t="s">
        <v>12276</v>
      </c>
      <c r="P237">
        <v>35</v>
      </c>
      <c r="Q237" s="3" t="s">
        <v>10777</v>
      </c>
      <c r="R237" t="s">
        <v>10784</v>
      </c>
      <c r="S237" s="3" t="s">
        <v>10780</v>
      </c>
      <c r="T237" s="3" t="s">
        <v>10780</v>
      </c>
      <c r="U237" t="s">
        <v>10786</v>
      </c>
      <c r="V237" t="s">
        <v>10780</v>
      </c>
      <c r="W237" t="s">
        <v>10787</v>
      </c>
      <c r="X237" t="s">
        <v>10393</v>
      </c>
      <c r="Y237" t="s">
        <v>10780</v>
      </c>
      <c r="Z237" t="s">
        <v>10827</v>
      </c>
      <c r="AA237">
        <v>42319</v>
      </c>
      <c r="AB237" t="s">
        <v>10828</v>
      </c>
      <c r="AC237" t="s">
        <v>10792</v>
      </c>
      <c r="AD237" t="s">
        <v>10792</v>
      </c>
      <c r="AE237" t="s">
        <v>10792</v>
      </c>
      <c r="AF237" t="s">
        <v>12277</v>
      </c>
      <c r="AG237" t="s">
        <v>12278</v>
      </c>
      <c r="AH237" t="s">
        <v>10795</v>
      </c>
      <c r="AI237" t="s">
        <v>10795</v>
      </c>
      <c r="AJ237" t="s">
        <v>10777</v>
      </c>
      <c r="AK237" t="s">
        <v>10784</v>
      </c>
      <c r="AL237" t="s">
        <v>10797</v>
      </c>
      <c r="AM237" t="s">
        <v>10781</v>
      </c>
      <c r="AN237" t="s">
        <v>10798</v>
      </c>
      <c r="AO237" t="s">
        <v>10777</v>
      </c>
      <c r="AP237" t="s">
        <v>10799</v>
      </c>
      <c r="AQ237" t="s">
        <v>10797</v>
      </c>
      <c r="AR237" t="s">
        <v>10797</v>
      </c>
      <c r="AS237" t="s">
        <v>10795</v>
      </c>
      <c r="AT237" t="s">
        <v>10393</v>
      </c>
      <c r="AU237" t="s">
        <v>10827</v>
      </c>
      <c r="AV237" t="s">
        <v>10828</v>
      </c>
      <c r="AW237" t="s">
        <v>10792</v>
      </c>
    </row>
    <row r="238" spans="1:49" x14ac:dyDescent="0.3">
      <c r="A238" s="3" t="s">
        <v>10775</v>
      </c>
      <c r="B238" s="2">
        <v>40182</v>
      </c>
      <c r="C238" s="3">
        <v>7</v>
      </c>
      <c r="D238">
        <v>7301</v>
      </c>
      <c r="E238" s="3" t="s">
        <v>1429</v>
      </c>
      <c r="F238" t="s">
        <v>787</v>
      </c>
      <c r="G238" s="3" t="s">
        <v>12279</v>
      </c>
      <c r="H238">
        <v>21</v>
      </c>
      <c r="I238" s="3" t="s">
        <v>10784</v>
      </c>
      <c r="J238" t="s">
        <v>10801</v>
      </c>
      <c r="K238" s="3" t="s">
        <v>11365</v>
      </c>
      <c r="L238" t="s">
        <v>10792</v>
      </c>
      <c r="M238" s="3" t="s">
        <v>11851</v>
      </c>
      <c r="N238" t="s">
        <v>10804</v>
      </c>
      <c r="O238" s="3" t="s">
        <v>12280</v>
      </c>
      <c r="P238">
        <v>25</v>
      </c>
      <c r="Q238" s="3" t="s">
        <v>10784</v>
      </c>
      <c r="R238" t="s">
        <v>10784</v>
      </c>
      <c r="S238" s="3" t="s">
        <v>10825</v>
      </c>
      <c r="T238" s="3" t="s">
        <v>10799</v>
      </c>
      <c r="U238" t="s">
        <v>12281</v>
      </c>
      <c r="V238" t="s">
        <v>10786</v>
      </c>
      <c r="W238" t="s">
        <v>10799</v>
      </c>
      <c r="X238" t="s">
        <v>10391</v>
      </c>
      <c r="Y238" t="s">
        <v>10784</v>
      </c>
      <c r="Z238" t="s">
        <v>10792</v>
      </c>
      <c r="AA238" t="s">
        <v>10792</v>
      </c>
      <c r="AB238" t="s">
        <v>10784</v>
      </c>
      <c r="AC238" t="s">
        <v>10792</v>
      </c>
      <c r="AD238" t="s">
        <v>10792</v>
      </c>
      <c r="AE238" t="s">
        <v>10792</v>
      </c>
      <c r="AF238" t="s">
        <v>10807</v>
      </c>
      <c r="AG238" t="s">
        <v>10807</v>
      </c>
      <c r="AH238" t="s">
        <v>10795</v>
      </c>
      <c r="AI238" t="s">
        <v>10797</v>
      </c>
      <c r="AJ238" t="s">
        <v>10784</v>
      </c>
      <c r="AK238" t="s">
        <v>10784</v>
      </c>
      <c r="AL238" t="s">
        <v>10792</v>
      </c>
      <c r="AM238" t="s">
        <v>11851</v>
      </c>
      <c r="AN238" t="s">
        <v>10798</v>
      </c>
      <c r="AO238" t="s">
        <v>10784</v>
      </c>
      <c r="AP238" t="s">
        <v>10799</v>
      </c>
      <c r="AQ238" t="s">
        <v>10795</v>
      </c>
      <c r="AR238" t="s">
        <v>10799</v>
      </c>
      <c r="AS238" t="s">
        <v>10799</v>
      </c>
      <c r="AT238" t="s">
        <v>10391</v>
      </c>
      <c r="AU238" t="s">
        <v>10792</v>
      </c>
      <c r="AV238" t="s">
        <v>10784</v>
      </c>
      <c r="AW238" t="s">
        <v>10792</v>
      </c>
    </row>
    <row r="239" spans="1:49" x14ac:dyDescent="0.3">
      <c r="A239" s="3" t="s">
        <v>10775</v>
      </c>
      <c r="B239" s="2">
        <v>41608</v>
      </c>
      <c r="C239" s="3">
        <v>5</v>
      </c>
      <c r="D239">
        <v>5603</v>
      </c>
      <c r="E239" s="3" t="s">
        <v>1251</v>
      </c>
      <c r="F239" t="s">
        <v>799</v>
      </c>
      <c r="G239" s="3" t="s">
        <v>12282</v>
      </c>
      <c r="H239">
        <v>39</v>
      </c>
      <c r="I239" s="3" t="s">
        <v>10784</v>
      </c>
      <c r="J239" t="s">
        <v>10801</v>
      </c>
      <c r="K239" s="3" t="s">
        <v>10810</v>
      </c>
      <c r="L239" t="s">
        <v>10792</v>
      </c>
      <c r="M239" s="3" t="s">
        <v>11011</v>
      </c>
      <c r="N239" t="s">
        <v>11025</v>
      </c>
      <c r="O239" s="3" t="s">
        <v>12283</v>
      </c>
      <c r="P239">
        <v>38</v>
      </c>
      <c r="Q239" s="3" t="s">
        <v>10784</v>
      </c>
      <c r="R239" t="s">
        <v>10784</v>
      </c>
      <c r="S239" s="3" t="s">
        <v>10799</v>
      </c>
      <c r="T239" s="3" t="s">
        <v>10799</v>
      </c>
      <c r="U239" t="s">
        <v>12284</v>
      </c>
      <c r="V239" t="s">
        <v>10786</v>
      </c>
      <c r="W239" t="s">
        <v>10787</v>
      </c>
      <c r="X239" t="s">
        <v>10784</v>
      </c>
      <c r="Y239" t="s">
        <v>10784</v>
      </c>
      <c r="Z239" t="s">
        <v>11453</v>
      </c>
      <c r="AA239" t="s">
        <v>10792</v>
      </c>
      <c r="AB239" t="s">
        <v>10784</v>
      </c>
      <c r="AC239" t="s">
        <v>10792</v>
      </c>
      <c r="AE239" t="s">
        <v>10792</v>
      </c>
      <c r="AF239" t="s">
        <v>10807</v>
      </c>
      <c r="AG239" t="s">
        <v>10807</v>
      </c>
      <c r="AH239" t="s">
        <v>10795</v>
      </c>
      <c r="AI239" t="s">
        <v>10795</v>
      </c>
      <c r="AJ239" t="s">
        <v>10784</v>
      </c>
      <c r="AK239" t="s">
        <v>10784</v>
      </c>
      <c r="AL239" t="s">
        <v>10792</v>
      </c>
      <c r="AM239" t="s">
        <v>10811</v>
      </c>
      <c r="AN239" t="s">
        <v>10798</v>
      </c>
      <c r="AO239" t="s">
        <v>10784</v>
      </c>
      <c r="AP239" t="s">
        <v>10799</v>
      </c>
      <c r="AQ239" t="s">
        <v>10799</v>
      </c>
      <c r="AR239" t="s">
        <v>10799</v>
      </c>
      <c r="AS239" t="s">
        <v>10795</v>
      </c>
      <c r="AT239" t="s">
        <v>10799</v>
      </c>
      <c r="AU239" t="s">
        <v>10846</v>
      </c>
      <c r="AV239" t="s">
        <v>10784</v>
      </c>
      <c r="AW239" t="s">
        <v>10792</v>
      </c>
    </row>
    <row r="240" spans="1:49" x14ac:dyDescent="0.3">
      <c r="A240" s="3" t="s">
        <v>10775</v>
      </c>
      <c r="B240" s="2">
        <v>42755</v>
      </c>
      <c r="C240" s="3">
        <v>5</v>
      </c>
      <c r="D240">
        <v>5601</v>
      </c>
      <c r="E240" s="3" t="s">
        <v>1245</v>
      </c>
      <c r="F240" t="s">
        <v>799</v>
      </c>
      <c r="G240" s="3" t="s">
        <v>12285</v>
      </c>
      <c r="H240">
        <v>63</v>
      </c>
      <c r="I240" s="3" t="s">
        <v>10777</v>
      </c>
      <c r="J240" t="s">
        <v>10784</v>
      </c>
      <c r="K240" s="3" t="s">
        <v>12286</v>
      </c>
      <c r="L240" t="s">
        <v>10780</v>
      </c>
      <c r="M240" s="3" t="s">
        <v>10838</v>
      </c>
      <c r="N240" t="s">
        <v>10782</v>
      </c>
      <c r="O240" s="3" t="s">
        <v>12287</v>
      </c>
      <c r="P240">
        <v>66</v>
      </c>
      <c r="Q240" s="3" t="s">
        <v>10777</v>
      </c>
      <c r="R240" t="s">
        <v>10784</v>
      </c>
      <c r="S240" s="3" t="s">
        <v>10787</v>
      </c>
      <c r="T240" s="3" t="s">
        <v>10780</v>
      </c>
      <c r="U240" t="s">
        <v>12288</v>
      </c>
      <c r="V240" t="s">
        <v>10880</v>
      </c>
      <c r="W240" t="s">
        <v>10787</v>
      </c>
      <c r="X240" t="s">
        <v>10393</v>
      </c>
      <c r="Y240" t="s">
        <v>10780</v>
      </c>
      <c r="Z240" t="s">
        <v>10827</v>
      </c>
      <c r="AA240">
        <v>42755</v>
      </c>
      <c r="AB240" t="s">
        <v>10828</v>
      </c>
      <c r="AC240" t="s">
        <v>10792</v>
      </c>
      <c r="AD240" t="s">
        <v>10792</v>
      </c>
      <c r="AE240" t="s">
        <v>10792</v>
      </c>
      <c r="AF240" t="s">
        <v>12289</v>
      </c>
      <c r="AG240" t="s">
        <v>12290</v>
      </c>
      <c r="AH240" t="s">
        <v>10795</v>
      </c>
      <c r="AI240" t="s">
        <v>10795</v>
      </c>
      <c r="AJ240" t="s">
        <v>10777</v>
      </c>
      <c r="AK240" t="s">
        <v>10784</v>
      </c>
      <c r="AL240" t="s">
        <v>10797</v>
      </c>
      <c r="AM240" t="s">
        <v>10838</v>
      </c>
      <c r="AN240" t="s">
        <v>10798</v>
      </c>
      <c r="AO240" t="s">
        <v>10777</v>
      </c>
      <c r="AP240" t="s">
        <v>10799</v>
      </c>
      <c r="AQ240" t="s">
        <v>10795</v>
      </c>
      <c r="AR240" t="s">
        <v>10797</v>
      </c>
      <c r="AS240" t="s">
        <v>10795</v>
      </c>
      <c r="AT240" t="s">
        <v>10393</v>
      </c>
      <c r="AU240" t="s">
        <v>10827</v>
      </c>
      <c r="AV240" t="s">
        <v>10828</v>
      </c>
      <c r="AW240" t="s">
        <v>10792</v>
      </c>
    </row>
    <row r="241" spans="1:49" x14ac:dyDescent="0.3">
      <c r="A241" s="3" t="s">
        <v>10775</v>
      </c>
      <c r="B241" s="2">
        <v>40299</v>
      </c>
      <c r="C241" s="3">
        <v>13</v>
      </c>
      <c r="D241">
        <v>13501</v>
      </c>
      <c r="E241" s="3" t="s">
        <v>1949</v>
      </c>
      <c r="F241" t="s">
        <v>10693</v>
      </c>
      <c r="G241" s="3" t="s">
        <v>12291</v>
      </c>
      <c r="H241">
        <v>45</v>
      </c>
      <c r="I241" s="3" t="s">
        <v>10784</v>
      </c>
      <c r="J241" t="s">
        <v>10801</v>
      </c>
      <c r="K241" s="3" t="s">
        <v>11365</v>
      </c>
      <c r="L241" t="s">
        <v>10792</v>
      </c>
      <c r="M241" s="3" t="s">
        <v>10803</v>
      </c>
      <c r="N241" t="s">
        <v>10804</v>
      </c>
      <c r="O241" s="3" t="s">
        <v>12292</v>
      </c>
      <c r="P241">
        <v>48</v>
      </c>
      <c r="Q241" s="3" t="s">
        <v>10784</v>
      </c>
      <c r="R241" t="s">
        <v>10784</v>
      </c>
      <c r="S241" s="3" t="s">
        <v>10795</v>
      </c>
      <c r="T241" s="3" t="s">
        <v>10799</v>
      </c>
      <c r="U241" t="s">
        <v>10786</v>
      </c>
      <c r="V241" t="s">
        <v>10786</v>
      </c>
      <c r="W241" t="s">
        <v>10799</v>
      </c>
      <c r="X241" t="s">
        <v>12293</v>
      </c>
      <c r="Y241" t="s">
        <v>10784</v>
      </c>
      <c r="Z241" t="s">
        <v>10792</v>
      </c>
      <c r="AA241" t="s">
        <v>10792</v>
      </c>
      <c r="AB241" t="s">
        <v>10784</v>
      </c>
      <c r="AC241" t="s">
        <v>10792</v>
      </c>
      <c r="AD241" t="s">
        <v>10792</v>
      </c>
      <c r="AE241" t="s">
        <v>10792</v>
      </c>
      <c r="AF241" t="s">
        <v>10807</v>
      </c>
      <c r="AG241" t="s">
        <v>10807</v>
      </c>
      <c r="AH241" t="s">
        <v>10795</v>
      </c>
      <c r="AI241" t="s">
        <v>10795</v>
      </c>
      <c r="AJ241" t="s">
        <v>10784</v>
      </c>
      <c r="AK241" t="s">
        <v>10784</v>
      </c>
      <c r="AL241" t="s">
        <v>10792</v>
      </c>
      <c r="AM241" t="s">
        <v>10781</v>
      </c>
      <c r="AN241" t="s">
        <v>10798</v>
      </c>
      <c r="AO241" t="s">
        <v>10784</v>
      </c>
      <c r="AP241" t="s">
        <v>10799</v>
      </c>
      <c r="AQ241" t="s">
        <v>10795</v>
      </c>
      <c r="AR241" t="s">
        <v>10799</v>
      </c>
      <c r="AS241" t="s">
        <v>10799</v>
      </c>
      <c r="AT241" t="s">
        <v>12294</v>
      </c>
      <c r="AU241" t="s">
        <v>10792</v>
      </c>
      <c r="AV241" t="s">
        <v>10784</v>
      </c>
      <c r="AW241" t="s">
        <v>10792</v>
      </c>
    </row>
    <row r="242" spans="1:49" x14ac:dyDescent="0.3">
      <c r="A242" s="3" t="s">
        <v>10775</v>
      </c>
      <c r="B242" s="2">
        <v>41332</v>
      </c>
      <c r="C242" s="3">
        <v>4</v>
      </c>
      <c r="D242">
        <v>4304</v>
      </c>
      <c r="E242" s="3" t="s">
        <v>1174</v>
      </c>
      <c r="F242" t="s">
        <v>772</v>
      </c>
      <c r="G242" s="3" t="s">
        <v>12295</v>
      </c>
      <c r="H242">
        <v>19</v>
      </c>
      <c r="I242" s="3" t="s">
        <v>10784</v>
      </c>
      <c r="J242" t="s">
        <v>10801</v>
      </c>
      <c r="K242" s="3" t="s">
        <v>12296</v>
      </c>
      <c r="L242" t="s">
        <v>10792</v>
      </c>
      <c r="M242" s="3" t="s">
        <v>10803</v>
      </c>
      <c r="N242" t="s">
        <v>11025</v>
      </c>
      <c r="O242" s="3" t="s">
        <v>12297</v>
      </c>
      <c r="P242">
        <v>22</v>
      </c>
      <c r="Q242" s="3" t="s">
        <v>10784</v>
      </c>
      <c r="R242" t="s">
        <v>10784</v>
      </c>
      <c r="S242" s="3" t="s">
        <v>10825</v>
      </c>
      <c r="T242" s="3" t="s">
        <v>10799</v>
      </c>
      <c r="U242" t="s">
        <v>12298</v>
      </c>
      <c r="V242" t="s">
        <v>10786</v>
      </c>
      <c r="W242" t="s">
        <v>10787</v>
      </c>
      <c r="X242" t="s">
        <v>10393</v>
      </c>
      <c r="Y242" t="s">
        <v>10784</v>
      </c>
      <c r="Z242" t="s">
        <v>10792</v>
      </c>
      <c r="AA242" t="s">
        <v>10792</v>
      </c>
      <c r="AB242" t="s">
        <v>10784</v>
      </c>
      <c r="AC242" t="s">
        <v>10792</v>
      </c>
      <c r="AE242" t="s">
        <v>10792</v>
      </c>
      <c r="AF242" t="s">
        <v>10807</v>
      </c>
      <c r="AG242" t="s">
        <v>10807</v>
      </c>
      <c r="AH242" t="s">
        <v>10795</v>
      </c>
      <c r="AI242" t="s">
        <v>10795</v>
      </c>
      <c r="AJ242" t="s">
        <v>10784</v>
      </c>
      <c r="AK242" t="s">
        <v>10784</v>
      </c>
      <c r="AL242" t="s">
        <v>10792</v>
      </c>
      <c r="AM242" t="s">
        <v>10781</v>
      </c>
      <c r="AN242" t="s">
        <v>10798</v>
      </c>
      <c r="AO242" t="s">
        <v>10784</v>
      </c>
      <c r="AP242" t="s">
        <v>10799</v>
      </c>
      <c r="AQ242" t="s">
        <v>10795</v>
      </c>
      <c r="AR242" t="s">
        <v>10799</v>
      </c>
      <c r="AS242" t="s">
        <v>10795</v>
      </c>
      <c r="AT242" t="s">
        <v>10393</v>
      </c>
      <c r="AU242" t="s">
        <v>10792</v>
      </c>
      <c r="AV242" t="s">
        <v>10784</v>
      </c>
      <c r="AW242" t="s">
        <v>10792</v>
      </c>
    </row>
    <row r="243" spans="1:49" x14ac:dyDescent="0.3">
      <c r="A243" s="3" t="s">
        <v>10775</v>
      </c>
      <c r="B243" s="2">
        <v>41350</v>
      </c>
      <c r="C243" s="3">
        <v>13</v>
      </c>
      <c r="D243">
        <v>13104</v>
      </c>
      <c r="E243" s="3" t="s">
        <v>1834</v>
      </c>
      <c r="F243" t="s">
        <v>10693</v>
      </c>
      <c r="G243" s="3" t="s">
        <v>12299</v>
      </c>
      <c r="H243">
        <v>70</v>
      </c>
      <c r="I243" s="3" t="s">
        <v>10784</v>
      </c>
      <c r="J243" t="s">
        <v>10801</v>
      </c>
      <c r="K243" s="3" t="s">
        <v>12300</v>
      </c>
      <c r="L243" t="s">
        <v>10792</v>
      </c>
      <c r="M243" s="3" t="s">
        <v>12301</v>
      </c>
      <c r="N243" t="s">
        <v>11696</v>
      </c>
      <c r="O243" s="3" t="s">
        <v>12302</v>
      </c>
      <c r="P243">
        <v>31</v>
      </c>
      <c r="Q243" s="3" t="s">
        <v>10784</v>
      </c>
      <c r="R243" t="s">
        <v>10784</v>
      </c>
      <c r="S243" s="3" t="s">
        <v>10799</v>
      </c>
      <c r="T243" s="3" t="s">
        <v>10799</v>
      </c>
      <c r="U243" t="s">
        <v>12303</v>
      </c>
      <c r="V243" t="s">
        <v>10786</v>
      </c>
      <c r="W243" t="s">
        <v>10780</v>
      </c>
      <c r="X243" t="s">
        <v>10395</v>
      </c>
      <c r="Y243" t="s">
        <v>10784</v>
      </c>
      <c r="Z243" t="s">
        <v>11453</v>
      </c>
      <c r="AA243" t="s">
        <v>10792</v>
      </c>
      <c r="AB243" t="s">
        <v>10784</v>
      </c>
      <c r="AC243" t="s">
        <v>10792</v>
      </c>
      <c r="AE243" t="s">
        <v>10792</v>
      </c>
      <c r="AF243" t="s">
        <v>10807</v>
      </c>
      <c r="AG243" t="s">
        <v>10807</v>
      </c>
      <c r="AH243" t="s">
        <v>10795</v>
      </c>
      <c r="AI243" t="s">
        <v>10797</v>
      </c>
      <c r="AJ243" t="s">
        <v>10784</v>
      </c>
      <c r="AK243" t="s">
        <v>10784</v>
      </c>
      <c r="AL243" t="s">
        <v>10792</v>
      </c>
      <c r="AM243" t="s">
        <v>11943</v>
      </c>
      <c r="AN243" t="s">
        <v>10399</v>
      </c>
      <c r="AO243" t="s">
        <v>10784</v>
      </c>
      <c r="AP243" t="s">
        <v>10799</v>
      </c>
      <c r="AQ243" t="s">
        <v>10799</v>
      </c>
      <c r="AR243" t="s">
        <v>10799</v>
      </c>
      <c r="AS243" t="s">
        <v>10797</v>
      </c>
      <c r="AT243" t="s">
        <v>10395</v>
      </c>
      <c r="AU243" t="s">
        <v>10846</v>
      </c>
      <c r="AV243" t="s">
        <v>10784</v>
      </c>
      <c r="AW243" t="s">
        <v>10792</v>
      </c>
    </row>
    <row r="244" spans="1:49" x14ac:dyDescent="0.3">
      <c r="A244" s="3" t="s">
        <v>10775</v>
      </c>
      <c r="B244" s="2">
        <v>43814</v>
      </c>
      <c r="C244" s="3">
        <v>13</v>
      </c>
      <c r="D244">
        <v>13119</v>
      </c>
      <c r="E244" s="3" t="s">
        <v>1878</v>
      </c>
      <c r="F244" t="s">
        <v>10693</v>
      </c>
      <c r="G244" s="3" t="s">
        <v>12304</v>
      </c>
      <c r="H244">
        <v>59</v>
      </c>
      <c r="I244" s="3" t="s">
        <v>10777</v>
      </c>
      <c r="J244" t="s">
        <v>10784</v>
      </c>
      <c r="K244" s="3" t="s">
        <v>12305</v>
      </c>
      <c r="L244" t="s">
        <v>10792</v>
      </c>
      <c r="M244" s="3" t="s">
        <v>10838</v>
      </c>
      <c r="N244" t="s">
        <v>10782</v>
      </c>
      <c r="O244" s="3" t="s">
        <v>12306</v>
      </c>
      <c r="P244">
        <v>55</v>
      </c>
      <c r="Q244" s="3" t="s">
        <v>10777</v>
      </c>
      <c r="R244" t="s">
        <v>10784</v>
      </c>
      <c r="S244" s="3" t="s">
        <v>10780</v>
      </c>
      <c r="T244" s="3" t="s">
        <v>10799</v>
      </c>
      <c r="U244" t="s">
        <v>10786</v>
      </c>
      <c r="V244" t="s">
        <v>10786</v>
      </c>
      <c r="W244" t="s">
        <v>10799</v>
      </c>
      <c r="X244" t="s">
        <v>10393</v>
      </c>
      <c r="Y244" t="s">
        <v>10784</v>
      </c>
      <c r="Z244" t="s">
        <v>10845</v>
      </c>
      <c r="AA244">
        <v>43815</v>
      </c>
      <c r="AB244" t="s">
        <v>10846</v>
      </c>
      <c r="AC244" t="s">
        <v>10792</v>
      </c>
      <c r="AD244" t="s">
        <v>10792</v>
      </c>
      <c r="AE244" t="s">
        <v>10792</v>
      </c>
      <c r="AF244" t="s">
        <v>12307</v>
      </c>
      <c r="AG244" t="s">
        <v>12308</v>
      </c>
      <c r="AH244" t="s">
        <v>10795</v>
      </c>
      <c r="AI244" t="s">
        <v>10795</v>
      </c>
      <c r="AJ244" t="s">
        <v>10777</v>
      </c>
      <c r="AK244" t="s">
        <v>10784</v>
      </c>
      <c r="AL244" t="s">
        <v>10792</v>
      </c>
      <c r="AM244" t="s">
        <v>10838</v>
      </c>
      <c r="AN244" t="s">
        <v>10798</v>
      </c>
      <c r="AO244" t="s">
        <v>10777</v>
      </c>
      <c r="AP244" t="s">
        <v>10799</v>
      </c>
      <c r="AQ244" t="s">
        <v>10797</v>
      </c>
      <c r="AR244" t="s">
        <v>10799</v>
      </c>
      <c r="AS244" t="s">
        <v>10799</v>
      </c>
      <c r="AT244" t="s">
        <v>10393</v>
      </c>
      <c r="AU244" t="s">
        <v>10845</v>
      </c>
      <c r="AV244" t="s">
        <v>10846</v>
      </c>
      <c r="AW244" t="s">
        <v>10792</v>
      </c>
    </row>
    <row r="245" spans="1:49" x14ac:dyDescent="0.3">
      <c r="A245" s="3" t="s">
        <v>10775</v>
      </c>
      <c r="B245" s="2">
        <v>42985</v>
      </c>
      <c r="C245" s="3">
        <v>13</v>
      </c>
      <c r="D245">
        <v>13501</v>
      </c>
      <c r="E245" s="3" t="s">
        <v>1949</v>
      </c>
      <c r="F245" t="s">
        <v>10693</v>
      </c>
      <c r="G245" s="3" t="s">
        <v>12309</v>
      </c>
      <c r="H245">
        <v>23</v>
      </c>
      <c r="I245" s="3" t="s">
        <v>10777</v>
      </c>
      <c r="J245" t="s">
        <v>10784</v>
      </c>
      <c r="K245" s="3" t="s">
        <v>12310</v>
      </c>
      <c r="L245" t="s">
        <v>10780</v>
      </c>
      <c r="M245" s="3" t="s">
        <v>10973</v>
      </c>
      <c r="N245" t="s">
        <v>10782</v>
      </c>
      <c r="O245" s="3" t="s">
        <v>12311</v>
      </c>
      <c r="P245">
        <v>33</v>
      </c>
      <c r="Q245" s="3" t="s">
        <v>10777</v>
      </c>
      <c r="R245" t="s">
        <v>10784</v>
      </c>
      <c r="S245" s="3" t="s">
        <v>10780</v>
      </c>
      <c r="T245" s="3" t="s">
        <v>10787</v>
      </c>
      <c r="U245" t="s">
        <v>10786</v>
      </c>
      <c r="V245" t="s">
        <v>10867</v>
      </c>
      <c r="W245" t="s">
        <v>10780</v>
      </c>
      <c r="X245" t="s">
        <v>10896</v>
      </c>
      <c r="Y245" t="s">
        <v>10780</v>
      </c>
      <c r="Z245" t="s">
        <v>10788</v>
      </c>
      <c r="AA245">
        <v>43370</v>
      </c>
      <c r="AB245" t="s">
        <v>10789</v>
      </c>
      <c r="AC245" t="s">
        <v>12312</v>
      </c>
      <c r="AD245" t="s">
        <v>10791</v>
      </c>
      <c r="AE245" t="s">
        <v>10792</v>
      </c>
      <c r="AF245" t="s">
        <v>12313</v>
      </c>
      <c r="AG245" t="s">
        <v>12314</v>
      </c>
      <c r="AH245" t="s">
        <v>10795</v>
      </c>
      <c r="AI245" t="s">
        <v>10795</v>
      </c>
      <c r="AJ245" t="s">
        <v>10777</v>
      </c>
      <c r="AK245" t="s">
        <v>10784</v>
      </c>
      <c r="AL245" t="s">
        <v>10797</v>
      </c>
      <c r="AM245" t="s">
        <v>10973</v>
      </c>
      <c r="AN245" t="s">
        <v>10798</v>
      </c>
      <c r="AO245" t="s">
        <v>10777</v>
      </c>
      <c r="AP245" t="s">
        <v>10799</v>
      </c>
      <c r="AQ245" t="s">
        <v>10797</v>
      </c>
      <c r="AR245" t="s">
        <v>10795</v>
      </c>
      <c r="AS245" t="s">
        <v>10797</v>
      </c>
      <c r="AT245" t="s">
        <v>10896</v>
      </c>
      <c r="AU245" t="s">
        <v>10788</v>
      </c>
      <c r="AV245" t="s">
        <v>10789</v>
      </c>
      <c r="AW245" t="s">
        <v>10791</v>
      </c>
    </row>
    <row r="246" spans="1:49" x14ac:dyDescent="0.3">
      <c r="A246" s="3" t="s">
        <v>10775</v>
      </c>
      <c r="B246" s="2">
        <v>41845</v>
      </c>
      <c r="C246" s="3">
        <v>9</v>
      </c>
      <c r="D246">
        <v>9210</v>
      </c>
      <c r="E246" s="3" t="s">
        <v>1668</v>
      </c>
      <c r="F246" t="s">
        <v>763</v>
      </c>
      <c r="G246" s="3" t="s">
        <v>12315</v>
      </c>
      <c r="H246">
        <v>42</v>
      </c>
      <c r="I246" s="3" t="s">
        <v>10777</v>
      </c>
      <c r="J246" t="s">
        <v>12316</v>
      </c>
      <c r="K246" s="3" t="s">
        <v>12317</v>
      </c>
      <c r="L246" t="s">
        <v>10780</v>
      </c>
      <c r="M246" s="3" t="s">
        <v>10838</v>
      </c>
      <c r="N246" t="s">
        <v>10782</v>
      </c>
      <c r="O246" s="3" t="s">
        <v>12318</v>
      </c>
      <c r="P246">
        <v>40</v>
      </c>
      <c r="Q246" s="3" t="s">
        <v>10777</v>
      </c>
      <c r="R246" t="s">
        <v>10784</v>
      </c>
      <c r="S246" s="3" t="s">
        <v>10787</v>
      </c>
      <c r="T246" s="3" t="s">
        <v>10780</v>
      </c>
      <c r="U246" t="s">
        <v>12319</v>
      </c>
      <c r="V246" t="s">
        <v>11043</v>
      </c>
      <c r="W246" t="s">
        <v>10787</v>
      </c>
      <c r="X246" t="s">
        <v>10393</v>
      </c>
      <c r="Y246" t="s">
        <v>10780</v>
      </c>
      <c r="Z246" t="s">
        <v>10827</v>
      </c>
      <c r="AA246">
        <v>41845</v>
      </c>
      <c r="AB246" t="s">
        <v>10828</v>
      </c>
      <c r="AC246" t="s">
        <v>10792</v>
      </c>
      <c r="AD246" t="s">
        <v>10792</v>
      </c>
      <c r="AE246" t="s">
        <v>10792</v>
      </c>
      <c r="AF246" t="s">
        <v>12320</v>
      </c>
      <c r="AG246" t="s">
        <v>12321</v>
      </c>
      <c r="AH246" t="s">
        <v>10795</v>
      </c>
      <c r="AI246" t="s">
        <v>10795</v>
      </c>
      <c r="AJ246" t="s">
        <v>10777</v>
      </c>
      <c r="AK246" t="s">
        <v>12322</v>
      </c>
      <c r="AL246" t="s">
        <v>10797</v>
      </c>
      <c r="AM246" t="s">
        <v>10838</v>
      </c>
      <c r="AN246" t="s">
        <v>10798</v>
      </c>
      <c r="AO246" t="s">
        <v>10777</v>
      </c>
      <c r="AP246" t="s">
        <v>10799</v>
      </c>
      <c r="AQ246" t="s">
        <v>10795</v>
      </c>
      <c r="AR246" t="s">
        <v>10797</v>
      </c>
      <c r="AS246" t="s">
        <v>10795</v>
      </c>
      <c r="AT246" t="s">
        <v>10393</v>
      </c>
      <c r="AU246" t="s">
        <v>10827</v>
      </c>
      <c r="AV246" t="s">
        <v>10828</v>
      </c>
      <c r="AW246" t="s">
        <v>10792</v>
      </c>
    </row>
    <row r="247" spans="1:49" x14ac:dyDescent="0.3">
      <c r="A247" s="3" t="s">
        <v>10775</v>
      </c>
      <c r="B247" s="2">
        <v>41787</v>
      </c>
      <c r="C247" s="3">
        <v>13</v>
      </c>
      <c r="D247">
        <v>13403</v>
      </c>
      <c r="E247" s="3" t="s">
        <v>1943</v>
      </c>
      <c r="F247" t="s">
        <v>10693</v>
      </c>
      <c r="G247" s="3" t="s">
        <v>12323</v>
      </c>
      <c r="H247">
        <v>37</v>
      </c>
      <c r="I247" s="3" t="s">
        <v>10777</v>
      </c>
      <c r="J247" t="s">
        <v>12324</v>
      </c>
      <c r="K247" s="3" t="s">
        <v>12325</v>
      </c>
      <c r="L247" t="s">
        <v>10780</v>
      </c>
      <c r="M247" s="3" t="s">
        <v>11005</v>
      </c>
      <c r="N247" t="s">
        <v>10782</v>
      </c>
      <c r="O247" s="3" t="s">
        <v>12326</v>
      </c>
      <c r="P247">
        <v>46</v>
      </c>
      <c r="Q247" s="3" t="s">
        <v>10777</v>
      </c>
      <c r="R247" t="s">
        <v>12324</v>
      </c>
      <c r="S247" s="3" t="s">
        <v>10787</v>
      </c>
      <c r="T247" s="3" t="s">
        <v>10780</v>
      </c>
      <c r="U247" t="s">
        <v>12327</v>
      </c>
      <c r="V247" t="s">
        <v>10780</v>
      </c>
      <c r="W247" t="s">
        <v>10787</v>
      </c>
      <c r="X247" t="s">
        <v>10393</v>
      </c>
      <c r="Y247" t="s">
        <v>10780</v>
      </c>
      <c r="Z247" t="s">
        <v>10827</v>
      </c>
      <c r="AA247">
        <v>41787</v>
      </c>
      <c r="AB247" t="s">
        <v>10828</v>
      </c>
      <c r="AC247" t="s">
        <v>10792</v>
      </c>
      <c r="AD247" t="s">
        <v>10792</v>
      </c>
      <c r="AE247" t="s">
        <v>10792</v>
      </c>
      <c r="AF247" t="s">
        <v>12328</v>
      </c>
      <c r="AG247" t="s">
        <v>12329</v>
      </c>
      <c r="AH247" t="s">
        <v>10795</v>
      </c>
      <c r="AI247" t="s">
        <v>10795</v>
      </c>
      <c r="AJ247" t="s">
        <v>10777</v>
      </c>
      <c r="AK247" t="s">
        <v>11059</v>
      </c>
      <c r="AL247" t="s">
        <v>10797</v>
      </c>
      <c r="AM247" t="s">
        <v>10888</v>
      </c>
      <c r="AN247" t="s">
        <v>10798</v>
      </c>
      <c r="AO247" t="s">
        <v>10777</v>
      </c>
      <c r="AP247" t="s">
        <v>11059</v>
      </c>
      <c r="AQ247" t="s">
        <v>10795</v>
      </c>
      <c r="AR247" t="s">
        <v>10797</v>
      </c>
      <c r="AS247" t="s">
        <v>10795</v>
      </c>
      <c r="AT247" t="s">
        <v>10393</v>
      </c>
      <c r="AU247" t="s">
        <v>10827</v>
      </c>
      <c r="AV247" t="s">
        <v>10828</v>
      </c>
      <c r="AW247" t="s">
        <v>10792</v>
      </c>
    </row>
    <row r="248" spans="1:49" x14ac:dyDescent="0.3">
      <c r="A248" s="3" t="s">
        <v>10775</v>
      </c>
      <c r="B248" s="2">
        <v>43026</v>
      </c>
      <c r="C248" s="3">
        <v>10</v>
      </c>
      <c r="D248">
        <v>10203</v>
      </c>
      <c r="E248" s="3" t="s">
        <v>1707</v>
      </c>
      <c r="F248" t="s">
        <v>778</v>
      </c>
      <c r="G248" s="3" t="s">
        <v>12330</v>
      </c>
      <c r="H248">
        <v>51</v>
      </c>
      <c r="I248" s="3" t="s">
        <v>10777</v>
      </c>
      <c r="J248" t="s">
        <v>12331</v>
      </c>
      <c r="K248" s="3" t="s">
        <v>12332</v>
      </c>
      <c r="L248" t="s">
        <v>10787</v>
      </c>
      <c r="M248" s="3" t="s">
        <v>10893</v>
      </c>
      <c r="N248" t="s">
        <v>10894</v>
      </c>
      <c r="O248" s="3" t="s">
        <v>12333</v>
      </c>
      <c r="P248">
        <v>16</v>
      </c>
      <c r="Q248" s="3" t="s">
        <v>10777</v>
      </c>
      <c r="R248" t="s">
        <v>10865</v>
      </c>
      <c r="S248" s="3" t="s">
        <v>10780</v>
      </c>
      <c r="T248" s="3" t="s">
        <v>10780</v>
      </c>
      <c r="U248" t="s">
        <v>12334</v>
      </c>
      <c r="V248" t="s">
        <v>10780</v>
      </c>
      <c r="W248" t="s">
        <v>10780</v>
      </c>
      <c r="X248" t="s">
        <v>10931</v>
      </c>
      <c r="Y248" t="s">
        <v>12335</v>
      </c>
      <c r="Z248" t="s">
        <v>10788</v>
      </c>
      <c r="AA248">
        <v>43333</v>
      </c>
      <c r="AB248" t="s">
        <v>10875</v>
      </c>
      <c r="AC248" t="s">
        <v>12336</v>
      </c>
      <c r="AD248" t="s">
        <v>12337</v>
      </c>
      <c r="AE248" t="s">
        <v>10792</v>
      </c>
      <c r="AF248" t="s">
        <v>12338</v>
      </c>
      <c r="AG248" t="s">
        <v>10807</v>
      </c>
      <c r="AH248" t="s">
        <v>10795</v>
      </c>
      <c r="AI248" t="s">
        <v>10797</v>
      </c>
      <c r="AJ248" t="s">
        <v>10777</v>
      </c>
      <c r="AK248" t="s">
        <v>12339</v>
      </c>
      <c r="AL248" t="s">
        <v>10795</v>
      </c>
      <c r="AM248" t="s">
        <v>10893</v>
      </c>
      <c r="AN248" t="s">
        <v>10399</v>
      </c>
      <c r="AO248" t="s">
        <v>10777</v>
      </c>
      <c r="AP248" t="s">
        <v>10874</v>
      </c>
      <c r="AQ248" t="s">
        <v>10797</v>
      </c>
      <c r="AR248" t="s">
        <v>10797</v>
      </c>
      <c r="AS248" t="s">
        <v>10797</v>
      </c>
      <c r="AT248" t="s">
        <v>10936</v>
      </c>
      <c r="AU248" t="s">
        <v>10788</v>
      </c>
      <c r="AV248" t="s">
        <v>10875</v>
      </c>
      <c r="AW248" t="s">
        <v>12337</v>
      </c>
    </row>
    <row r="249" spans="1:49" x14ac:dyDescent="0.3">
      <c r="A249" s="3" t="s">
        <v>10775</v>
      </c>
      <c r="B249" s="2">
        <v>42974</v>
      </c>
      <c r="C249" s="3">
        <v>7</v>
      </c>
      <c r="D249">
        <v>7304</v>
      </c>
      <c r="E249" s="3" t="s">
        <v>1438</v>
      </c>
      <c r="F249" t="s">
        <v>787</v>
      </c>
      <c r="G249" s="3" t="s">
        <v>12340</v>
      </c>
      <c r="H249">
        <v>43</v>
      </c>
      <c r="I249" s="3" t="s">
        <v>10777</v>
      </c>
      <c r="J249" t="s">
        <v>10784</v>
      </c>
      <c r="K249" s="3" t="s">
        <v>12341</v>
      </c>
      <c r="L249" t="s">
        <v>10780</v>
      </c>
      <c r="M249" s="3" t="s">
        <v>10838</v>
      </c>
      <c r="N249" t="s">
        <v>10782</v>
      </c>
      <c r="O249" s="3" t="s">
        <v>12342</v>
      </c>
      <c r="P249">
        <v>43</v>
      </c>
      <c r="Q249" s="3" t="s">
        <v>10777</v>
      </c>
      <c r="R249" t="s">
        <v>12343</v>
      </c>
      <c r="S249" s="3" t="s">
        <v>10787</v>
      </c>
      <c r="T249" s="3" t="s">
        <v>10780</v>
      </c>
      <c r="U249" t="s">
        <v>12344</v>
      </c>
      <c r="V249" t="s">
        <v>11043</v>
      </c>
      <c r="W249" t="s">
        <v>10780</v>
      </c>
      <c r="X249" t="s">
        <v>10393</v>
      </c>
      <c r="Y249" t="s">
        <v>10780</v>
      </c>
      <c r="Z249" t="s">
        <v>10827</v>
      </c>
      <c r="AA249">
        <v>42974</v>
      </c>
      <c r="AB249" t="s">
        <v>10828</v>
      </c>
      <c r="AC249" t="s">
        <v>10792</v>
      </c>
      <c r="AD249" t="s">
        <v>10792</v>
      </c>
      <c r="AE249" t="s">
        <v>10792</v>
      </c>
      <c r="AF249" t="s">
        <v>12345</v>
      </c>
      <c r="AG249" t="s">
        <v>12346</v>
      </c>
      <c r="AH249" t="s">
        <v>10795</v>
      </c>
      <c r="AI249" t="s">
        <v>10795</v>
      </c>
      <c r="AJ249" t="s">
        <v>10777</v>
      </c>
      <c r="AK249" t="s">
        <v>10784</v>
      </c>
      <c r="AL249" t="s">
        <v>10797</v>
      </c>
      <c r="AM249" t="s">
        <v>10838</v>
      </c>
      <c r="AN249" t="s">
        <v>10798</v>
      </c>
      <c r="AO249" t="s">
        <v>10777</v>
      </c>
      <c r="AP249" t="s">
        <v>11600</v>
      </c>
      <c r="AQ249" t="s">
        <v>10795</v>
      </c>
      <c r="AR249" t="s">
        <v>10797</v>
      </c>
      <c r="AS249" t="s">
        <v>10797</v>
      </c>
      <c r="AT249" t="s">
        <v>10393</v>
      </c>
      <c r="AU249" t="s">
        <v>10827</v>
      </c>
      <c r="AV249" t="s">
        <v>10828</v>
      </c>
      <c r="AW249" t="s">
        <v>10792</v>
      </c>
    </row>
    <row r="250" spans="1:49" x14ac:dyDescent="0.3">
      <c r="A250" s="3" t="s">
        <v>10775</v>
      </c>
      <c r="B250" s="2">
        <v>44150</v>
      </c>
      <c r="C250" s="3">
        <v>13</v>
      </c>
      <c r="D250">
        <v>13130</v>
      </c>
      <c r="E250" s="3" t="s">
        <v>1030</v>
      </c>
      <c r="F250" t="s">
        <v>10693</v>
      </c>
      <c r="G250" s="3" t="s">
        <v>12347</v>
      </c>
      <c r="H250">
        <v>52</v>
      </c>
      <c r="I250" s="3" t="s">
        <v>10777</v>
      </c>
      <c r="J250" t="s">
        <v>10784</v>
      </c>
      <c r="K250" s="3" t="s">
        <v>12348</v>
      </c>
      <c r="L250" t="s">
        <v>10792</v>
      </c>
      <c r="M250" s="3" t="s">
        <v>10781</v>
      </c>
      <c r="N250" t="s">
        <v>10841</v>
      </c>
      <c r="O250" s="3" t="s">
        <v>12349</v>
      </c>
      <c r="P250">
        <v>32</v>
      </c>
      <c r="Q250" s="3" t="s">
        <v>10777</v>
      </c>
      <c r="R250" t="s">
        <v>10784</v>
      </c>
      <c r="S250" s="3" t="s">
        <v>10780</v>
      </c>
      <c r="T250" s="3" t="s">
        <v>10780</v>
      </c>
      <c r="U250" t="s">
        <v>10786</v>
      </c>
      <c r="V250" t="s">
        <v>12350</v>
      </c>
      <c r="W250" t="s">
        <v>10799</v>
      </c>
      <c r="X250" t="s">
        <v>12351</v>
      </c>
      <c r="Y250" t="s">
        <v>10784</v>
      </c>
      <c r="Z250" t="s">
        <v>11155</v>
      </c>
      <c r="AA250" t="s">
        <v>10792</v>
      </c>
      <c r="AB250" t="s">
        <v>11086</v>
      </c>
      <c r="AC250" t="s">
        <v>10792</v>
      </c>
      <c r="AD250" t="s">
        <v>10792</v>
      </c>
      <c r="AE250" t="s">
        <v>10792</v>
      </c>
      <c r="AF250" t="s">
        <v>12352</v>
      </c>
      <c r="AG250" t="s">
        <v>12353</v>
      </c>
      <c r="AH250" t="s">
        <v>10795</v>
      </c>
      <c r="AI250" t="s">
        <v>10797</v>
      </c>
      <c r="AJ250" t="s">
        <v>10777</v>
      </c>
      <c r="AK250" t="s">
        <v>10784</v>
      </c>
      <c r="AL250" t="s">
        <v>10792</v>
      </c>
      <c r="AM250" t="s">
        <v>10781</v>
      </c>
      <c r="AN250" t="s">
        <v>10798</v>
      </c>
      <c r="AO250" t="s">
        <v>10777</v>
      </c>
      <c r="AP250" t="s">
        <v>10799</v>
      </c>
      <c r="AQ250" t="s">
        <v>10797</v>
      </c>
      <c r="AR250" t="s">
        <v>10797</v>
      </c>
      <c r="AS250" t="s">
        <v>10799</v>
      </c>
      <c r="AT250" t="s">
        <v>12351</v>
      </c>
      <c r="AU250" t="s">
        <v>11155</v>
      </c>
      <c r="AV250" t="s">
        <v>11086</v>
      </c>
      <c r="AW250" t="s">
        <v>10792</v>
      </c>
    </row>
    <row r="251" spans="1:49" x14ac:dyDescent="0.3">
      <c r="A251" s="3" t="s">
        <v>10970</v>
      </c>
      <c r="B251" s="2">
        <v>43941</v>
      </c>
      <c r="C251" s="3">
        <v>13</v>
      </c>
      <c r="D251">
        <v>13502</v>
      </c>
      <c r="E251" s="3" t="s">
        <v>1952</v>
      </c>
      <c r="F251" t="s">
        <v>10693</v>
      </c>
      <c r="G251" s="3" t="s">
        <v>12354</v>
      </c>
      <c r="H251">
        <v>34</v>
      </c>
      <c r="I251" s="3" t="s">
        <v>10784</v>
      </c>
      <c r="J251" t="s">
        <v>12355</v>
      </c>
      <c r="K251" s="3" t="s">
        <v>12356</v>
      </c>
      <c r="L251" t="s">
        <v>10792</v>
      </c>
      <c r="M251" s="3" t="s">
        <v>10781</v>
      </c>
      <c r="N251" t="s">
        <v>10974</v>
      </c>
      <c r="O251" s="3" t="s">
        <v>12357</v>
      </c>
      <c r="Q251" s="3" t="s">
        <v>10777</v>
      </c>
      <c r="R251" t="s">
        <v>10784</v>
      </c>
      <c r="S251" s="3" t="s">
        <v>10799</v>
      </c>
      <c r="T251" s="3" t="s">
        <v>10799</v>
      </c>
      <c r="U251" t="s">
        <v>12358</v>
      </c>
      <c r="V251" t="s">
        <v>10786</v>
      </c>
      <c r="W251" t="s">
        <v>10780</v>
      </c>
      <c r="X251" t="s">
        <v>10745</v>
      </c>
      <c r="Y251" t="s">
        <v>10784</v>
      </c>
      <c r="Z251" t="s">
        <v>10792</v>
      </c>
      <c r="AA251" t="s">
        <v>10792</v>
      </c>
      <c r="AB251" t="s">
        <v>11086</v>
      </c>
      <c r="AC251" t="s">
        <v>10792</v>
      </c>
      <c r="AD251" t="s">
        <v>10792</v>
      </c>
      <c r="AE251" t="s">
        <v>10792</v>
      </c>
      <c r="AF251" t="s">
        <v>12359</v>
      </c>
      <c r="AG251" t="s">
        <v>12359</v>
      </c>
      <c r="AH251" t="s">
        <v>10795</v>
      </c>
      <c r="AI251" t="s">
        <v>10797</v>
      </c>
      <c r="AJ251" t="s">
        <v>10784</v>
      </c>
      <c r="AK251" t="s">
        <v>12355</v>
      </c>
      <c r="AL251" t="s">
        <v>10792</v>
      </c>
      <c r="AM251" t="s">
        <v>10781</v>
      </c>
      <c r="AN251" t="s">
        <v>10974</v>
      </c>
      <c r="AO251" t="s">
        <v>10777</v>
      </c>
      <c r="AP251" t="s">
        <v>10799</v>
      </c>
      <c r="AQ251" t="s">
        <v>10799</v>
      </c>
      <c r="AR251" t="s">
        <v>10799</v>
      </c>
      <c r="AS251" t="s">
        <v>10797</v>
      </c>
      <c r="AT251" t="s">
        <v>10745</v>
      </c>
      <c r="AU251" t="s">
        <v>10792</v>
      </c>
      <c r="AV251" t="s">
        <v>11086</v>
      </c>
      <c r="AW251" t="s">
        <v>10792</v>
      </c>
    </row>
    <row r="252" spans="1:49" x14ac:dyDescent="0.3">
      <c r="A252" s="3" t="s">
        <v>10775</v>
      </c>
      <c r="B252" s="2">
        <v>40852</v>
      </c>
      <c r="C252" s="3">
        <v>5</v>
      </c>
      <c r="D252">
        <v>5401</v>
      </c>
      <c r="E252" s="3" t="s">
        <v>1215</v>
      </c>
      <c r="F252" t="s">
        <v>799</v>
      </c>
      <c r="G252" s="3" t="s">
        <v>12360</v>
      </c>
      <c r="H252">
        <v>38</v>
      </c>
      <c r="I252" s="3" t="s">
        <v>10784</v>
      </c>
      <c r="J252" t="s">
        <v>10801</v>
      </c>
      <c r="K252" s="3" t="s">
        <v>10810</v>
      </c>
      <c r="L252" t="s">
        <v>10792</v>
      </c>
      <c r="M252" s="3" t="s">
        <v>10781</v>
      </c>
      <c r="N252" t="s">
        <v>10804</v>
      </c>
      <c r="O252" s="3" t="s">
        <v>12361</v>
      </c>
      <c r="P252">
        <v>40</v>
      </c>
      <c r="Q252" s="3" t="s">
        <v>10784</v>
      </c>
      <c r="R252" t="s">
        <v>10784</v>
      </c>
      <c r="S252" s="3"/>
      <c r="T252" s="3" t="s">
        <v>10799</v>
      </c>
      <c r="U252" t="s">
        <v>10786</v>
      </c>
      <c r="V252" t="s">
        <v>10786</v>
      </c>
      <c r="W252" t="s">
        <v>10799</v>
      </c>
      <c r="X252" t="s">
        <v>10393</v>
      </c>
      <c r="Y252" t="s">
        <v>10784</v>
      </c>
      <c r="Z252" t="s">
        <v>10792</v>
      </c>
      <c r="AA252" t="s">
        <v>10792</v>
      </c>
      <c r="AB252" t="s">
        <v>10784</v>
      </c>
      <c r="AC252" t="s">
        <v>10792</v>
      </c>
      <c r="AD252" t="s">
        <v>10792</v>
      </c>
      <c r="AE252" t="s">
        <v>10792</v>
      </c>
      <c r="AF252" t="s">
        <v>10807</v>
      </c>
      <c r="AG252" t="s">
        <v>10807</v>
      </c>
      <c r="AH252" t="s">
        <v>10795</v>
      </c>
      <c r="AI252" t="s">
        <v>10795</v>
      </c>
      <c r="AJ252" t="s">
        <v>10784</v>
      </c>
      <c r="AK252" t="s">
        <v>10784</v>
      </c>
      <c r="AL252" t="s">
        <v>10792</v>
      </c>
      <c r="AM252" t="s">
        <v>10781</v>
      </c>
      <c r="AN252" t="s">
        <v>10798</v>
      </c>
      <c r="AO252" t="s">
        <v>10784</v>
      </c>
      <c r="AP252" t="s">
        <v>10799</v>
      </c>
      <c r="AQ252" t="s">
        <v>10799</v>
      </c>
      <c r="AR252" t="s">
        <v>10799</v>
      </c>
      <c r="AS252" t="s">
        <v>10799</v>
      </c>
      <c r="AT252" t="s">
        <v>10393</v>
      </c>
      <c r="AU252" t="s">
        <v>10792</v>
      </c>
      <c r="AV252" t="s">
        <v>10784</v>
      </c>
      <c r="AW252" t="s">
        <v>10792</v>
      </c>
    </row>
    <row r="253" spans="1:49" x14ac:dyDescent="0.3">
      <c r="A253" s="3" t="s">
        <v>10775</v>
      </c>
      <c r="B253" s="2">
        <v>42781</v>
      </c>
      <c r="C253" s="3">
        <v>13</v>
      </c>
      <c r="D253">
        <v>13112</v>
      </c>
      <c r="E253" s="3" t="s">
        <v>1857</v>
      </c>
      <c r="F253" t="s">
        <v>10693</v>
      </c>
      <c r="G253" s="3" t="s">
        <v>12362</v>
      </c>
      <c r="H253">
        <v>20</v>
      </c>
      <c r="I253" s="3" t="s">
        <v>10777</v>
      </c>
      <c r="J253" t="s">
        <v>10784</v>
      </c>
      <c r="K253" s="3" t="s">
        <v>12363</v>
      </c>
      <c r="L253" t="s">
        <v>10780</v>
      </c>
      <c r="M253" s="3" t="s">
        <v>10973</v>
      </c>
      <c r="N253" t="s">
        <v>10782</v>
      </c>
      <c r="O253" s="3" t="s">
        <v>12364</v>
      </c>
      <c r="P253">
        <v>28</v>
      </c>
      <c r="Q253" s="3" t="s">
        <v>10777</v>
      </c>
      <c r="R253" t="s">
        <v>10784</v>
      </c>
      <c r="S253" s="3" t="s">
        <v>10787</v>
      </c>
      <c r="T253" s="3" t="s">
        <v>10780</v>
      </c>
      <c r="U253" t="s">
        <v>12365</v>
      </c>
      <c r="V253" t="s">
        <v>10780</v>
      </c>
      <c r="W253" t="s">
        <v>10787</v>
      </c>
      <c r="X253" t="s">
        <v>10393</v>
      </c>
      <c r="Y253" t="s">
        <v>10780</v>
      </c>
      <c r="Z253" t="s">
        <v>10827</v>
      </c>
      <c r="AA253">
        <v>42781</v>
      </c>
      <c r="AB253" t="s">
        <v>10828</v>
      </c>
      <c r="AC253" t="s">
        <v>10792</v>
      </c>
      <c r="AD253" t="s">
        <v>10792</v>
      </c>
      <c r="AE253" t="s">
        <v>10792</v>
      </c>
      <c r="AF253" t="s">
        <v>12366</v>
      </c>
      <c r="AG253" t="s">
        <v>12367</v>
      </c>
      <c r="AH253" t="s">
        <v>10795</v>
      </c>
      <c r="AI253" t="s">
        <v>10795</v>
      </c>
      <c r="AJ253" t="s">
        <v>10777</v>
      </c>
      <c r="AK253" t="s">
        <v>10784</v>
      </c>
      <c r="AL253" t="s">
        <v>10797</v>
      </c>
      <c r="AM253" t="s">
        <v>10973</v>
      </c>
      <c r="AN253" t="s">
        <v>10798</v>
      </c>
      <c r="AO253" t="s">
        <v>10777</v>
      </c>
      <c r="AP253" t="s">
        <v>10799</v>
      </c>
      <c r="AQ253" t="s">
        <v>10795</v>
      </c>
      <c r="AR253" t="s">
        <v>10797</v>
      </c>
      <c r="AS253" t="s">
        <v>10795</v>
      </c>
      <c r="AT253" t="s">
        <v>10393</v>
      </c>
      <c r="AU253" t="s">
        <v>10827</v>
      </c>
      <c r="AV253" t="s">
        <v>10828</v>
      </c>
      <c r="AW253" t="s">
        <v>10792</v>
      </c>
    </row>
    <row r="254" spans="1:49" x14ac:dyDescent="0.3">
      <c r="A254" s="3" t="s">
        <v>10775</v>
      </c>
      <c r="B254" s="2">
        <v>41940</v>
      </c>
      <c r="C254" s="3">
        <v>14</v>
      </c>
      <c r="D254">
        <v>14101</v>
      </c>
      <c r="E254" s="3" t="s">
        <v>1979</v>
      </c>
      <c r="F254" t="s">
        <v>781</v>
      </c>
      <c r="G254" s="3" t="s">
        <v>12368</v>
      </c>
      <c r="H254">
        <v>37</v>
      </c>
      <c r="I254" s="3" t="s">
        <v>10777</v>
      </c>
      <c r="J254" t="s">
        <v>10784</v>
      </c>
      <c r="K254" s="3" t="s">
        <v>12369</v>
      </c>
      <c r="L254" t="s">
        <v>10780</v>
      </c>
      <c r="M254" s="3" t="s">
        <v>11943</v>
      </c>
      <c r="N254" t="s">
        <v>10863</v>
      </c>
      <c r="O254" s="3" t="s">
        <v>12370</v>
      </c>
      <c r="P254">
        <v>23</v>
      </c>
      <c r="Q254" s="3" t="s">
        <v>10777</v>
      </c>
      <c r="R254" t="s">
        <v>10784</v>
      </c>
      <c r="S254" s="3" t="s">
        <v>10780</v>
      </c>
      <c r="T254" s="3" t="s">
        <v>10799</v>
      </c>
      <c r="U254" t="s">
        <v>12371</v>
      </c>
      <c r="V254" t="s">
        <v>10780</v>
      </c>
      <c r="W254" t="s">
        <v>10780</v>
      </c>
      <c r="X254" t="s">
        <v>12372</v>
      </c>
      <c r="Y254" t="s">
        <v>10784</v>
      </c>
      <c r="Z254" t="s">
        <v>10788</v>
      </c>
      <c r="AA254">
        <v>42200</v>
      </c>
      <c r="AB254" t="s">
        <v>10789</v>
      </c>
      <c r="AC254" t="s">
        <v>11342</v>
      </c>
      <c r="AD254" t="s">
        <v>12372</v>
      </c>
      <c r="AE254" t="s">
        <v>10792</v>
      </c>
      <c r="AF254" t="s">
        <v>12373</v>
      </c>
      <c r="AG254" t="s">
        <v>12374</v>
      </c>
      <c r="AH254" t="s">
        <v>10795</v>
      </c>
      <c r="AI254" t="s">
        <v>10797</v>
      </c>
      <c r="AJ254" t="s">
        <v>10777</v>
      </c>
      <c r="AK254" t="s">
        <v>10784</v>
      </c>
      <c r="AL254" t="s">
        <v>10797</v>
      </c>
      <c r="AM254" t="s">
        <v>11943</v>
      </c>
      <c r="AN254" t="s">
        <v>10873</v>
      </c>
      <c r="AO254" t="s">
        <v>10777</v>
      </c>
      <c r="AP254" t="s">
        <v>10799</v>
      </c>
      <c r="AQ254" t="s">
        <v>10797</v>
      </c>
      <c r="AR254" t="s">
        <v>10799</v>
      </c>
      <c r="AS254" t="s">
        <v>10797</v>
      </c>
      <c r="AT254" t="s">
        <v>11153</v>
      </c>
      <c r="AU254" t="s">
        <v>10788</v>
      </c>
      <c r="AV254" t="s">
        <v>10789</v>
      </c>
      <c r="AW254" t="s">
        <v>12372</v>
      </c>
    </row>
    <row r="255" spans="1:49" x14ac:dyDescent="0.3">
      <c r="A255" s="3" t="s">
        <v>10775</v>
      </c>
      <c r="B255" s="2">
        <v>40511</v>
      </c>
      <c r="C255" s="3">
        <v>7</v>
      </c>
      <c r="D255">
        <v>7109</v>
      </c>
      <c r="E255" s="3" t="s">
        <v>1414</v>
      </c>
      <c r="F255" t="s">
        <v>787</v>
      </c>
      <c r="G255" s="3" t="s">
        <v>12375</v>
      </c>
      <c r="H255">
        <v>6</v>
      </c>
      <c r="I255" s="3" t="s">
        <v>10784</v>
      </c>
      <c r="J255" t="s">
        <v>10801</v>
      </c>
      <c r="K255" s="3" t="s">
        <v>10802</v>
      </c>
      <c r="L255" t="s">
        <v>10795</v>
      </c>
      <c r="M255" s="3" t="s">
        <v>10893</v>
      </c>
      <c r="N255" t="s">
        <v>11107</v>
      </c>
      <c r="O255" s="3" t="s">
        <v>12376</v>
      </c>
      <c r="P255">
        <v>24</v>
      </c>
      <c r="Q255" s="3" t="s">
        <v>10784</v>
      </c>
      <c r="R255" t="s">
        <v>10784</v>
      </c>
      <c r="S255" s="3" t="s">
        <v>10799</v>
      </c>
      <c r="T255" s="3" t="s">
        <v>10799</v>
      </c>
      <c r="U255" t="s">
        <v>12377</v>
      </c>
      <c r="V255" t="s">
        <v>10786</v>
      </c>
      <c r="W255" t="s">
        <v>10799</v>
      </c>
      <c r="X255" t="s">
        <v>10784</v>
      </c>
      <c r="Y255" t="s">
        <v>10784</v>
      </c>
      <c r="Z255" t="s">
        <v>10792</v>
      </c>
      <c r="AA255" t="s">
        <v>10792</v>
      </c>
      <c r="AB255" t="s">
        <v>10784</v>
      </c>
      <c r="AC255" t="s">
        <v>10792</v>
      </c>
      <c r="AD255" t="s">
        <v>10792</v>
      </c>
      <c r="AE255" t="s">
        <v>10792</v>
      </c>
      <c r="AF255" t="s">
        <v>10807</v>
      </c>
      <c r="AG255" t="s">
        <v>10807</v>
      </c>
      <c r="AH255" t="s">
        <v>10795</v>
      </c>
      <c r="AI255" t="s">
        <v>10797</v>
      </c>
      <c r="AJ255" t="s">
        <v>10784</v>
      </c>
      <c r="AK255" t="s">
        <v>10784</v>
      </c>
      <c r="AL255" t="s">
        <v>10795</v>
      </c>
      <c r="AM255" t="s">
        <v>10893</v>
      </c>
      <c r="AN255" t="s">
        <v>10399</v>
      </c>
      <c r="AO255" t="s">
        <v>10784</v>
      </c>
      <c r="AP255" t="s">
        <v>10799</v>
      </c>
      <c r="AQ255" t="s">
        <v>10799</v>
      </c>
      <c r="AR255" t="s">
        <v>10799</v>
      </c>
      <c r="AS255" t="s">
        <v>10799</v>
      </c>
      <c r="AT255" t="s">
        <v>10799</v>
      </c>
      <c r="AU255" t="s">
        <v>10792</v>
      </c>
      <c r="AV255" t="s">
        <v>10784</v>
      </c>
      <c r="AW255" t="s">
        <v>10792</v>
      </c>
    </row>
    <row r="256" spans="1:49" x14ac:dyDescent="0.3">
      <c r="A256" s="3" t="s">
        <v>10775</v>
      </c>
      <c r="B256" s="2">
        <v>40443</v>
      </c>
      <c r="C256" s="3">
        <v>11</v>
      </c>
      <c r="D256">
        <v>11201</v>
      </c>
      <c r="E256" s="3" t="s">
        <v>11428</v>
      </c>
      <c r="F256" t="s">
        <v>11428</v>
      </c>
      <c r="G256" s="3" t="s">
        <v>12378</v>
      </c>
      <c r="H256">
        <v>49</v>
      </c>
      <c r="I256" s="3" t="s">
        <v>10784</v>
      </c>
      <c r="J256" t="s">
        <v>12379</v>
      </c>
      <c r="K256" s="3" t="s">
        <v>10810</v>
      </c>
      <c r="L256" t="s">
        <v>10792</v>
      </c>
      <c r="M256" s="3" t="s">
        <v>11011</v>
      </c>
      <c r="N256" t="s">
        <v>10804</v>
      </c>
      <c r="O256" s="3" t="s">
        <v>12380</v>
      </c>
      <c r="P256">
        <v>45</v>
      </c>
      <c r="Q256" s="3" t="s">
        <v>10784</v>
      </c>
      <c r="R256" t="s">
        <v>10784</v>
      </c>
      <c r="S256" s="3" t="s">
        <v>10799</v>
      </c>
      <c r="T256" s="3" t="s">
        <v>10799</v>
      </c>
      <c r="U256" t="s">
        <v>12381</v>
      </c>
      <c r="V256" t="s">
        <v>12382</v>
      </c>
      <c r="W256" t="s">
        <v>10799</v>
      </c>
      <c r="X256" t="s">
        <v>10395</v>
      </c>
      <c r="Y256" t="s">
        <v>10784</v>
      </c>
      <c r="Z256" t="s">
        <v>10792</v>
      </c>
      <c r="AA256" t="s">
        <v>10792</v>
      </c>
      <c r="AB256" t="s">
        <v>10784</v>
      </c>
      <c r="AC256" t="s">
        <v>10792</v>
      </c>
      <c r="AD256" t="s">
        <v>10792</v>
      </c>
      <c r="AE256" t="s">
        <v>10792</v>
      </c>
      <c r="AF256" t="s">
        <v>10807</v>
      </c>
      <c r="AG256" t="s">
        <v>10807</v>
      </c>
      <c r="AH256" t="s">
        <v>10795</v>
      </c>
      <c r="AI256" t="s">
        <v>10795</v>
      </c>
      <c r="AJ256" t="s">
        <v>10784</v>
      </c>
      <c r="AK256" t="s">
        <v>11786</v>
      </c>
      <c r="AL256" t="s">
        <v>10792</v>
      </c>
      <c r="AM256" t="s">
        <v>10811</v>
      </c>
      <c r="AN256" t="s">
        <v>10798</v>
      </c>
      <c r="AO256" t="s">
        <v>10784</v>
      </c>
      <c r="AP256" t="s">
        <v>10799</v>
      </c>
      <c r="AQ256" t="s">
        <v>10799</v>
      </c>
      <c r="AR256" t="s">
        <v>10799</v>
      </c>
      <c r="AS256" t="s">
        <v>10799</v>
      </c>
      <c r="AT256" t="s">
        <v>10395</v>
      </c>
      <c r="AU256" t="s">
        <v>10792</v>
      </c>
      <c r="AV256" t="s">
        <v>10784</v>
      </c>
      <c r="AW256" t="s">
        <v>10792</v>
      </c>
    </row>
    <row r="257" spans="1:49" x14ac:dyDescent="0.3">
      <c r="A257" s="3" t="s">
        <v>10775</v>
      </c>
      <c r="B257" s="2">
        <v>42197</v>
      </c>
      <c r="C257" s="3">
        <v>2</v>
      </c>
      <c r="D257">
        <v>2101</v>
      </c>
      <c r="E257" s="3" t="s">
        <v>757</v>
      </c>
      <c r="F257" t="s">
        <v>757</v>
      </c>
      <c r="G257" s="3" t="s">
        <v>12383</v>
      </c>
      <c r="H257">
        <v>39</v>
      </c>
      <c r="I257" s="3" t="s">
        <v>11329</v>
      </c>
      <c r="J257" t="s">
        <v>10784</v>
      </c>
      <c r="K257" s="3" t="s">
        <v>12384</v>
      </c>
      <c r="L257" t="s">
        <v>10780</v>
      </c>
      <c r="M257" s="3" t="s">
        <v>11005</v>
      </c>
      <c r="N257" t="s">
        <v>10782</v>
      </c>
      <c r="O257" s="3" t="s">
        <v>12385</v>
      </c>
      <c r="P257">
        <v>32</v>
      </c>
      <c r="Q257" s="3" t="s">
        <v>11329</v>
      </c>
      <c r="R257" t="s">
        <v>12386</v>
      </c>
      <c r="S257" s="3" t="s">
        <v>10780</v>
      </c>
      <c r="T257" s="3" t="s">
        <v>10780</v>
      </c>
      <c r="U257" t="s">
        <v>10786</v>
      </c>
      <c r="V257" t="s">
        <v>10780</v>
      </c>
      <c r="W257" t="s">
        <v>10787</v>
      </c>
      <c r="X257" t="s">
        <v>10393</v>
      </c>
      <c r="Y257" t="s">
        <v>12387</v>
      </c>
      <c r="Z257" t="s">
        <v>10788</v>
      </c>
      <c r="AA257">
        <v>42465</v>
      </c>
      <c r="AB257" t="s">
        <v>10789</v>
      </c>
      <c r="AC257" t="s">
        <v>10933</v>
      </c>
      <c r="AD257" t="s">
        <v>12215</v>
      </c>
      <c r="AE257" t="s">
        <v>10792</v>
      </c>
      <c r="AF257" t="s">
        <v>12388</v>
      </c>
      <c r="AG257" t="s">
        <v>12389</v>
      </c>
      <c r="AH257" t="s">
        <v>10795</v>
      </c>
      <c r="AI257" t="s">
        <v>10795</v>
      </c>
      <c r="AJ257" t="s">
        <v>11329</v>
      </c>
      <c r="AK257" t="s">
        <v>10784</v>
      </c>
      <c r="AL257" t="s">
        <v>10797</v>
      </c>
      <c r="AM257" t="s">
        <v>10888</v>
      </c>
      <c r="AN257" t="s">
        <v>10798</v>
      </c>
      <c r="AO257" t="s">
        <v>11329</v>
      </c>
      <c r="AP257" t="s">
        <v>12390</v>
      </c>
      <c r="AQ257" t="s">
        <v>10797</v>
      </c>
      <c r="AR257" t="s">
        <v>10797</v>
      </c>
      <c r="AS257" t="s">
        <v>10795</v>
      </c>
      <c r="AT257" t="s">
        <v>10393</v>
      </c>
      <c r="AU257" t="s">
        <v>10788</v>
      </c>
      <c r="AV257" t="s">
        <v>10789</v>
      </c>
      <c r="AW257" t="s">
        <v>12215</v>
      </c>
    </row>
    <row r="258" spans="1:49" x14ac:dyDescent="0.3">
      <c r="A258" s="3" t="s">
        <v>10775</v>
      </c>
      <c r="B258" s="2">
        <v>42598</v>
      </c>
      <c r="C258" s="3">
        <v>7</v>
      </c>
      <c r="D258">
        <v>7101</v>
      </c>
      <c r="E258" s="3" t="s">
        <v>1391</v>
      </c>
      <c r="F258" t="s">
        <v>787</v>
      </c>
      <c r="G258" s="3" t="s">
        <v>12391</v>
      </c>
      <c r="H258">
        <v>18</v>
      </c>
      <c r="I258" s="3" t="s">
        <v>10777</v>
      </c>
      <c r="J258" t="s">
        <v>10985</v>
      </c>
      <c r="K258" s="3" t="s">
        <v>12392</v>
      </c>
      <c r="L258" t="s">
        <v>10780</v>
      </c>
      <c r="M258" s="3" t="s">
        <v>11084</v>
      </c>
      <c r="N258" t="s">
        <v>10894</v>
      </c>
      <c r="O258" s="3" t="s">
        <v>12393</v>
      </c>
      <c r="P258">
        <v>30</v>
      </c>
      <c r="Q258" s="3" t="s">
        <v>10777</v>
      </c>
      <c r="R258" t="s">
        <v>11203</v>
      </c>
      <c r="S258" s="3" t="s">
        <v>10780</v>
      </c>
      <c r="T258" s="3" t="s">
        <v>10787</v>
      </c>
      <c r="U258" t="s">
        <v>12394</v>
      </c>
      <c r="V258" t="s">
        <v>10780</v>
      </c>
      <c r="W258" t="s">
        <v>10787</v>
      </c>
      <c r="X258" t="s">
        <v>10868</v>
      </c>
      <c r="Y258" t="s">
        <v>10780</v>
      </c>
      <c r="Z258" t="s">
        <v>10788</v>
      </c>
      <c r="AA258">
        <v>42969</v>
      </c>
      <c r="AB258" t="s">
        <v>10789</v>
      </c>
      <c r="AC258" t="s">
        <v>11587</v>
      </c>
      <c r="AD258" t="s">
        <v>11663</v>
      </c>
      <c r="AE258" t="s">
        <v>10792</v>
      </c>
      <c r="AF258" t="s">
        <v>12395</v>
      </c>
      <c r="AG258" t="s">
        <v>12396</v>
      </c>
      <c r="AH258" t="s">
        <v>10795</v>
      </c>
      <c r="AI258" t="s">
        <v>10795</v>
      </c>
      <c r="AJ258" t="s">
        <v>10777</v>
      </c>
      <c r="AK258" t="s">
        <v>10992</v>
      </c>
      <c r="AL258" t="s">
        <v>10797</v>
      </c>
      <c r="AM258" t="s">
        <v>11084</v>
      </c>
      <c r="AN258" t="s">
        <v>10399</v>
      </c>
      <c r="AO258" t="s">
        <v>10777</v>
      </c>
      <c r="AP258" t="s">
        <v>10819</v>
      </c>
      <c r="AQ258" t="s">
        <v>10797</v>
      </c>
      <c r="AR258" t="s">
        <v>10795</v>
      </c>
      <c r="AS258" t="s">
        <v>10795</v>
      </c>
      <c r="AT258" t="s">
        <v>10868</v>
      </c>
      <c r="AU258" t="s">
        <v>10788</v>
      </c>
      <c r="AV258" t="s">
        <v>10789</v>
      </c>
      <c r="AW258" t="s">
        <v>11663</v>
      </c>
    </row>
    <row r="259" spans="1:49" x14ac:dyDescent="0.3">
      <c r="A259" s="3" t="s">
        <v>10775</v>
      </c>
      <c r="B259" s="2">
        <v>41331</v>
      </c>
      <c r="C259" s="3">
        <v>13</v>
      </c>
      <c r="D259">
        <v>13122</v>
      </c>
      <c r="E259" s="3" t="s">
        <v>1887</v>
      </c>
      <c r="F259" t="s">
        <v>10693</v>
      </c>
      <c r="G259" s="3" t="s">
        <v>12397</v>
      </c>
      <c r="H259">
        <v>21</v>
      </c>
      <c r="I259" s="3" t="s">
        <v>10784</v>
      </c>
      <c r="J259" t="s">
        <v>10801</v>
      </c>
      <c r="K259" s="3" t="s">
        <v>12398</v>
      </c>
      <c r="L259" t="s">
        <v>10792</v>
      </c>
      <c r="M259" s="3" t="s">
        <v>11355</v>
      </c>
      <c r="N259" t="s">
        <v>12399</v>
      </c>
      <c r="O259" s="3" t="s">
        <v>12400</v>
      </c>
      <c r="P259">
        <v>21</v>
      </c>
      <c r="Q259" s="3" t="s">
        <v>10784</v>
      </c>
      <c r="R259" t="s">
        <v>10784</v>
      </c>
      <c r="S259" s="3" t="s">
        <v>10799</v>
      </c>
      <c r="T259" s="3" t="s">
        <v>10799</v>
      </c>
      <c r="U259" t="s">
        <v>12401</v>
      </c>
      <c r="V259" t="s">
        <v>10786</v>
      </c>
      <c r="W259" t="s">
        <v>10787</v>
      </c>
      <c r="X259" t="s">
        <v>10393</v>
      </c>
      <c r="Y259" t="s">
        <v>10784</v>
      </c>
      <c r="Z259" t="s">
        <v>11453</v>
      </c>
      <c r="AA259" t="s">
        <v>10792</v>
      </c>
      <c r="AB259" t="s">
        <v>10784</v>
      </c>
      <c r="AC259" t="s">
        <v>12402</v>
      </c>
      <c r="AE259" t="s">
        <v>10792</v>
      </c>
      <c r="AF259" t="s">
        <v>10807</v>
      </c>
      <c r="AG259" t="s">
        <v>10807</v>
      </c>
      <c r="AH259" t="s">
        <v>10795</v>
      </c>
      <c r="AI259" t="s">
        <v>10795</v>
      </c>
      <c r="AJ259" t="s">
        <v>10784</v>
      </c>
      <c r="AK259" t="s">
        <v>10784</v>
      </c>
      <c r="AL259" t="s">
        <v>10792</v>
      </c>
      <c r="AM259" t="s">
        <v>11002</v>
      </c>
      <c r="AN259" t="s">
        <v>10798</v>
      </c>
      <c r="AO259" t="s">
        <v>10784</v>
      </c>
      <c r="AP259" t="s">
        <v>10799</v>
      </c>
      <c r="AQ259" t="s">
        <v>10799</v>
      </c>
      <c r="AR259" t="s">
        <v>10799</v>
      </c>
      <c r="AS259" t="s">
        <v>10795</v>
      </c>
      <c r="AT259" t="s">
        <v>10393</v>
      </c>
      <c r="AU259" t="s">
        <v>10846</v>
      </c>
      <c r="AV259" t="s">
        <v>10784</v>
      </c>
      <c r="AW259" t="s">
        <v>10792</v>
      </c>
    </row>
    <row r="260" spans="1:49" x14ac:dyDescent="0.3">
      <c r="A260" s="3" t="s">
        <v>10775</v>
      </c>
      <c r="B260" s="2">
        <v>43218</v>
      </c>
      <c r="C260" s="3">
        <v>5</v>
      </c>
      <c r="D260">
        <v>5502</v>
      </c>
      <c r="E260" s="3" t="s">
        <v>12163</v>
      </c>
      <c r="F260" t="s">
        <v>799</v>
      </c>
      <c r="G260" s="3" t="s">
        <v>12403</v>
      </c>
      <c r="H260">
        <v>37</v>
      </c>
      <c r="I260" s="3" t="s">
        <v>10777</v>
      </c>
      <c r="J260" t="s">
        <v>10784</v>
      </c>
      <c r="K260" s="3" t="s">
        <v>12404</v>
      </c>
      <c r="L260" t="s">
        <v>10787</v>
      </c>
      <c r="M260" s="3" t="s">
        <v>11106</v>
      </c>
      <c r="N260" t="s">
        <v>10894</v>
      </c>
      <c r="O260" s="3" t="s">
        <v>12405</v>
      </c>
      <c r="P260">
        <v>27</v>
      </c>
      <c r="Q260" s="3" t="s">
        <v>10777</v>
      </c>
      <c r="R260" t="s">
        <v>10784</v>
      </c>
      <c r="S260" s="3" t="s">
        <v>10780</v>
      </c>
      <c r="T260" s="3" t="s">
        <v>10780</v>
      </c>
      <c r="U260" t="s">
        <v>10786</v>
      </c>
      <c r="V260" t="s">
        <v>10786</v>
      </c>
      <c r="W260" t="s">
        <v>10780</v>
      </c>
      <c r="X260" t="s">
        <v>10931</v>
      </c>
      <c r="Y260" t="s">
        <v>10784</v>
      </c>
      <c r="Z260" t="s">
        <v>10845</v>
      </c>
      <c r="AA260">
        <v>43224</v>
      </c>
      <c r="AB260" t="s">
        <v>10846</v>
      </c>
      <c r="AC260" t="s">
        <v>12406</v>
      </c>
      <c r="AD260" t="s">
        <v>10792</v>
      </c>
      <c r="AE260" t="s">
        <v>10792</v>
      </c>
      <c r="AF260" t="s">
        <v>12407</v>
      </c>
      <c r="AG260" t="s">
        <v>12408</v>
      </c>
      <c r="AH260" t="s">
        <v>10795</v>
      </c>
      <c r="AI260" t="s">
        <v>10797</v>
      </c>
      <c r="AJ260" t="s">
        <v>10777</v>
      </c>
      <c r="AK260" t="s">
        <v>10784</v>
      </c>
      <c r="AL260" t="s">
        <v>10795</v>
      </c>
      <c r="AM260" t="s">
        <v>11106</v>
      </c>
      <c r="AN260" t="s">
        <v>10399</v>
      </c>
      <c r="AO260" t="s">
        <v>10777</v>
      </c>
      <c r="AP260" t="s">
        <v>10799</v>
      </c>
      <c r="AQ260" t="s">
        <v>10797</v>
      </c>
      <c r="AR260" t="s">
        <v>10797</v>
      </c>
      <c r="AS260" t="s">
        <v>10797</v>
      </c>
      <c r="AT260" t="s">
        <v>10936</v>
      </c>
      <c r="AU260" t="s">
        <v>10845</v>
      </c>
      <c r="AV260" t="s">
        <v>10846</v>
      </c>
      <c r="AW260" t="s">
        <v>10792</v>
      </c>
    </row>
    <row r="261" spans="1:49" x14ac:dyDescent="0.3">
      <c r="A261" s="3" t="s">
        <v>10775</v>
      </c>
      <c r="B261" s="2">
        <v>41877</v>
      </c>
      <c r="C261" s="3">
        <v>13</v>
      </c>
      <c r="D261">
        <v>13128</v>
      </c>
      <c r="E261" s="3" t="s">
        <v>1905</v>
      </c>
      <c r="F261" t="s">
        <v>10693</v>
      </c>
      <c r="G261" s="3" t="s">
        <v>12409</v>
      </c>
      <c r="H261">
        <v>37</v>
      </c>
      <c r="I261" s="3" t="s">
        <v>10777</v>
      </c>
      <c r="J261" t="s">
        <v>10784</v>
      </c>
      <c r="K261" s="3" t="s">
        <v>12410</v>
      </c>
      <c r="L261" t="s">
        <v>10780</v>
      </c>
      <c r="M261" s="3" t="s">
        <v>10811</v>
      </c>
      <c r="N261" t="s">
        <v>10782</v>
      </c>
      <c r="O261" s="3" t="s">
        <v>12411</v>
      </c>
      <c r="P261">
        <v>44</v>
      </c>
      <c r="Q261" s="3" t="s">
        <v>10777</v>
      </c>
      <c r="R261" t="s">
        <v>12324</v>
      </c>
      <c r="S261" s="3" t="s">
        <v>10787</v>
      </c>
      <c r="T261" s="3" t="s">
        <v>10780</v>
      </c>
      <c r="U261" t="s">
        <v>12412</v>
      </c>
      <c r="V261" t="s">
        <v>10880</v>
      </c>
      <c r="W261" t="s">
        <v>10787</v>
      </c>
      <c r="X261" t="s">
        <v>10393</v>
      </c>
      <c r="Y261" t="s">
        <v>10780</v>
      </c>
      <c r="Z261" t="s">
        <v>10827</v>
      </c>
      <c r="AA261">
        <v>41877</v>
      </c>
      <c r="AB261" t="s">
        <v>10828</v>
      </c>
      <c r="AC261" t="s">
        <v>10792</v>
      </c>
      <c r="AD261" t="s">
        <v>10792</v>
      </c>
      <c r="AE261" t="s">
        <v>10792</v>
      </c>
      <c r="AF261" t="s">
        <v>12413</v>
      </c>
      <c r="AG261" t="s">
        <v>12414</v>
      </c>
      <c r="AH261" t="s">
        <v>10795</v>
      </c>
      <c r="AI261" t="s">
        <v>10795</v>
      </c>
      <c r="AJ261" t="s">
        <v>10777</v>
      </c>
      <c r="AK261" t="s">
        <v>10784</v>
      </c>
      <c r="AL261" t="s">
        <v>10797</v>
      </c>
      <c r="AM261" t="s">
        <v>10811</v>
      </c>
      <c r="AN261" t="s">
        <v>10798</v>
      </c>
      <c r="AO261" t="s">
        <v>10777</v>
      </c>
      <c r="AP261" t="s">
        <v>11059</v>
      </c>
      <c r="AQ261" t="s">
        <v>10795</v>
      </c>
      <c r="AR261" t="s">
        <v>10797</v>
      </c>
      <c r="AS261" t="s">
        <v>10795</v>
      </c>
      <c r="AT261" t="s">
        <v>10393</v>
      </c>
      <c r="AU261" t="s">
        <v>10827</v>
      </c>
      <c r="AV261" t="s">
        <v>10828</v>
      </c>
      <c r="AW261" t="s">
        <v>10792</v>
      </c>
    </row>
    <row r="262" spans="1:49" x14ac:dyDescent="0.3">
      <c r="A262" s="3" t="s">
        <v>10775</v>
      </c>
      <c r="B262" s="2">
        <v>40733</v>
      </c>
      <c r="C262" s="3">
        <v>9</v>
      </c>
      <c r="D262">
        <v>9114</v>
      </c>
      <c r="E262" s="3" t="s">
        <v>1617</v>
      </c>
      <c r="F262" t="s">
        <v>763</v>
      </c>
      <c r="G262" s="3" t="s">
        <v>12415</v>
      </c>
      <c r="H262">
        <v>21</v>
      </c>
      <c r="I262" s="3" t="s">
        <v>10784</v>
      </c>
      <c r="J262" t="s">
        <v>12416</v>
      </c>
      <c r="K262" s="3" t="s">
        <v>12417</v>
      </c>
      <c r="L262" t="s">
        <v>10792</v>
      </c>
      <c r="M262" s="3" t="s">
        <v>11297</v>
      </c>
      <c r="N262" t="s">
        <v>10804</v>
      </c>
      <c r="O262" s="3" t="s">
        <v>12418</v>
      </c>
      <c r="P262">
        <v>50</v>
      </c>
      <c r="Q262" s="3" t="s">
        <v>10784</v>
      </c>
      <c r="R262" t="s">
        <v>10784</v>
      </c>
      <c r="S262" s="3"/>
      <c r="T262" s="3" t="s">
        <v>10799</v>
      </c>
      <c r="U262" t="s">
        <v>12419</v>
      </c>
      <c r="V262" t="s">
        <v>12419</v>
      </c>
      <c r="W262" t="s">
        <v>10799</v>
      </c>
      <c r="X262" t="s">
        <v>10393</v>
      </c>
      <c r="Y262" t="s">
        <v>10784</v>
      </c>
      <c r="Z262" t="s">
        <v>10792</v>
      </c>
      <c r="AA262" t="s">
        <v>10792</v>
      </c>
      <c r="AB262" t="s">
        <v>10784</v>
      </c>
      <c r="AC262" t="s">
        <v>10792</v>
      </c>
      <c r="AD262" t="s">
        <v>10887</v>
      </c>
      <c r="AE262" t="s">
        <v>10792</v>
      </c>
      <c r="AF262" t="s">
        <v>10807</v>
      </c>
      <c r="AG262" t="s">
        <v>10807</v>
      </c>
      <c r="AH262" t="s">
        <v>10795</v>
      </c>
      <c r="AI262" t="s">
        <v>10795</v>
      </c>
      <c r="AJ262" t="s">
        <v>10784</v>
      </c>
      <c r="AK262" t="s">
        <v>10818</v>
      </c>
      <c r="AL262" t="s">
        <v>10792</v>
      </c>
      <c r="AM262" t="s">
        <v>11297</v>
      </c>
      <c r="AN262" t="s">
        <v>10798</v>
      </c>
      <c r="AO262" t="s">
        <v>10784</v>
      </c>
      <c r="AP262" t="s">
        <v>10799</v>
      </c>
      <c r="AQ262" t="s">
        <v>10799</v>
      </c>
      <c r="AR262" t="s">
        <v>10799</v>
      </c>
      <c r="AS262" t="s">
        <v>10799</v>
      </c>
      <c r="AT262" t="s">
        <v>10393</v>
      </c>
      <c r="AU262" t="s">
        <v>10792</v>
      </c>
      <c r="AV262" t="s">
        <v>10784</v>
      </c>
      <c r="AW262" t="s">
        <v>10889</v>
      </c>
    </row>
    <row r="263" spans="1:49" x14ac:dyDescent="0.3">
      <c r="A263" s="3" t="s">
        <v>11535</v>
      </c>
      <c r="B263" s="2">
        <v>43910</v>
      </c>
      <c r="C263" s="3">
        <v>3</v>
      </c>
      <c r="D263">
        <v>3202</v>
      </c>
      <c r="E263" s="3" t="s">
        <v>1121</v>
      </c>
      <c r="F263" t="s">
        <v>766</v>
      </c>
      <c r="G263" s="3" t="s">
        <v>12420</v>
      </c>
      <c r="H263">
        <v>7</v>
      </c>
      <c r="I263" s="3" t="s">
        <v>10777</v>
      </c>
      <c r="J263" t="s">
        <v>10784</v>
      </c>
      <c r="K263" s="3" t="s">
        <v>12421</v>
      </c>
      <c r="L263" t="s">
        <v>10792</v>
      </c>
      <c r="M263" s="3" t="s">
        <v>10902</v>
      </c>
      <c r="N263" t="s">
        <v>11717</v>
      </c>
      <c r="O263" s="3" t="s">
        <v>12422</v>
      </c>
      <c r="Q263" s="3" t="s">
        <v>10777</v>
      </c>
      <c r="R263" t="s">
        <v>10784</v>
      </c>
      <c r="S263" s="3" t="s">
        <v>10799</v>
      </c>
      <c r="T263" s="3" t="s">
        <v>10799</v>
      </c>
      <c r="U263" t="s">
        <v>10786</v>
      </c>
      <c r="V263" t="s">
        <v>10786</v>
      </c>
      <c r="W263" t="s">
        <v>10780</v>
      </c>
      <c r="X263" t="s">
        <v>10391</v>
      </c>
      <c r="Y263" t="s">
        <v>10784</v>
      </c>
      <c r="Z263" t="s">
        <v>10792</v>
      </c>
      <c r="AA263" t="s">
        <v>10792</v>
      </c>
      <c r="AB263" t="s">
        <v>10925</v>
      </c>
      <c r="AC263" t="s">
        <v>10792</v>
      </c>
      <c r="AD263" t="s">
        <v>10792</v>
      </c>
      <c r="AE263" t="s">
        <v>10792</v>
      </c>
      <c r="AF263" t="s">
        <v>12423</v>
      </c>
      <c r="AG263" t="s">
        <v>12424</v>
      </c>
      <c r="AH263" t="s">
        <v>10795</v>
      </c>
      <c r="AI263" t="s">
        <v>10797</v>
      </c>
      <c r="AJ263" t="s">
        <v>10777</v>
      </c>
      <c r="AK263" t="s">
        <v>10784</v>
      </c>
      <c r="AL263" t="s">
        <v>10792</v>
      </c>
      <c r="AM263" t="s">
        <v>10902</v>
      </c>
      <c r="AN263" t="s">
        <v>11717</v>
      </c>
      <c r="AO263" t="s">
        <v>10777</v>
      </c>
      <c r="AP263" t="s">
        <v>10799</v>
      </c>
      <c r="AQ263" t="s">
        <v>10799</v>
      </c>
      <c r="AR263" t="s">
        <v>10799</v>
      </c>
      <c r="AS263" t="s">
        <v>10797</v>
      </c>
      <c r="AT263" t="s">
        <v>10391</v>
      </c>
      <c r="AU263" t="s">
        <v>10792</v>
      </c>
      <c r="AV263" t="s">
        <v>10925</v>
      </c>
      <c r="AW263" t="s">
        <v>10792</v>
      </c>
    </row>
    <row r="264" spans="1:49" x14ac:dyDescent="0.3">
      <c r="A264" s="3" t="s">
        <v>10775</v>
      </c>
      <c r="B264" s="2">
        <v>40258</v>
      </c>
      <c r="C264" s="3">
        <v>13</v>
      </c>
      <c r="D264">
        <v>13112</v>
      </c>
      <c r="E264" s="3" t="s">
        <v>1857</v>
      </c>
      <c r="F264" t="s">
        <v>10693</v>
      </c>
      <c r="G264" s="3" t="s">
        <v>12425</v>
      </c>
      <c r="H264">
        <v>23</v>
      </c>
      <c r="I264" s="3" t="s">
        <v>10784</v>
      </c>
      <c r="J264" t="s">
        <v>12426</v>
      </c>
      <c r="K264" s="3" t="s">
        <v>11105</v>
      </c>
      <c r="L264" t="s">
        <v>10795</v>
      </c>
      <c r="M264" s="3" t="s">
        <v>11106</v>
      </c>
      <c r="N264" t="s">
        <v>11107</v>
      </c>
      <c r="O264" s="3" t="s">
        <v>12427</v>
      </c>
      <c r="P264">
        <v>32</v>
      </c>
      <c r="Q264" s="3" t="s">
        <v>10784</v>
      </c>
      <c r="R264" t="s">
        <v>10784</v>
      </c>
      <c r="S264" s="3" t="s">
        <v>10799</v>
      </c>
      <c r="T264" s="3" t="s">
        <v>10799</v>
      </c>
      <c r="U264" t="s">
        <v>12428</v>
      </c>
      <c r="V264" t="s">
        <v>10786</v>
      </c>
      <c r="W264" t="s">
        <v>10799</v>
      </c>
      <c r="X264" t="s">
        <v>10931</v>
      </c>
      <c r="Y264" t="s">
        <v>10784</v>
      </c>
      <c r="Z264" t="s">
        <v>10792</v>
      </c>
      <c r="AA264" t="s">
        <v>10792</v>
      </c>
      <c r="AB264" t="s">
        <v>10784</v>
      </c>
      <c r="AC264" t="s">
        <v>10792</v>
      </c>
      <c r="AD264" t="s">
        <v>10792</v>
      </c>
      <c r="AE264" t="s">
        <v>10792</v>
      </c>
      <c r="AF264" t="s">
        <v>10807</v>
      </c>
      <c r="AG264" t="s">
        <v>10807</v>
      </c>
      <c r="AH264" t="s">
        <v>10795</v>
      </c>
      <c r="AI264" t="s">
        <v>10797</v>
      </c>
      <c r="AJ264" t="s">
        <v>10784</v>
      </c>
      <c r="AK264" t="s">
        <v>11345</v>
      </c>
      <c r="AL264" t="s">
        <v>10795</v>
      </c>
      <c r="AM264" t="s">
        <v>11106</v>
      </c>
      <c r="AN264" t="s">
        <v>10399</v>
      </c>
      <c r="AO264" t="s">
        <v>10784</v>
      </c>
      <c r="AP264" t="s">
        <v>10799</v>
      </c>
      <c r="AQ264" t="s">
        <v>10799</v>
      </c>
      <c r="AR264" t="s">
        <v>10799</v>
      </c>
      <c r="AS264" t="s">
        <v>10799</v>
      </c>
      <c r="AT264" t="s">
        <v>10936</v>
      </c>
      <c r="AU264" t="s">
        <v>10792</v>
      </c>
      <c r="AV264" t="s">
        <v>10784</v>
      </c>
      <c r="AW264" t="s">
        <v>10792</v>
      </c>
    </row>
    <row r="265" spans="1:49" x14ac:dyDescent="0.3">
      <c r="A265" s="3" t="s">
        <v>10775</v>
      </c>
      <c r="B265" s="2">
        <v>44170</v>
      </c>
      <c r="C265" s="3">
        <v>13</v>
      </c>
      <c r="D265">
        <v>13122</v>
      </c>
      <c r="E265" s="3" t="s">
        <v>1887</v>
      </c>
      <c r="F265" t="s">
        <v>10693</v>
      </c>
      <c r="G265" s="3" t="s">
        <v>12429</v>
      </c>
      <c r="H265">
        <v>28</v>
      </c>
      <c r="I265" s="3" t="s">
        <v>10777</v>
      </c>
      <c r="J265" t="s">
        <v>10784</v>
      </c>
      <c r="K265" s="3" t="s">
        <v>12430</v>
      </c>
      <c r="L265" t="s">
        <v>10792</v>
      </c>
      <c r="M265" s="3" t="s">
        <v>10781</v>
      </c>
      <c r="N265" t="s">
        <v>10841</v>
      </c>
      <c r="O265" s="3" t="s">
        <v>12431</v>
      </c>
      <c r="Q265" s="3" t="s">
        <v>10784</v>
      </c>
      <c r="R265" t="s">
        <v>10784</v>
      </c>
      <c r="S265" s="3" t="s">
        <v>10780</v>
      </c>
      <c r="T265" s="3" t="s">
        <v>10799</v>
      </c>
      <c r="U265" t="s">
        <v>10786</v>
      </c>
      <c r="V265" t="s">
        <v>12432</v>
      </c>
      <c r="W265" t="s">
        <v>10799</v>
      </c>
      <c r="X265" t="s">
        <v>10782</v>
      </c>
      <c r="Y265" t="s">
        <v>10784</v>
      </c>
      <c r="Z265" t="s">
        <v>10846</v>
      </c>
      <c r="AA265" t="s">
        <v>10792</v>
      </c>
      <c r="AB265" t="s">
        <v>10846</v>
      </c>
      <c r="AC265" t="s">
        <v>10792</v>
      </c>
      <c r="AD265" t="s">
        <v>10792</v>
      </c>
      <c r="AE265" t="s">
        <v>10792</v>
      </c>
      <c r="AF265" t="s">
        <v>12433</v>
      </c>
      <c r="AG265" t="s">
        <v>12434</v>
      </c>
      <c r="AH265" t="s">
        <v>10795</v>
      </c>
      <c r="AI265" t="s">
        <v>10795</v>
      </c>
      <c r="AJ265" t="s">
        <v>10777</v>
      </c>
      <c r="AK265" t="s">
        <v>10784</v>
      </c>
      <c r="AL265" t="s">
        <v>10792</v>
      </c>
      <c r="AM265" t="s">
        <v>10781</v>
      </c>
      <c r="AN265" t="s">
        <v>10798</v>
      </c>
      <c r="AO265" t="s">
        <v>10784</v>
      </c>
      <c r="AP265" t="s">
        <v>10799</v>
      </c>
      <c r="AQ265" t="s">
        <v>10797</v>
      </c>
      <c r="AR265" t="s">
        <v>10799</v>
      </c>
      <c r="AS265" t="s">
        <v>10799</v>
      </c>
      <c r="AT265" t="s">
        <v>10798</v>
      </c>
      <c r="AU265" t="s">
        <v>10846</v>
      </c>
      <c r="AV265" t="s">
        <v>10846</v>
      </c>
      <c r="AW265" t="s">
        <v>10792</v>
      </c>
    </row>
    <row r="266" spans="1:49" x14ac:dyDescent="0.3">
      <c r="A266" s="3" t="s">
        <v>10775</v>
      </c>
      <c r="B266" s="2">
        <v>40594</v>
      </c>
      <c r="C266" s="3">
        <v>9</v>
      </c>
      <c r="D266">
        <v>9109</v>
      </c>
      <c r="E266" s="3" t="s">
        <v>1602</v>
      </c>
      <c r="F266" t="s">
        <v>763</v>
      </c>
      <c r="G266" s="3" t="s">
        <v>12435</v>
      </c>
      <c r="H266">
        <v>23</v>
      </c>
      <c r="I266" s="3" t="s">
        <v>10784</v>
      </c>
      <c r="J266" t="s">
        <v>10801</v>
      </c>
      <c r="K266" s="3" t="s">
        <v>10802</v>
      </c>
      <c r="L266" t="s">
        <v>10792</v>
      </c>
      <c r="M266" s="3" t="s">
        <v>10803</v>
      </c>
      <c r="N266" t="s">
        <v>10804</v>
      </c>
      <c r="O266" s="3" t="s">
        <v>12436</v>
      </c>
      <c r="P266">
        <v>27</v>
      </c>
      <c r="Q266" s="3" t="s">
        <v>10784</v>
      </c>
      <c r="R266" t="s">
        <v>10784</v>
      </c>
      <c r="S266" s="3"/>
      <c r="T266" s="3" t="s">
        <v>10799</v>
      </c>
      <c r="U266" t="s">
        <v>10786</v>
      </c>
      <c r="V266" t="s">
        <v>10786</v>
      </c>
      <c r="W266" t="s">
        <v>10799</v>
      </c>
      <c r="X266" t="s">
        <v>10393</v>
      </c>
      <c r="Y266" t="s">
        <v>10784</v>
      </c>
      <c r="Z266" t="s">
        <v>10792</v>
      </c>
      <c r="AA266" t="s">
        <v>10792</v>
      </c>
      <c r="AB266" t="s">
        <v>10784</v>
      </c>
      <c r="AC266" t="s">
        <v>10792</v>
      </c>
      <c r="AD266" t="s">
        <v>12437</v>
      </c>
      <c r="AE266" t="s">
        <v>10792</v>
      </c>
      <c r="AF266" t="s">
        <v>10807</v>
      </c>
      <c r="AG266" t="s">
        <v>10807</v>
      </c>
      <c r="AH266" t="s">
        <v>10795</v>
      </c>
      <c r="AI266" t="s">
        <v>10795</v>
      </c>
      <c r="AJ266" t="s">
        <v>10784</v>
      </c>
      <c r="AK266" t="s">
        <v>10784</v>
      </c>
      <c r="AL266" t="s">
        <v>10792</v>
      </c>
      <c r="AM266" t="s">
        <v>10781</v>
      </c>
      <c r="AN266" t="s">
        <v>10798</v>
      </c>
      <c r="AO266" t="s">
        <v>10784</v>
      </c>
      <c r="AP266" t="s">
        <v>10799</v>
      </c>
      <c r="AQ266" t="s">
        <v>10799</v>
      </c>
      <c r="AR266" t="s">
        <v>10799</v>
      </c>
      <c r="AS266" t="s">
        <v>10799</v>
      </c>
      <c r="AT266" t="s">
        <v>10393</v>
      </c>
      <c r="AU266" t="s">
        <v>10792</v>
      </c>
      <c r="AV266" t="s">
        <v>10784</v>
      </c>
      <c r="AW266" t="s">
        <v>10791</v>
      </c>
    </row>
    <row r="267" spans="1:49" x14ac:dyDescent="0.3">
      <c r="A267" s="3" t="s">
        <v>10775</v>
      </c>
      <c r="B267" s="2">
        <v>40346</v>
      </c>
      <c r="C267" s="3">
        <v>10</v>
      </c>
      <c r="D267">
        <v>10101</v>
      </c>
      <c r="E267" s="3" t="s">
        <v>1674</v>
      </c>
      <c r="F267" t="s">
        <v>778</v>
      </c>
      <c r="G267" s="3" t="s">
        <v>12438</v>
      </c>
      <c r="H267">
        <v>23</v>
      </c>
      <c r="I267" s="3" t="s">
        <v>10784</v>
      </c>
      <c r="J267" t="s">
        <v>10801</v>
      </c>
      <c r="K267" s="3" t="s">
        <v>11010</v>
      </c>
      <c r="L267" t="s">
        <v>10792</v>
      </c>
      <c r="M267" s="3" t="s">
        <v>11011</v>
      </c>
      <c r="N267" t="s">
        <v>10804</v>
      </c>
      <c r="O267" s="3" t="s">
        <v>12439</v>
      </c>
      <c r="P267">
        <v>30</v>
      </c>
      <c r="Q267" s="3" t="s">
        <v>10784</v>
      </c>
      <c r="R267" t="s">
        <v>10784</v>
      </c>
      <c r="S267" s="3" t="s">
        <v>10799</v>
      </c>
      <c r="T267" s="3" t="s">
        <v>10799</v>
      </c>
      <c r="U267" t="s">
        <v>12440</v>
      </c>
      <c r="V267" t="s">
        <v>10786</v>
      </c>
      <c r="W267" t="s">
        <v>10799</v>
      </c>
      <c r="X267" t="s">
        <v>10391</v>
      </c>
      <c r="Y267" t="s">
        <v>10784</v>
      </c>
      <c r="Z267" t="s">
        <v>10792</v>
      </c>
      <c r="AA267" t="s">
        <v>10792</v>
      </c>
      <c r="AB267" t="s">
        <v>10784</v>
      </c>
      <c r="AC267" t="s">
        <v>10792</v>
      </c>
      <c r="AD267" t="s">
        <v>10792</v>
      </c>
      <c r="AE267" t="s">
        <v>10792</v>
      </c>
      <c r="AF267" t="s">
        <v>10807</v>
      </c>
      <c r="AG267" t="s">
        <v>10807</v>
      </c>
      <c r="AH267" t="s">
        <v>10795</v>
      </c>
      <c r="AI267" t="s">
        <v>10795</v>
      </c>
      <c r="AJ267" t="s">
        <v>10784</v>
      </c>
      <c r="AK267" t="s">
        <v>10784</v>
      </c>
      <c r="AL267" t="s">
        <v>10792</v>
      </c>
      <c r="AM267" t="s">
        <v>10811</v>
      </c>
      <c r="AN267" t="s">
        <v>10798</v>
      </c>
      <c r="AO267" t="s">
        <v>10784</v>
      </c>
      <c r="AP267" t="s">
        <v>10799</v>
      </c>
      <c r="AQ267" t="s">
        <v>10799</v>
      </c>
      <c r="AR267" t="s">
        <v>10799</v>
      </c>
      <c r="AS267" t="s">
        <v>10799</v>
      </c>
      <c r="AT267" t="s">
        <v>10391</v>
      </c>
      <c r="AU267" t="s">
        <v>10792</v>
      </c>
      <c r="AV267" t="s">
        <v>10784</v>
      </c>
      <c r="AW267" t="s">
        <v>10792</v>
      </c>
    </row>
    <row r="268" spans="1:49" x14ac:dyDescent="0.3">
      <c r="A268" s="3" t="s">
        <v>10775</v>
      </c>
      <c r="B268" s="2">
        <v>42678</v>
      </c>
      <c r="C268" s="3">
        <v>5</v>
      </c>
      <c r="D268">
        <v>5501</v>
      </c>
      <c r="E268" s="3" t="s">
        <v>1230</v>
      </c>
      <c r="F268" t="s">
        <v>799</v>
      </c>
      <c r="G268" s="3" t="s">
        <v>12441</v>
      </c>
      <c r="H268">
        <v>24</v>
      </c>
      <c r="I268" s="3" t="s">
        <v>10777</v>
      </c>
      <c r="J268" t="s">
        <v>10784</v>
      </c>
      <c r="K268" s="3" t="s">
        <v>12442</v>
      </c>
      <c r="L268" t="s">
        <v>10780</v>
      </c>
      <c r="M268" s="3" t="s">
        <v>10781</v>
      </c>
      <c r="N268" t="s">
        <v>10782</v>
      </c>
      <c r="O268" s="3" t="s">
        <v>12443</v>
      </c>
      <c r="P268">
        <v>27</v>
      </c>
      <c r="Q268" s="3" t="s">
        <v>10777</v>
      </c>
      <c r="R268" t="s">
        <v>12444</v>
      </c>
      <c r="S268" s="3" t="s">
        <v>10780</v>
      </c>
      <c r="T268" s="3" t="s">
        <v>10787</v>
      </c>
      <c r="U268" t="s">
        <v>12445</v>
      </c>
      <c r="V268" t="s">
        <v>10786</v>
      </c>
      <c r="W268" t="s">
        <v>10787</v>
      </c>
      <c r="X268" t="s">
        <v>10393</v>
      </c>
      <c r="Y268" t="s">
        <v>10392</v>
      </c>
      <c r="Z268" t="s">
        <v>10788</v>
      </c>
      <c r="AA268">
        <v>43208</v>
      </c>
      <c r="AB268" t="s">
        <v>10789</v>
      </c>
      <c r="AC268" t="s">
        <v>12446</v>
      </c>
      <c r="AD268" t="s">
        <v>12447</v>
      </c>
      <c r="AE268" t="s">
        <v>10792</v>
      </c>
      <c r="AF268" t="s">
        <v>12448</v>
      </c>
      <c r="AG268" t="s">
        <v>12449</v>
      </c>
      <c r="AH268" t="s">
        <v>10795</v>
      </c>
      <c r="AI268" t="s">
        <v>10795</v>
      </c>
      <c r="AJ268" t="s">
        <v>10777</v>
      </c>
      <c r="AK268" t="s">
        <v>10784</v>
      </c>
      <c r="AL268" t="s">
        <v>10797</v>
      </c>
      <c r="AM268" t="s">
        <v>10781</v>
      </c>
      <c r="AN268" t="s">
        <v>10798</v>
      </c>
      <c r="AO268" t="s">
        <v>10777</v>
      </c>
      <c r="AP268" t="s">
        <v>10819</v>
      </c>
      <c r="AQ268" t="s">
        <v>10797</v>
      </c>
      <c r="AR268" t="s">
        <v>10795</v>
      </c>
      <c r="AS268" t="s">
        <v>10795</v>
      </c>
      <c r="AT268" t="s">
        <v>10393</v>
      </c>
      <c r="AU268" t="s">
        <v>10788</v>
      </c>
      <c r="AV268" t="s">
        <v>10789</v>
      </c>
      <c r="AW268" t="s">
        <v>12447</v>
      </c>
    </row>
    <row r="269" spans="1:49" x14ac:dyDescent="0.3">
      <c r="A269" s="3" t="s">
        <v>10775</v>
      </c>
      <c r="B269" s="2">
        <v>42877</v>
      </c>
      <c r="C269" s="3">
        <v>9</v>
      </c>
      <c r="D269">
        <v>9105</v>
      </c>
      <c r="E269" s="3" t="s">
        <v>1590</v>
      </c>
      <c r="F269" t="s">
        <v>763</v>
      </c>
      <c r="G269" s="3" t="s">
        <v>12450</v>
      </c>
      <c r="H269">
        <v>68</v>
      </c>
      <c r="I269" s="3" t="s">
        <v>10777</v>
      </c>
      <c r="J269" t="s">
        <v>10784</v>
      </c>
      <c r="K269" s="3" t="s">
        <v>12451</v>
      </c>
      <c r="L269" t="s">
        <v>10780</v>
      </c>
      <c r="M269" s="3" t="s">
        <v>10893</v>
      </c>
      <c r="N269" t="s">
        <v>10782</v>
      </c>
      <c r="O269" s="3" t="s">
        <v>12452</v>
      </c>
      <c r="P269">
        <v>66</v>
      </c>
      <c r="Q269" s="3" t="s">
        <v>10777</v>
      </c>
      <c r="R269" t="s">
        <v>10784</v>
      </c>
      <c r="S269" s="3" t="s">
        <v>10780</v>
      </c>
      <c r="T269" s="3" t="s">
        <v>10780</v>
      </c>
      <c r="U269" t="s">
        <v>10786</v>
      </c>
      <c r="V269" t="s">
        <v>10780</v>
      </c>
      <c r="W269" t="s">
        <v>10787</v>
      </c>
      <c r="X269" t="s">
        <v>10896</v>
      </c>
      <c r="Y269" t="s">
        <v>10780</v>
      </c>
      <c r="Z269" t="s">
        <v>10845</v>
      </c>
      <c r="AA269">
        <v>43247</v>
      </c>
      <c r="AB269" t="s">
        <v>10906</v>
      </c>
      <c r="AC269" t="s">
        <v>12453</v>
      </c>
      <c r="AD269" t="s">
        <v>10792</v>
      </c>
      <c r="AE269" t="s">
        <v>10792</v>
      </c>
      <c r="AF269" t="s">
        <v>12454</v>
      </c>
      <c r="AG269" t="s">
        <v>12455</v>
      </c>
      <c r="AH269" t="s">
        <v>10795</v>
      </c>
      <c r="AI269" t="s">
        <v>10795</v>
      </c>
      <c r="AJ269" t="s">
        <v>10777</v>
      </c>
      <c r="AK269" t="s">
        <v>10784</v>
      </c>
      <c r="AL269" t="s">
        <v>10797</v>
      </c>
      <c r="AM269" t="s">
        <v>10893</v>
      </c>
      <c r="AN269" t="s">
        <v>10798</v>
      </c>
      <c r="AO269" t="s">
        <v>10777</v>
      </c>
      <c r="AP269" t="s">
        <v>10799</v>
      </c>
      <c r="AQ269" t="s">
        <v>10797</v>
      </c>
      <c r="AR269" t="s">
        <v>10797</v>
      </c>
      <c r="AS269" t="s">
        <v>10795</v>
      </c>
      <c r="AT269" t="s">
        <v>10896</v>
      </c>
      <c r="AU269" t="s">
        <v>10845</v>
      </c>
      <c r="AV269" t="s">
        <v>10906</v>
      </c>
      <c r="AW269" t="s">
        <v>10792</v>
      </c>
    </row>
    <row r="270" spans="1:49" x14ac:dyDescent="0.3">
      <c r="A270" s="3" t="s">
        <v>10775</v>
      </c>
      <c r="B270" s="2">
        <v>42274</v>
      </c>
      <c r="C270" s="3">
        <v>3</v>
      </c>
      <c r="D270">
        <v>3101</v>
      </c>
      <c r="E270" s="3" t="s">
        <v>1109</v>
      </c>
      <c r="F270" t="s">
        <v>766</v>
      </c>
      <c r="G270" s="3" t="s">
        <v>12456</v>
      </c>
      <c r="H270">
        <v>31</v>
      </c>
      <c r="I270" s="3" t="s">
        <v>10777</v>
      </c>
      <c r="J270" t="s">
        <v>10784</v>
      </c>
      <c r="K270" s="3" t="s">
        <v>12457</v>
      </c>
      <c r="L270" t="s">
        <v>10780</v>
      </c>
      <c r="M270" s="3" t="s">
        <v>10973</v>
      </c>
      <c r="N270" t="s">
        <v>10782</v>
      </c>
      <c r="O270" s="3" t="s">
        <v>12458</v>
      </c>
      <c r="P270">
        <v>27</v>
      </c>
      <c r="Q270" s="3" t="s">
        <v>10777</v>
      </c>
      <c r="R270" t="s">
        <v>10784</v>
      </c>
      <c r="S270" s="3" t="s">
        <v>10780</v>
      </c>
      <c r="T270" s="3" t="s">
        <v>10780</v>
      </c>
      <c r="U270" t="s">
        <v>12459</v>
      </c>
      <c r="V270" t="s">
        <v>10880</v>
      </c>
      <c r="W270" t="s">
        <v>10787</v>
      </c>
      <c r="X270" t="s">
        <v>10393</v>
      </c>
      <c r="Y270" t="s">
        <v>10780</v>
      </c>
      <c r="Z270" t="s">
        <v>10788</v>
      </c>
      <c r="AA270">
        <v>42828</v>
      </c>
      <c r="AB270" t="s">
        <v>10789</v>
      </c>
      <c r="AC270" t="s">
        <v>12460</v>
      </c>
      <c r="AD270" t="s">
        <v>11123</v>
      </c>
      <c r="AE270" t="s">
        <v>10792</v>
      </c>
      <c r="AF270" t="s">
        <v>12461</v>
      </c>
      <c r="AG270" t="s">
        <v>12462</v>
      </c>
      <c r="AH270" t="s">
        <v>10795</v>
      </c>
      <c r="AI270" t="s">
        <v>10795</v>
      </c>
      <c r="AJ270" t="s">
        <v>10777</v>
      </c>
      <c r="AK270" t="s">
        <v>10784</v>
      </c>
      <c r="AL270" t="s">
        <v>10797</v>
      </c>
      <c r="AM270" t="s">
        <v>10973</v>
      </c>
      <c r="AN270" t="s">
        <v>10798</v>
      </c>
      <c r="AO270" t="s">
        <v>10777</v>
      </c>
      <c r="AP270" t="s">
        <v>10799</v>
      </c>
      <c r="AQ270" t="s">
        <v>10797</v>
      </c>
      <c r="AR270" t="s">
        <v>10797</v>
      </c>
      <c r="AS270" t="s">
        <v>10795</v>
      </c>
      <c r="AT270" t="s">
        <v>10393</v>
      </c>
      <c r="AU270" t="s">
        <v>10788</v>
      </c>
      <c r="AV270" t="s">
        <v>10789</v>
      </c>
      <c r="AW270" t="s">
        <v>10889</v>
      </c>
    </row>
    <row r="271" spans="1:49" x14ac:dyDescent="0.3">
      <c r="A271" s="3" t="s">
        <v>10775</v>
      </c>
      <c r="B271" s="2">
        <v>40654</v>
      </c>
      <c r="C271" s="3">
        <v>3</v>
      </c>
      <c r="D271">
        <v>3101</v>
      </c>
      <c r="E271" s="3" t="s">
        <v>1109</v>
      </c>
      <c r="F271" t="s">
        <v>766</v>
      </c>
      <c r="G271" s="3" t="s">
        <v>12463</v>
      </c>
      <c r="I271" s="3" t="s">
        <v>10784</v>
      </c>
      <c r="J271" t="s">
        <v>11722</v>
      </c>
      <c r="K271" s="3" t="s">
        <v>12464</v>
      </c>
      <c r="L271" t="s">
        <v>10792</v>
      </c>
      <c r="M271" s="3" t="s">
        <v>10803</v>
      </c>
      <c r="N271" t="s">
        <v>10804</v>
      </c>
      <c r="O271" s="3" t="s">
        <v>12465</v>
      </c>
      <c r="Q271" s="3" t="s">
        <v>10784</v>
      </c>
      <c r="R271" t="s">
        <v>10784</v>
      </c>
      <c r="S271" s="3" t="s">
        <v>12466</v>
      </c>
      <c r="T271" s="3" t="s">
        <v>10799</v>
      </c>
      <c r="U271" t="s">
        <v>10786</v>
      </c>
      <c r="V271" t="s">
        <v>10786</v>
      </c>
      <c r="W271" t="s">
        <v>10799</v>
      </c>
      <c r="X271" t="s">
        <v>10393</v>
      </c>
      <c r="Y271" t="s">
        <v>10784</v>
      </c>
      <c r="Z271" t="s">
        <v>10792</v>
      </c>
      <c r="AA271" t="s">
        <v>10792</v>
      </c>
      <c r="AB271" t="s">
        <v>10784</v>
      </c>
      <c r="AC271" t="s">
        <v>10792</v>
      </c>
      <c r="AD271" t="s">
        <v>12467</v>
      </c>
      <c r="AE271" t="s">
        <v>10792</v>
      </c>
      <c r="AF271" t="s">
        <v>10807</v>
      </c>
      <c r="AG271" t="s">
        <v>10807</v>
      </c>
      <c r="AH271" t="s">
        <v>10795</v>
      </c>
      <c r="AI271" t="s">
        <v>10797</v>
      </c>
      <c r="AJ271" t="s">
        <v>10784</v>
      </c>
      <c r="AK271" t="s">
        <v>11722</v>
      </c>
      <c r="AL271" t="s">
        <v>10792</v>
      </c>
      <c r="AM271" t="s">
        <v>10781</v>
      </c>
      <c r="AN271" t="s">
        <v>10798</v>
      </c>
      <c r="AO271" t="s">
        <v>10784</v>
      </c>
      <c r="AP271" t="s">
        <v>10799</v>
      </c>
      <c r="AQ271" t="s">
        <v>10797</v>
      </c>
      <c r="AR271" t="s">
        <v>10799</v>
      </c>
      <c r="AS271" t="s">
        <v>10799</v>
      </c>
      <c r="AT271" t="s">
        <v>10393</v>
      </c>
      <c r="AU271" t="s">
        <v>10792</v>
      </c>
      <c r="AV271" t="s">
        <v>10784</v>
      </c>
      <c r="AW271" t="s">
        <v>10791</v>
      </c>
    </row>
    <row r="272" spans="1:49" x14ac:dyDescent="0.3">
      <c r="A272" s="3" t="s">
        <v>10775</v>
      </c>
      <c r="B272" s="2">
        <v>43574</v>
      </c>
      <c r="C272" s="3">
        <v>15</v>
      </c>
      <c r="D272">
        <v>15101</v>
      </c>
      <c r="E272" s="3" t="s">
        <v>2013</v>
      </c>
      <c r="F272" t="s">
        <v>760</v>
      </c>
      <c r="G272" s="3" t="s">
        <v>12468</v>
      </c>
      <c r="H272">
        <v>48</v>
      </c>
      <c r="I272" s="3" t="s">
        <v>10777</v>
      </c>
      <c r="J272" t="s">
        <v>10784</v>
      </c>
      <c r="K272" s="3" t="s">
        <v>12469</v>
      </c>
      <c r="L272" t="s">
        <v>10792</v>
      </c>
      <c r="M272" s="3" t="s">
        <v>10811</v>
      </c>
      <c r="N272" t="s">
        <v>10782</v>
      </c>
      <c r="O272" s="3" t="s">
        <v>12470</v>
      </c>
      <c r="P272">
        <v>47</v>
      </c>
      <c r="Q272" s="3" t="s">
        <v>10777</v>
      </c>
      <c r="R272" t="s">
        <v>10784</v>
      </c>
      <c r="S272" s="3" t="s">
        <v>10780</v>
      </c>
      <c r="T272" s="3" t="s">
        <v>10799</v>
      </c>
      <c r="U272" t="s">
        <v>10786</v>
      </c>
      <c r="V272" t="s">
        <v>10786</v>
      </c>
      <c r="W272" t="s">
        <v>10787</v>
      </c>
      <c r="X272" t="s">
        <v>10393</v>
      </c>
      <c r="Y272" t="s">
        <v>10784</v>
      </c>
      <c r="Z272" t="s">
        <v>10845</v>
      </c>
      <c r="AA272" t="s">
        <v>10792</v>
      </c>
      <c r="AB272" t="s">
        <v>10846</v>
      </c>
      <c r="AC272" t="s">
        <v>10792</v>
      </c>
      <c r="AD272" t="s">
        <v>10792</v>
      </c>
      <c r="AE272" t="s">
        <v>10792</v>
      </c>
      <c r="AF272" t="s">
        <v>12471</v>
      </c>
      <c r="AG272" t="s">
        <v>10807</v>
      </c>
      <c r="AH272" t="s">
        <v>10795</v>
      </c>
      <c r="AI272" t="s">
        <v>10795</v>
      </c>
      <c r="AJ272" t="s">
        <v>10777</v>
      </c>
      <c r="AK272" t="s">
        <v>10784</v>
      </c>
      <c r="AL272" t="s">
        <v>10792</v>
      </c>
      <c r="AM272" t="s">
        <v>10811</v>
      </c>
      <c r="AN272" t="s">
        <v>10798</v>
      </c>
      <c r="AO272" t="s">
        <v>10777</v>
      </c>
      <c r="AP272" t="s">
        <v>10799</v>
      </c>
      <c r="AQ272" t="s">
        <v>10797</v>
      </c>
      <c r="AR272" t="s">
        <v>10799</v>
      </c>
      <c r="AS272" t="s">
        <v>10795</v>
      </c>
      <c r="AT272" t="s">
        <v>10393</v>
      </c>
      <c r="AU272" t="s">
        <v>10845</v>
      </c>
      <c r="AV272" t="s">
        <v>10846</v>
      </c>
      <c r="AW272" t="s">
        <v>10792</v>
      </c>
    </row>
    <row r="273" spans="1:49" x14ac:dyDescent="0.3">
      <c r="A273" s="3" t="s">
        <v>10775</v>
      </c>
      <c r="B273" s="2">
        <v>42106</v>
      </c>
      <c r="C273" s="3">
        <v>8</v>
      </c>
      <c r="D273">
        <v>8301</v>
      </c>
      <c r="E273" s="3" t="s">
        <v>1537</v>
      </c>
      <c r="F273" t="s">
        <v>769</v>
      </c>
      <c r="G273" s="3" t="s">
        <v>12472</v>
      </c>
      <c r="H273">
        <v>69</v>
      </c>
      <c r="I273" s="3" t="s">
        <v>10777</v>
      </c>
      <c r="J273" t="s">
        <v>11338</v>
      </c>
      <c r="K273" s="3" t="s">
        <v>12473</v>
      </c>
      <c r="L273" t="s">
        <v>10780</v>
      </c>
      <c r="M273" s="3" t="s">
        <v>11340</v>
      </c>
      <c r="N273" t="s">
        <v>10894</v>
      </c>
      <c r="O273" s="3" t="s">
        <v>12474</v>
      </c>
      <c r="P273">
        <v>21</v>
      </c>
      <c r="Q273" s="3" t="s">
        <v>10777</v>
      </c>
      <c r="R273" t="s">
        <v>10784</v>
      </c>
      <c r="S273" s="3" t="s">
        <v>10780</v>
      </c>
      <c r="T273" s="3" t="s">
        <v>10787</v>
      </c>
      <c r="U273" t="s">
        <v>10786</v>
      </c>
      <c r="V273" t="s">
        <v>10780</v>
      </c>
      <c r="W273" t="s">
        <v>10787</v>
      </c>
      <c r="X273" t="s">
        <v>10868</v>
      </c>
      <c r="Y273" t="s">
        <v>10780</v>
      </c>
      <c r="Z273" t="s">
        <v>10788</v>
      </c>
      <c r="AA273">
        <v>42479</v>
      </c>
      <c r="AB273" t="s">
        <v>10789</v>
      </c>
      <c r="AC273" t="s">
        <v>11273</v>
      </c>
      <c r="AD273" t="s">
        <v>10870</v>
      </c>
      <c r="AE273" t="s">
        <v>10792</v>
      </c>
      <c r="AF273" t="s">
        <v>12475</v>
      </c>
      <c r="AG273" t="s">
        <v>12476</v>
      </c>
      <c r="AH273" t="s">
        <v>10795</v>
      </c>
      <c r="AI273" t="s">
        <v>10795</v>
      </c>
      <c r="AJ273" t="s">
        <v>10777</v>
      </c>
      <c r="AK273" t="s">
        <v>11345</v>
      </c>
      <c r="AL273" t="s">
        <v>10797</v>
      </c>
      <c r="AM273" t="s">
        <v>11340</v>
      </c>
      <c r="AN273" t="s">
        <v>10399</v>
      </c>
      <c r="AO273" t="s">
        <v>10777</v>
      </c>
      <c r="AP273" t="s">
        <v>10799</v>
      </c>
      <c r="AQ273" t="s">
        <v>10797</v>
      </c>
      <c r="AR273" t="s">
        <v>10795</v>
      </c>
      <c r="AS273" t="s">
        <v>10795</v>
      </c>
      <c r="AT273" t="s">
        <v>10868</v>
      </c>
      <c r="AU273" t="s">
        <v>10788</v>
      </c>
      <c r="AV273" t="s">
        <v>10789</v>
      </c>
      <c r="AW273" t="s">
        <v>10870</v>
      </c>
    </row>
    <row r="274" spans="1:49" x14ac:dyDescent="0.3">
      <c r="A274" s="3" t="s">
        <v>10775</v>
      </c>
      <c r="B274" s="2">
        <v>42053</v>
      </c>
      <c r="C274" s="3">
        <v>7</v>
      </c>
      <c r="D274">
        <v>7405</v>
      </c>
      <c r="E274" s="3" t="s">
        <v>1468</v>
      </c>
      <c r="F274" t="s">
        <v>787</v>
      </c>
      <c r="G274" s="3" t="s">
        <v>12477</v>
      </c>
      <c r="H274">
        <v>49</v>
      </c>
      <c r="I274" s="3" t="s">
        <v>10777</v>
      </c>
      <c r="J274" t="s">
        <v>10784</v>
      </c>
      <c r="K274" s="3" t="s">
        <v>12478</v>
      </c>
      <c r="L274" t="s">
        <v>10780</v>
      </c>
      <c r="M274" s="3" t="s">
        <v>10811</v>
      </c>
      <c r="N274" t="s">
        <v>10782</v>
      </c>
      <c r="O274" s="3" t="s">
        <v>12479</v>
      </c>
      <c r="P274">
        <v>48</v>
      </c>
      <c r="Q274" s="3" t="s">
        <v>10777</v>
      </c>
      <c r="R274" t="s">
        <v>10784</v>
      </c>
      <c r="S274" s="3" t="s">
        <v>10787</v>
      </c>
      <c r="T274" s="3" t="s">
        <v>10780</v>
      </c>
      <c r="U274" t="s">
        <v>10786</v>
      </c>
      <c r="V274" t="s">
        <v>10867</v>
      </c>
      <c r="W274" t="s">
        <v>10787</v>
      </c>
      <c r="X274" t="s">
        <v>10393</v>
      </c>
      <c r="Y274" t="s">
        <v>10780</v>
      </c>
      <c r="Z274" t="s">
        <v>10827</v>
      </c>
      <c r="AA274">
        <v>42053</v>
      </c>
      <c r="AB274" t="s">
        <v>10828</v>
      </c>
      <c r="AC274" t="s">
        <v>10792</v>
      </c>
      <c r="AD274" t="s">
        <v>10792</v>
      </c>
      <c r="AE274" t="s">
        <v>10792</v>
      </c>
      <c r="AF274" t="s">
        <v>12480</v>
      </c>
      <c r="AG274" t="s">
        <v>12481</v>
      </c>
      <c r="AH274" t="s">
        <v>10795</v>
      </c>
      <c r="AI274" t="s">
        <v>10795</v>
      </c>
      <c r="AJ274" t="s">
        <v>10777</v>
      </c>
      <c r="AK274" t="s">
        <v>10784</v>
      </c>
      <c r="AL274" t="s">
        <v>10797</v>
      </c>
      <c r="AM274" t="s">
        <v>10811</v>
      </c>
      <c r="AN274" t="s">
        <v>10798</v>
      </c>
      <c r="AO274" t="s">
        <v>10777</v>
      </c>
      <c r="AP274" t="s">
        <v>10799</v>
      </c>
      <c r="AQ274" t="s">
        <v>10795</v>
      </c>
      <c r="AR274" t="s">
        <v>10797</v>
      </c>
      <c r="AS274" t="s">
        <v>10795</v>
      </c>
      <c r="AT274" t="s">
        <v>10393</v>
      </c>
      <c r="AU274" t="s">
        <v>10827</v>
      </c>
      <c r="AV274" t="s">
        <v>10828</v>
      </c>
      <c r="AW274" t="s">
        <v>10792</v>
      </c>
    </row>
    <row r="275" spans="1:49" x14ac:dyDescent="0.3">
      <c r="A275" s="3" t="s">
        <v>10775</v>
      </c>
      <c r="B275" s="2">
        <v>42670</v>
      </c>
      <c r="C275" s="3">
        <v>14</v>
      </c>
      <c r="D275">
        <v>14103</v>
      </c>
      <c r="E275" s="3" t="s">
        <v>1985</v>
      </c>
      <c r="F275" t="s">
        <v>781</v>
      </c>
      <c r="G275" s="3" t="s">
        <v>12482</v>
      </c>
      <c r="H275">
        <v>41</v>
      </c>
      <c r="I275" s="3" t="s">
        <v>10777</v>
      </c>
      <c r="J275" t="s">
        <v>10778</v>
      </c>
      <c r="K275" s="3" t="s">
        <v>12483</v>
      </c>
      <c r="L275" t="s">
        <v>10780</v>
      </c>
      <c r="M275" s="3" t="s">
        <v>10918</v>
      </c>
      <c r="N275" t="s">
        <v>10863</v>
      </c>
      <c r="O275" s="3" t="s">
        <v>12484</v>
      </c>
      <c r="P275">
        <v>20</v>
      </c>
      <c r="Q275" s="3" t="s">
        <v>10777</v>
      </c>
      <c r="R275" t="s">
        <v>12485</v>
      </c>
      <c r="S275" s="3" t="s">
        <v>10780</v>
      </c>
      <c r="T275" s="3" t="s">
        <v>10780</v>
      </c>
      <c r="U275" t="s">
        <v>12486</v>
      </c>
      <c r="V275" t="s">
        <v>10780</v>
      </c>
      <c r="W275" t="s">
        <v>10780</v>
      </c>
      <c r="X275" t="s">
        <v>10391</v>
      </c>
      <c r="Y275" t="s">
        <v>12487</v>
      </c>
      <c r="Z275" t="s">
        <v>10788</v>
      </c>
      <c r="AA275">
        <v>43398</v>
      </c>
      <c r="AB275" t="s">
        <v>10789</v>
      </c>
      <c r="AC275" t="s">
        <v>11342</v>
      </c>
      <c r="AD275" t="s">
        <v>11663</v>
      </c>
      <c r="AE275" t="s">
        <v>10792</v>
      </c>
      <c r="AF275" t="s">
        <v>12488</v>
      </c>
      <c r="AG275" t="s">
        <v>12489</v>
      </c>
      <c r="AH275" t="s">
        <v>10795</v>
      </c>
      <c r="AI275" t="s">
        <v>10797</v>
      </c>
      <c r="AJ275" t="s">
        <v>10777</v>
      </c>
      <c r="AK275" t="s">
        <v>10796</v>
      </c>
      <c r="AL275" t="s">
        <v>10797</v>
      </c>
      <c r="AM275" t="s">
        <v>10918</v>
      </c>
      <c r="AN275" t="s">
        <v>10873</v>
      </c>
      <c r="AO275" t="s">
        <v>10777</v>
      </c>
      <c r="AP275" t="s">
        <v>12490</v>
      </c>
      <c r="AQ275" t="s">
        <v>10797</v>
      </c>
      <c r="AR275" t="s">
        <v>10797</v>
      </c>
      <c r="AS275" t="s">
        <v>10797</v>
      </c>
      <c r="AT275" t="s">
        <v>10391</v>
      </c>
      <c r="AU275" t="s">
        <v>10788</v>
      </c>
      <c r="AV275" t="s">
        <v>10789</v>
      </c>
      <c r="AW275" t="s">
        <v>11663</v>
      </c>
    </row>
    <row r="276" spans="1:49" x14ac:dyDescent="0.3">
      <c r="A276" s="3" t="s">
        <v>10775</v>
      </c>
      <c r="B276" s="2">
        <v>42183</v>
      </c>
      <c r="C276" s="3">
        <v>13</v>
      </c>
      <c r="D276">
        <v>13111</v>
      </c>
      <c r="E276" s="3" t="s">
        <v>1854</v>
      </c>
      <c r="F276" t="s">
        <v>10693</v>
      </c>
      <c r="G276" s="3" t="s">
        <v>12491</v>
      </c>
      <c r="H276">
        <v>88</v>
      </c>
      <c r="I276" s="3" t="s">
        <v>10777</v>
      </c>
      <c r="J276" t="s">
        <v>10784</v>
      </c>
      <c r="K276" s="3" t="s">
        <v>12492</v>
      </c>
      <c r="L276" t="s">
        <v>10780</v>
      </c>
      <c r="M276" s="3" t="s">
        <v>12493</v>
      </c>
      <c r="N276" t="s">
        <v>10823</v>
      </c>
      <c r="O276" s="3" t="s">
        <v>11373</v>
      </c>
      <c r="P276">
        <v>34</v>
      </c>
      <c r="Q276" s="3" t="s">
        <v>10777</v>
      </c>
      <c r="R276" t="s">
        <v>10784</v>
      </c>
      <c r="S276" s="3" t="s">
        <v>10787</v>
      </c>
      <c r="T276" s="3" t="s">
        <v>10787</v>
      </c>
      <c r="U276" t="s">
        <v>10786</v>
      </c>
      <c r="V276" t="s">
        <v>10780</v>
      </c>
      <c r="W276" t="s">
        <v>10787</v>
      </c>
      <c r="X276" t="s">
        <v>10896</v>
      </c>
      <c r="Y276" t="s">
        <v>12494</v>
      </c>
      <c r="Z276" t="s">
        <v>10827</v>
      </c>
      <c r="AA276">
        <v>42183</v>
      </c>
      <c r="AB276" t="s">
        <v>10828</v>
      </c>
      <c r="AC276" t="s">
        <v>10792</v>
      </c>
      <c r="AD276" t="s">
        <v>10792</v>
      </c>
      <c r="AE276" t="s">
        <v>10792</v>
      </c>
      <c r="AF276" t="s">
        <v>11375</v>
      </c>
      <c r="AG276" t="s">
        <v>11376</v>
      </c>
      <c r="AH276" t="s">
        <v>10795</v>
      </c>
      <c r="AI276" t="s">
        <v>10797</v>
      </c>
      <c r="AJ276" t="s">
        <v>10777</v>
      </c>
      <c r="AK276" t="s">
        <v>10784</v>
      </c>
      <c r="AL276" t="s">
        <v>10797</v>
      </c>
      <c r="AM276" t="s">
        <v>12495</v>
      </c>
      <c r="AN276" t="s">
        <v>10823</v>
      </c>
      <c r="AO276" t="s">
        <v>10777</v>
      </c>
      <c r="AP276" t="s">
        <v>10799</v>
      </c>
      <c r="AQ276" t="s">
        <v>10795</v>
      </c>
      <c r="AR276" t="s">
        <v>10795</v>
      </c>
      <c r="AS276" t="s">
        <v>10795</v>
      </c>
      <c r="AT276" t="s">
        <v>10896</v>
      </c>
      <c r="AU276" t="s">
        <v>10827</v>
      </c>
      <c r="AV276" t="s">
        <v>10828</v>
      </c>
      <c r="AW276" t="s">
        <v>10792</v>
      </c>
    </row>
    <row r="277" spans="1:49" x14ac:dyDescent="0.3">
      <c r="A277" s="3" t="s">
        <v>10775</v>
      </c>
      <c r="B277" s="2">
        <v>41865</v>
      </c>
      <c r="C277" s="3">
        <v>8</v>
      </c>
      <c r="D277">
        <v>8301</v>
      </c>
      <c r="E277" s="3" t="s">
        <v>1537</v>
      </c>
      <c r="F277" t="s">
        <v>769</v>
      </c>
      <c r="G277" s="3" t="s">
        <v>12496</v>
      </c>
      <c r="H277">
        <v>43</v>
      </c>
      <c r="I277" s="3" t="s">
        <v>10777</v>
      </c>
      <c r="J277" t="s">
        <v>10985</v>
      </c>
      <c r="K277" s="3" t="s">
        <v>12497</v>
      </c>
      <c r="L277" t="s">
        <v>10780</v>
      </c>
      <c r="M277" s="3" t="s">
        <v>10781</v>
      </c>
      <c r="N277" t="s">
        <v>10782</v>
      </c>
      <c r="O277" s="3" t="s">
        <v>12498</v>
      </c>
      <c r="P277">
        <v>51</v>
      </c>
      <c r="Q277" s="3" t="s">
        <v>10777</v>
      </c>
      <c r="R277" t="s">
        <v>10985</v>
      </c>
      <c r="S277" s="3" t="s">
        <v>10780</v>
      </c>
      <c r="T277" s="3" t="s">
        <v>10780</v>
      </c>
      <c r="U277" t="s">
        <v>10786</v>
      </c>
      <c r="V277" t="s">
        <v>10780</v>
      </c>
      <c r="W277" t="s">
        <v>10787</v>
      </c>
      <c r="X277" t="s">
        <v>10393</v>
      </c>
      <c r="Y277" t="s">
        <v>10780</v>
      </c>
      <c r="Z277" t="s">
        <v>10788</v>
      </c>
      <c r="AA277">
        <v>42245</v>
      </c>
      <c r="AB277" t="s">
        <v>10789</v>
      </c>
      <c r="AC277" t="s">
        <v>12499</v>
      </c>
      <c r="AD277" t="s">
        <v>10791</v>
      </c>
      <c r="AE277" t="s">
        <v>10792</v>
      </c>
      <c r="AF277" t="s">
        <v>12500</v>
      </c>
      <c r="AG277" t="s">
        <v>12501</v>
      </c>
      <c r="AH277" t="s">
        <v>10795</v>
      </c>
      <c r="AI277" t="s">
        <v>10795</v>
      </c>
      <c r="AJ277" t="s">
        <v>10777</v>
      </c>
      <c r="AK277" t="s">
        <v>10992</v>
      </c>
      <c r="AL277" t="s">
        <v>10797</v>
      </c>
      <c r="AM277" t="s">
        <v>10781</v>
      </c>
      <c r="AN277" t="s">
        <v>10798</v>
      </c>
      <c r="AO277" t="s">
        <v>10777</v>
      </c>
      <c r="AP277" t="s">
        <v>10992</v>
      </c>
      <c r="AQ277" t="s">
        <v>10797</v>
      </c>
      <c r="AR277" t="s">
        <v>10797</v>
      </c>
      <c r="AS277" t="s">
        <v>10795</v>
      </c>
      <c r="AT277" t="s">
        <v>10393</v>
      </c>
      <c r="AU277" t="s">
        <v>10788</v>
      </c>
      <c r="AV277" t="s">
        <v>10789</v>
      </c>
      <c r="AW277" t="s">
        <v>10791</v>
      </c>
    </row>
    <row r="278" spans="1:49" x14ac:dyDescent="0.3">
      <c r="A278" s="3" t="s">
        <v>10775</v>
      </c>
      <c r="B278" s="2">
        <v>44105</v>
      </c>
      <c r="C278" s="3">
        <v>11</v>
      </c>
      <c r="D278">
        <v>11101</v>
      </c>
      <c r="E278" s="3" t="s">
        <v>11427</v>
      </c>
      <c r="F278" t="s">
        <v>11428</v>
      </c>
      <c r="G278" s="3" t="s">
        <v>12502</v>
      </c>
      <c r="H278">
        <v>21</v>
      </c>
      <c r="I278" s="3" t="s">
        <v>10784</v>
      </c>
      <c r="J278" t="s">
        <v>10784</v>
      </c>
      <c r="K278" s="3" t="s">
        <v>12503</v>
      </c>
      <c r="L278" t="s">
        <v>10787</v>
      </c>
      <c r="M278" s="3" t="s">
        <v>12504</v>
      </c>
      <c r="N278" t="s">
        <v>10919</v>
      </c>
      <c r="O278" s="3" t="s">
        <v>12505</v>
      </c>
      <c r="P278">
        <v>42</v>
      </c>
      <c r="Q278" s="3" t="s">
        <v>65</v>
      </c>
      <c r="R278" t="s">
        <v>10784</v>
      </c>
      <c r="S278" s="3" t="s">
        <v>10799</v>
      </c>
      <c r="T278" s="3" t="s">
        <v>10780</v>
      </c>
      <c r="U278" t="s">
        <v>10786</v>
      </c>
      <c r="V278" t="s">
        <v>10786</v>
      </c>
      <c r="W278" t="s">
        <v>10799</v>
      </c>
      <c r="X278" t="s">
        <v>11350</v>
      </c>
      <c r="Y278" t="s">
        <v>10784</v>
      </c>
      <c r="Z278" t="s">
        <v>10846</v>
      </c>
      <c r="AA278" t="s">
        <v>10792</v>
      </c>
      <c r="AB278" t="s">
        <v>11292</v>
      </c>
      <c r="AC278" t="s">
        <v>10792</v>
      </c>
      <c r="AD278" t="s">
        <v>10792</v>
      </c>
      <c r="AE278" t="s">
        <v>10792</v>
      </c>
      <c r="AF278" t="s">
        <v>12506</v>
      </c>
      <c r="AG278" t="s">
        <v>12507</v>
      </c>
      <c r="AH278" t="s">
        <v>10795</v>
      </c>
      <c r="AI278" t="s">
        <v>10797</v>
      </c>
      <c r="AJ278" t="s">
        <v>10784</v>
      </c>
      <c r="AK278" t="s">
        <v>10784</v>
      </c>
      <c r="AL278" t="s">
        <v>10795</v>
      </c>
      <c r="AM278" t="s">
        <v>12504</v>
      </c>
      <c r="AN278" t="s">
        <v>10919</v>
      </c>
      <c r="AO278" t="s">
        <v>65</v>
      </c>
      <c r="AP278" t="s">
        <v>10799</v>
      </c>
      <c r="AQ278" t="s">
        <v>10799</v>
      </c>
      <c r="AR278" t="s">
        <v>10797</v>
      </c>
      <c r="AS278" t="s">
        <v>10799</v>
      </c>
      <c r="AT278" t="s">
        <v>11353</v>
      </c>
      <c r="AU278" t="s">
        <v>10846</v>
      </c>
      <c r="AV278" t="s">
        <v>11292</v>
      </c>
      <c r="AW278" t="s">
        <v>10792</v>
      </c>
    </row>
    <row r="279" spans="1:49" x14ac:dyDescent="0.3">
      <c r="A279" s="3" t="s">
        <v>10775</v>
      </c>
      <c r="B279" s="2">
        <v>41642</v>
      </c>
      <c r="C279" s="3">
        <v>6</v>
      </c>
      <c r="D279">
        <v>6111</v>
      </c>
      <c r="E279" s="3" t="s">
        <v>1323</v>
      </c>
      <c r="F279" t="s">
        <v>1782</v>
      </c>
      <c r="G279" s="3" t="s">
        <v>12508</v>
      </c>
      <c r="H279">
        <v>32</v>
      </c>
      <c r="I279" s="3" t="s">
        <v>10777</v>
      </c>
      <c r="J279" t="s">
        <v>10784</v>
      </c>
      <c r="K279" s="3" t="s">
        <v>12509</v>
      </c>
      <c r="L279" t="s">
        <v>10780</v>
      </c>
      <c r="M279" s="3" t="s">
        <v>10838</v>
      </c>
      <c r="N279" t="s">
        <v>10782</v>
      </c>
      <c r="O279" s="3" t="s">
        <v>12510</v>
      </c>
      <c r="P279">
        <v>35</v>
      </c>
      <c r="Q279" s="3" t="s">
        <v>10777</v>
      </c>
      <c r="R279" t="s">
        <v>11525</v>
      </c>
      <c r="S279" s="3" t="s">
        <v>10780</v>
      </c>
      <c r="T279" s="3" t="s">
        <v>10787</v>
      </c>
      <c r="U279" t="s">
        <v>12511</v>
      </c>
      <c r="V279" t="s">
        <v>10880</v>
      </c>
      <c r="W279" t="s">
        <v>10787</v>
      </c>
      <c r="X279" t="s">
        <v>10393</v>
      </c>
      <c r="Y279" t="s">
        <v>10780</v>
      </c>
      <c r="Z279" t="s">
        <v>10788</v>
      </c>
      <c r="AA279">
        <v>42709</v>
      </c>
      <c r="AB279" t="s">
        <v>10789</v>
      </c>
      <c r="AC279" t="s">
        <v>12512</v>
      </c>
      <c r="AD279" t="s">
        <v>10791</v>
      </c>
      <c r="AE279" t="s">
        <v>10792</v>
      </c>
      <c r="AF279" t="s">
        <v>12513</v>
      </c>
      <c r="AG279" t="s">
        <v>12514</v>
      </c>
      <c r="AH279" t="s">
        <v>10795</v>
      </c>
      <c r="AI279" t="s">
        <v>10795</v>
      </c>
      <c r="AJ279" t="s">
        <v>10777</v>
      </c>
      <c r="AK279" t="s">
        <v>10784</v>
      </c>
      <c r="AL279" t="s">
        <v>10797</v>
      </c>
      <c r="AM279" t="s">
        <v>10838</v>
      </c>
      <c r="AN279" t="s">
        <v>10798</v>
      </c>
      <c r="AO279" t="s">
        <v>10777</v>
      </c>
      <c r="AP279" t="s">
        <v>10944</v>
      </c>
      <c r="AQ279" t="s">
        <v>10797</v>
      </c>
      <c r="AR279" t="s">
        <v>10795</v>
      </c>
      <c r="AS279" t="s">
        <v>10795</v>
      </c>
      <c r="AT279" t="s">
        <v>10393</v>
      </c>
      <c r="AU279" t="s">
        <v>10788</v>
      </c>
      <c r="AV279" t="s">
        <v>10789</v>
      </c>
      <c r="AW279" t="s">
        <v>10791</v>
      </c>
    </row>
    <row r="280" spans="1:49" x14ac:dyDescent="0.3">
      <c r="A280" s="3" t="s">
        <v>10775</v>
      </c>
      <c r="B280" s="2">
        <v>42323</v>
      </c>
      <c r="C280" s="3">
        <v>3</v>
      </c>
      <c r="D280">
        <v>3301</v>
      </c>
      <c r="E280" s="3" t="s">
        <v>1124</v>
      </c>
      <c r="F280" t="s">
        <v>766</v>
      </c>
      <c r="G280" s="3" t="s">
        <v>12515</v>
      </c>
      <c r="H280">
        <v>33</v>
      </c>
      <c r="I280" s="3" t="s">
        <v>10777</v>
      </c>
      <c r="J280" t="s">
        <v>10778</v>
      </c>
      <c r="K280" s="3" t="s">
        <v>12516</v>
      </c>
      <c r="L280" t="s">
        <v>10780</v>
      </c>
      <c r="M280" s="3" t="s">
        <v>10978</v>
      </c>
      <c r="N280" t="s">
        <v>10782</v>
      </c>
      <c r="O280" s="3" t="s">
        <v>12517</v>
      </c>
      <c r="P280">
        <v>34</v>
      </c>
      <c r="Q280" s="3" t="s">
        <v>10777</v>
      </c>
      <c r="R280" t="s">
        <v>10784</v>
      </c>
      <c r="S280" s="3" t="s">
        <v>10780</v>
      </c>
      <c r="T280" s="3" t="s">
        <v>10825</v>
      </c>
      <c r="U280" t="s">
        <v>10786</v>
      </c>
      <c r="V280" t="s">
        <v>11043</v>
      </c>
      <c r="W280" t="s">
        <v>10825</v>
      </c>
      <c r="X280" t="s">
        <v>10393</v>
      </c>
      <c r="Y280" t="s">
        <v>10425</v>
      </c>
      <c r="Z280" t="s">
        <v>10788</v>
      </c>
      <c r="AA280">
        <v>43147</v>
      </c>
      <c r="AB280" t="s">
        <v>10789</v>
      </c>
      <c r="AC280" t="s">
        <v>12518</v>
      </c>
      <c r="AD280" t="s">
        <v>11123</v>
      </c>
      <c r="AE280" t="s">
        <v>12519</v>
      </c>
      <c r="AF280" t="s">
        <v>12520</v>
      </c>
      <c r="AG280" t="s">
        <v>12521</v>
      </c>
      <c r="AH280" t="s">
        <v>10795</v>
      </c>
      <c r="AI280" t="s">
        <v>10795</v>
      </c>
      <c r="AJ280" t="s">
        <v>10777</v>
      </c>
      <c r="AK280" t="s">
        <v>10796</v>
      </c>
      <c r="AL280" t="s">
        <v>10797</v>
      </c>
      <c r="AM280" t="s">
        <v>10888</v>
      </c>
      <c r="AN280" t="s">
        <v>10798</v>
      </c>
      <c r="AO280" t="s">
        <v>10777</v>
      </c>
      <c r="AP280" t="s">
        <v>10799</v>
      </c>
      <c r="AQ280" t="s">
        <v>10797</v>
      </c>
      <c r="AR280" t="s">
        <v>10795</v>
      </c>
      <c r="AS280" t="s">
        <v>10795</v>
      </c>
      <c r="AT280" t="s">
        <v>10393</v>
      </c>
      <c r="AU280" t="s">
        <v>10788</v>
      </c>
      <c r="AV280" t="s">
        <v>10789</v>
      </c>
      <c r="AW280" t="s">
        <v>10889</v>
      </c>
    </row>
    <row r="281" spans="1:49" x14ac:dyDescent="0.3">
      <c r="A281" s="3" t="s">
        <v>10775</v>
      </c>
      <c r="B281" s="2">
        <v>42434</v>
      </c>
      <c r="C281" s="3">
        <v>13</v>
      </c>
      <c r="D281">
        <v>13101</v>
      </c>
      <c r="E281" s="3" t="s">
        <v>893</v>
      </c>
      <c r="F281" t="s">
        <v>10693</v>
      </c>
      <c r="G281" s="3" t="s">
        <v>12522</v>
      </c>
      <c r="H281">
        <v>21</v>
      </c>
      <c r="I281" s="3" t="s">
        <v>11329</v>
      </c>
      <c r="J281" t="s">
        <v>12523</v>
      </c>
      <c r="K281" s="3" t="s">
        <v>12524</v>
      </c>
      <c r="L281" t="s">
        <v>10780</v>
      </c>
      <c r="M281" s="3" t="s">
        <v>10781</v>
      </c>
      <c r="N281" t="s">
        <v>10782</v>
      </c>
      <c r="O281" s="3" t="s">
        <v>12525</v>
      </c>
      <c r="P281">
        <v>25</v>
      </c>
      <c r="Q281" s="3" t="s">
        <v>11329</v>
      </c>
      <c r="R281" t="s">
        <v>12523</v>
      </c>
      <c r="S281" s="3" t="s">
        <v>10780</v>
      </c>
      <c r="T281" s="3" t="s">
        <v>10787</v>
      </c>
      <c r="U281" t="s">
        <v>12526</v>
      </c>
      <c r="V281" t="s">
        <v>10867</v>
      </c>
      <c r="W281" t="s">
        <v>10787</v>
      </c>
      <c r="X281" t="s">
        <v>10393</v>
      </c>
      <c r="Y281" t="s">
        <v>10780</v>
      </c>
      <c r="Z281" t="s">
        <v>10788</v>
      </c>
      <c r="AA281">
        <v>42577</v>
      </c>
      <c r="AB281" t="s">
        <v>10789</v>
      </c>
      <c r="AC281" t="s">
        <v>12527</v>
      </c>
      <c r="AD281" t="s">
        <v>11433</v>
      </c>
      <c r="AE281" t="s">
        <v>10792</v>
      </c>
      <c r="AF281" t="s">
        <v>12528</v>
      </c>
      <c r="AG281" t="s">
        <v>12529</v>
      </c>
      <c r="AH281" t="s">
        <v>10795</v>
      </c>
      <c r="AI281" t="s">
        <v>10795</v>
      </c>
      <c r="AJ281" t="s">
        <v>11329</v>
      </c>
      <c r="AK281" t="s">
        <v>12530</v>
      </c>
      <c r="AL281" t="s">
        <v>10797</v>
      </c>
      <c r="AM281" t="s">
        <v>10781</v>
      </c>
      <c r="AN281" t="s">
        <v>10798</v>
      </c>
      <c r="AO281" t="s">
        <v>11329</v>
      </c>
      <c r="AP281" t="s">
        <v>12531</v>
      </c>
      <c r="AQ281" t="s">
        <v>10797</v>
      </c>
      <c r="AR281" t="s">
        <v>10795</v>
      </c>
      <c r="AS281" t="s">
        <v>10795</v>
      </c>
      <c r="AT281" t="s">
        <v>10393</v>
      </c>
      <c r="AU281" t="s">
        <v>10788</v>
      </c>
      <c r="AV281" t="s">
        <v>10789</v>
      </c>
      <c r="AW281" t="s">
        <v>11433</v>
      </c>
    </row>
    <row r="282" spans="1:49" x14ac:dyDescent="0.3">
      <c r="A282" s="3" t="s">
        <v>10775</v>
      </c>
      <c r="B282" s="2">
        <v>40235</v>
      </c>
      <c r="C282" s="3">
        <v>10</v>
      </c>
      <c r="D282">
        <v>10208</v>
      </c>
      <c r="E282" s="3" t="s">
        <v>11738</v>
      </c>
      <c r="F282" t="s">
        <v>778</v>
      </c>
      <c r="G282" s="3" t="s">
        <v>12532</v>
      </c>
      <c r="H282">
        <v>27</v>
      </c>
      <c r="I282" s="3" t="s">
        <v>10784</v>
      </c>
      <c r="J282" t="s">
        <v>10801</v>
      </c>
      <c r="K282" s="3" t="s">
        <v>12533</v>
      </c>
      <c r="L282" t="s">
        <v>10792</v>
      </c>
      <c r="M282" s="3" t="s">
        <v>12534</v>
      </c>
      <c r="N282" t="s">
        <v>11107</v>
      </c>
      <c r="O282" s="3" t="s">
        <v>12535</v>
      </c>
      <c r="P282">
        <v>24</v>
      </c>
      <c r="Q282" s="3" t="s">
        <v>10784</v>
      </c>
      <c r="R282" t="s">
        <v>11866</v>
      </c>
      <c r="S282" s="3" t="s">
        <v>10799</v>
      </c>
      <c r="T282" s="3" t="s">
        <v>10799</v>
      </c>
      <c r="U282" t="s">
        <v>12536</v>
      </c>
      <c r="V282" t="s">
        <v>10786</v>
      </c>
      <c r="W282" t="s">
        <v>10799</v>
      </c>
      <c r="X282" t="s">
        <v>10868</v>
      </c>
      <c r="Y282" t="s">
        <v>10784</v>
      </c>
      <c r="Z282" t="s">
        <v>10792</v>
      </c>
      <c r="AA282" t="s">
        <v>10792</v>
      </c>
      <c r="AB282" t="s">
        <v>10784</v>
      </c>
      <c r="AC282" t="s">
        <v>10792</v>
      </c>
      <c r="AD282" t="s">
        <v>10792</v>
      </c>
      <c r="AE282" t="s">
        <v>10792</v>
      </c>
      <c r="AF282" t="s">
        <v>10807</v>
      </c>
      <c r="AG282" t="s">
        <v>10807</v>
      </c>
      <c r="AH282" t="s">
        <v>10795</v>
      </c>
      <c r="AI282" t="s">
        <v>10795</v>
      </c>
      <c r="AJ282" t="s">
        <v>10784</v>
      </c>
      <c r="AK282" t="s">
        <v>10784</v>
      </c>
      <c r="AL282" t="s">
        <v>10792</v>
      </c>
      <c r="AM282" t="s">
        <v>10893</v>
      </c>
      <c r="AN282" t="s">
        <v>10399</v>
      </c>
      <c r="AO282" t="s">
        <v>10784</v>
      </c>
      <c r="AP282" t="s">
        <v>11768</v>
      </c>
      <c r="AQ282" t="s">
        <v>10799</v>
      </c>
      <c r="AR282" t="s">
        <v>10799</v>
      </c>
      <c r="AS282" t="s">
        <v>10799</v>
      </c>
      <c r="AT282" t="s">
        <v>10868</v>
      </c>
      <c r="AU282" t="s">
        <v>10792</v>
      </c>
      <c r="AV282" t="s">
        <v>10784</v>
      </c>
      <c r="AW282" t="s">
        <v>10792</v>
      </c>
    </row>
    <row r="283" spans="1:49" x14ac:dyDescent="0.3">
      <c r="A283" s="3" t="s">
        <v>10775</v>
      </c>
      <c r="B283" s="2">
        <v>42432</v>
      </c>
      <c r="C283" s="3">
        <v>2</v>
      </c>
      <c r="D283">
        <v>2101</v>
      </c>
      <c r="E283" s="3" t="s">
        <v>757</v>
      </c>
      <c r="F283" t="s">
        <v>757</v>
      </c>
      <c r="G283" s="3" t="s">
        <v>12537</v>
      </c>
      <c r="H283">
        <v>31</v>
      </c>
      <c r="I283" s="3" t="s">
        <v>10777</v>
      </c>
      <c r="J283" t="s">
        <v>10778</v>
      </c>
      <c r="K283" s="3" t="s">
        <v>12538</v>
      </c>
      <c r="L283" t="s">
        <v>10780</v>
      </c>
      <c r="M283" s="3" t="s">
        <v>10838</v>
      </c>
      <c r="N283" t="s">
        <v>10782</v>
      </c>
      <c r="O283" s="3" t="s">
        <v>12539</v>
      </c>
      <c r="P283">
        <v>37</v>
      </c>
      <c r="Q283" s="3" t="s">
        <v>10777</v>
      </c>
      <c r="R283" t="s">
        <v>12540</v>
      </c>
      <c r="S283" s="3" t="s">
        <v>10780</v>
      </c>
      <c r="T283" s="3" t="s">
        <v>10787</v>
      </c>
      <c r="U283" t="s">
        <v>12541</v>
      </c>
      <c r="V283" t="s">
        <v>10867</v>
      </c>
      <c r="W283" t="s">
        <v>10787</v>
      </c>
      <c r="X283" t="s">
        <v>10393</v>
      </c>
      <c r="Y283" t="s">
        <v>10780</v>
      </c>
      <c r="Z283" t="s">
        <v>10788</v>
      </c>
      <c r="AA283">
        <v>43047</v>
      </c>
      <c r="AB283" t="s">
        <v>10789</v>
      </c>
      <c r="AC283" t="s">
        <v>10933</v>
      </c>
      <c r="AD283" t="s">
        <v>10791</v>
      </c>
      <c r="AE283" t="s">
        <v>10792</v>
      </c>
      <c r="AF283" t="s">
        <v>12542</v>
      </c>
      <c r="AG283" t="s">
        <v>12543</v>
      </c>
      <c r="AH283" t="s">
        <v>10795</v>
      </c>
      <c r="AI283" t="s">
        <v>10795</v>
      </c>
      <c r="AJ283" t="s">
        <v>10777</v>
      </c>
      <c r="AK283" t="s">
        <v>10796</v>
      </c>
      <c r="AL283" t="s">
        <v>10797</v>
      </c>
      <c r="AM283" t="s">
        <v>10838</v>
      </c>
      <c r="AN283" t="s">
        <v>10798</v>
      </c>
      <c r="AO283" t="s">
        <v>10777</v>
      </c>
      <c r="AP283" t="s">
        <v>11600</v>
      </c>
      <c r="AQ283" t="s">
        <v>10797</v>
      </c>
      <c r="AR283" t="s">
        <v>10795</v>
      </c>
      <c r="AS283" t="s">
        <v>10795</v>
      </c>
      <c r="AT283" t="s">
        <v>10393</v>
      </c>
      <c r="AU283" t="s">
        <v>10788</v>
      </c>
      <c r="AV283" t="s">
        <v>10789</v>
      </c>
      <c r="AW283" t="s">
        <v>10791</v>
      </c>
    </row>
    <row r="284" spans="1:49" x14ac:dyDescent="0.3">
      <c r="A284" s="3" t="s">
        <v>10775</v>
      </c>
      <c r="B284" s="2">
        <v>42869</v>
      </c>
      <c r="C284" s="3">
        <v>6</v>
      </c>
      <c r="D284">
        <v>6110</v>
      </c>
      <c r="E284" s="3" t="s">
        <v>1320</v>
      </c>
      <c r="F284" t="s">
        <v>1782</v>
      </c>
      <c r="G284" s="3" t="s">
        <v>12544</v>
      </c>
      <c r="H284">
        <v>32</v>
      </c>
      <c r="I284" s="3" t="s">
        <v>10777</v>
      </c>
      <c r="J284" t="s">
        <v>10778</v>
      </c>
      <c r="K284" s="3" t="s">
        <v>12545</v>
      </c>
      <c r="L284" t="s">
        <v>10780</v>
      </c>
      <c r="M284" s="3" t="s">
        <v>10781</v>
      </c>
      <c r="N284" t="s">
        <v>10782</v>
      </c>
      <c r="O284" s="3" t="s">
        <v>12546</v>
      </c>
      <c r="P284">
        <v>33</v>
      </c>
      <c r="Q284" s="3" t="s">
        <v>10777</v>
      </c>
      <c r="R284" t="s">
        <v>12547</v>
      </c>
      <c r="S284" s="3" t="s">
        <v>10780</v>
      </c>
      <c r="T284" s="3" t="s">
        <v>10780</v>
      </c>
      <c r="U284" t="s">
        <v>12548</v>
      </c>
      <c r="V284" t="s">
        <v>12549</v>
      </c>
      <c r="W284" t="s">
        <v>10787</v>
      </c>
      <c r="X284" t="s">
        <v>10393</v>
      </c>
      <c r="Y284" t="s">
        <v>12550</v>
      </c>
      <c r="Z284" t="s">
        <v>10788</v>
      </c>
      <c r="AA284">
        <v>43412</v>
      </c>
      <c r="AB284" t="s">
        <v>10789</v>
      </c>
      <c r="AC284" t="s">
        <v>12512</v>
      </c>
      <c r="AD284" t="s">
        <v>11123</v>
      </c>
      <c r="AE284" t="s">
        <v>10792</v>
      </c>
      <c r="AF284" t="s">
        <v>12551</v>
      </c>
      <c r="AG284" t="s">
        <v>12552</v>
      </c>
      <c r="AH284" t="s">
        <v>10795</v>
      </c>
      <c r="AI284" t="s">
        <v>10795</v>
      </c>
      <c r="AJ284" t="s">
        <v>10777</v>
      </c>
      <c r="AK284" t="s">
        <v>10796</v>
      </c>
      <c r="AL284" t="s">
        <v>10797</v>
      </c>
      <c r="AM284" t="s">
        <v>10781</v>
      </c>
      <c r="AN284" t="s">
        <v>10798</v>
      </c>
      <c r="AO284" t="s">
        <v>10777</v>
      </c>
      <c r="AP284" t="s">
        <v>11133</v>
      </c>
      <c r="AQ284" t="s">
        <v>10797</v>
      </c>
      <c r="AR284" t="s">
        <v>10797</v>
      </c>
      <c r="AS284" t="s">
        <v>10795</v>
      </c>
      <c r="AT284" t="s">
        <v>10393</v>
      </c>
      <c r="AU284" t="s">
        <v>10788</v>
      </c>
      <c r="AV284" t="s">
        <v>10789</v>
      </c>
      <c r="AW284" t="s">
        <v>10889</v>
      </c>
    </row>
    <row r="285" spans="1:49" x14ac:dyDescent="0.3">
      <c r="A285" s="3" t="s">
        <v>10775</v>
      </c>
      <c r="B285" s="2">
        <v>43860</v>
      </c>
      <c r="C285" s="3">
        <v>6</v>
      </c>
      <c r="D285">
        <v>6115</v>
      </c>
      <c r="E285" s="3" t="s">
        <v>1335</v>
      </c>
      <c r="F285" t="s">
        <v>1782</v>
      </c>
      <c r="G285" s="3" t="s">
        <v>12553</v>
      </c>
      <c r="H285">
        <v>45</v>
      </c>
      <c r="I285" s="3" t="s">
        <v>10777</v>
      </c>
      <c r="J285" t="s">
        <v>10784</v>
      </c>
      <c r="K285" s="3" t="s">
        <v>12554</v>
      </c>
      <c r="L285" t="s">
        <v>10792</v>
      </c>
      <c r="M285" s="3" t="s">
        <v>10781</v>
      </c>
      <c r="N285" t="s">
        <v>10841</v>
      </c>
      <c r="O285" s="3" t="s">
        <v>12555</v>
      </c>
      <c r="P285">
        <v>56</v>
      </c>
      <c r="Q285" s="3" t="s">
        <v>10777</v>
      </c>
      <c r="R285" t="s">
        <v>10784</v>
      </c>
      <c r="S285" s="3" t="s">
        <v>10843</v>
      </c>
      <c r="T285" s="3" t="s">
        <v>10799</v>
      </c>
      <c r="U285" t="s">
        <v>10786</v>
      </c>
      <c r="V285" t="s">
        <v>10786</v>
      </c>
      <c r="W285" t="s">
        <v>10787</v>
      </c>
      <c r="X285" t="s">
        <v>10393</v>
      </c>
      <c r="Y285" t="s">
        <v>10784</v>
      </c>
      <c r="Z285" t="s">
        <v>10845</v>
      </c>
      <c r="AA285" t="s">
        <v>10792</v>
      </c>
      <c r="AB285" t="s">
        <v>10906</v>
      </c>
      <c r="AC285" t="s">
        <v>10792</v>
      </c>
      <c r="AD285" t="s">
        <v>10792</v>
      </c>
      <c r="AE285" t="s">
        <v>10792</v>
      </c>
      <c r="AF285" t="s">
        <v>12556</v>
      </c>
      <c r="AG285" t="s">
        <v>12557</v>
      </c>
      <c r="AH285" t="s">
        <v>10795</v>
      </c>
      <c r="AI285" t="s">
        <v>10795</v>
      </c>
      <c r="AJ285" t="s">
        <v>10777</v>
      </c>
      <c r="AK285" t="s">
        <v>10784</v>
      </c>
      <c r="AL285" t="s">
        <v>10792</v>
      </c>
      <c r="AM285" t="s">
        <v>10781</v>
      </c>
      <c r="AN285" t="s">
        <v>10798</v>
      </c>
      <c r="AO285" t="s">
        <v>10777</v>
      </c>
      <c r="AP285" t="s">
        <v>10799</v>
      </c>
      <c r="AQ285" t="s">
        <v>10843</v>
      </c>
      <c r="AR285" t="s">
        <v>10799</v>
      </c>
      <c r="AS285" t="s">
        <v>10795</v>
      </c>
      <c r="AT285" t="s">
        <v>10393</v>
      </c>
      <c r="AU285" t="s">
        <v>10845</v>
      </c>
      <c r="AV285" t="s">
        <v>10906</v>
      </c>
      <c r="AW285" t="s">
        <v>10792</v>
      </c>
    </row>
    <row r="286" spans="1:49" x14ac:dyDescent="0.3">
      <c r="A286" s="3" t="s">
        <v>10775</v>
      </c>
      <c r="B286" s="2">
        <v>41360</v>
      </c>
      <c r="C286" s="3">
        <v>13</v>
      </c>
      <c r="D286">
        <v>13119</v>
      </c>
      <c r="E286" s="3" t="s">
        <v>1878</v>
      </c>
      <c r="F286" t="s">
        <v>10693</v>
      </c>
      <c r="G286" s="3" t="s">
        <v>12558</v>
      </c>
      <c r="H286">
        <v>38</v>
      </c>
      <c r="I286" s="3" t="s">
        <v>10784</v>
      </c>
      <c r="J286" t="s">
        <v>10801</v>
      </c>
      <c r="K286" s="3" t="s">
        <v>11196</v>
      </c>
      <c r="L286" t="s">
        <v>10792</v>
      </c>
      <c r="M286" s="3" t="s">
        <v>10973</v>
      </c>
      <c r="N286" t="s">
        <v>11025</v>
      </c>
      <c r="O286" s="3" t="s">
        <v>12559</v>
      </c>
      <c r="P286">
        <v>45</v>
      </c>
      <c r="Q286" s="3" t="s">
        <v>10784</v>
      </c>
      <c r="R286" t="s">
        <v>10784</v>
      </c>
      <c r="S286" s="3" t="s">
        <v>10825</v>
      </c>
      <c r="T286" s="3" t="s">
        <v>10799</v>
      </c>
      <c r="U286" t="s">
        <v>12560</v>
      </c>
      <c r="V286" t="s">
        <v>10786</v>
      </c>
      <c r="W286" t="s">
        <v>10787</v>
      </c>
      <c r="X286" t="s">
        <v>10393</v>
      </c>
      <c r="Y286" t="s">
        <v>10784</v>
      </c>
      <c r="Z286" t="s">
        <v>10792</v>
      </c>
      <c r="AA286" t="s">
        <v>10792</v>
      </c>
      <c r="AB286" t="s">
        <v>10784</v>
      </c>
      <c r="AC286" t="s">
        <v>10792</v>
      </c>
      <c r="AE286" t="s">
        <v>10792</v>
      </c>
      <c r="AF286" t="s">
        <v>10807</v>
      </c>
      <c r="AG286" t="s">
        <v>10807</v>
      </c>
      <c r="AH286" t="s">
        <v>10795</v>
      </c>
      <c r="AI286" t="s">
        <v>10795</v>
      </c>
      <c r="AJ286" t="s">
        <v>10784</v>
      </c>
      <c r="AK286" t="s">
        <v>10784</v>
      </c>
      <c r="AL286" t="s">
        <v>10792</v>
      </c>
      <c r="AM286" t="s">
        <v>10973</v>
      </c>
      <c r="AN286" t="s">
        <v>10798</v>
      </c>
      <c r="AO286" t="s">
        <v>10784</v>
      </c>
      <c r="AP286" t="s">
        <v>10799</v>
      </c>
      <c r="AQ286" t="s">
        <v>10795</v>
      </c>
      <c r="AR286" t="s">
        <v>10799</v>
      </c>
      <c r="AS286" t="s">
        <v>10795</v>
      </c>
      <c r="AT286" t="s">
        <v>10393</v>
      </c>
      <c r="AU286" t="s">
        <v>10792</v>
      </c>
      <c r="AV286" t="s">
        <v>10784</v>
      </c>
      <c r="AW286" t="s">
        <v>10792</v>
      </c>
    </row>
    <row r="287" spans="1:49" x14ac:dyDescent="0.3">
      <c r="A287" s="3" t="s">
        <v>10775</v>
      </c>
      <c r="B287" s="2">
        <v>42176</v>
      </c>
      <c r="C287" s="3">
        <v>11</v>
      </c>
      <c r="D287">
        <v>11201</v>
      </c>
      <c r="E287" s="3" t="s">
        <v>11428</v>
      </c>
      <c r="F287" t="s">
        <v>11428</v>
      </c>
      <c r="G287" s="3" t="s">
        <v>12561</v>
      </c>
      <c r="H287">
        <v>25</v>
      </c>
      <c r="I287" s="3" t="s">
        <v>10777</v>
      </c>
      <c r="J287" t="s">
        <v>10784</v>
      </c>
      <c r="K287" s="3" t="s">
        <v>12562</v>
      </c>
      <c r="L287" t="s">
        <v>10780</v>
      </c>
      <c r="M287" s="3" t="s">
        <v>10781</v>
      </c>
      <c r="N287" t="s">
        <v>10782</v>
      </c>
      <c r="O287" s="3" t="s">
        <v>12563</v>
      </c>
      <c r="P287">
        <v>28</v>
      </c>
      <c r="Q287" s="3" t="s">
        <v>10777</v>
      </c>
      <c r="R287" t="s">
        <v>12564</v>
      </c>
      <c r="S287" s="3" t="s">
        <v>10780</v>
      </c>
      <c r="T287" s="3" t="s">
        <v>10787</v>
      </c>
      <c r="U287" t="s">
        <v>12565</v>
      </c>
      <c r="V287" t="s">
        <v>10867</v>
      </c>
      <c r="W287" t="s">
        <v>10787</v>
      </c>
      <c r="X287" t="s">
        <v>10393</v>
      </c>
      <c r="Y287" t="s">
        <v>10780</v>
      </c>
      <c r="Z287" t="s">
        <v>10788</v>
      </c>
      <c r="AA287">
        <v>42492</v>
      </c>
      <c r="AB287" t="s">
        <v>10789</v>
      </c>
      <c r="AC287" t="s">
        <v>12029</v>
      </c>
      <c r="AD287" t="s">
        <v>11514</v>
      </c>
      <c r="AE287" t="s">
        <v>10792</v>
      </c>
      <c r="AF287" t="s">
        <v>12566</v>
      </c>
      <c r="AG287" t="s">
        <v>12567</v>
      </c>
      <c r="AH287" t="s">
        <v>10795</v>
      </c>
      <c r="AI287" t="s">
        <v>10795</v>
      </c>
      <c r="AJ287" t="s">
        <v>10777</v>
      </c>
      <c r="AK287" t="s">
        <v>10784</v>
      </c>
      <c r="AL287" t="s">
        <v>10797</v>
      </c>
      <c r="AM287" t="s">
        <v>10781</v>
      </c>
      <c r="AN287" t="s">
        <v>10798</v>
      </c>
      <c r="AO287" t="s">
        <v>10777</v>
      </c>
      <c r="AP287" t="s">
        <v>10819</v>
      </c>
      <c r="AQ287" t="s">
        <v>10797</v>
      </c>
      <c r="AR287" t="s">
        <v>10795</v>
      </c>
      <c r="AS287" t="s">
        <v>10795</v>
      </c>
      <c r="AT287" t="s">
        <v>10393</v>
      </c>
      <c r="AU287" t="s">
        <v>10788</v>
      </c>
      <c r="AV287" t="s">
        <v>10789</v>
      </c>
      <c r="AW287" t="s">
        <v>11514</v>
      </c>
    </row>
    <row r="288" spans="1:49" x14ac:dyDescent="0.3">
      <c r="A288" s="3" t="s">
        <v>10775</v>
      </c>
      <c r="B288" s="2">
        <v>41174</v>
      </c>
      <c r="C288" s="3">
        <v>8</v>
      </c>
      <c r="D288">
        <v>8301</v>
      </c>
      <c r="E288" s="3" t="s">
        <v>1537</v>
      </c>
      <c r="F288" t="s">
        <v>769</v>
      </c>
      <c r="G288" s="3" t="s">
        <v>12568</v>
      </c>
      <c r="H288">
        <v>27</v>
      </c>
      <c r="I288" s="3" t="s">
        <v>10784</v>
      </c>
      <c r="J288" t="s">
        <v>12569</v>
      </c>
      <c r="K288" s="3" t="s">
        <v>11296</v>
      </c>
      <c r="L288" t="s">
        <v>10792</v>
      </c>
      <c r="M288" s="3" t="s">
        <v>10884</v>
      </c>
      <c r="N288" t="s">
        <v>10804</v>
      </c>
      <c r="O288" s="3" t="s">
        <v>12570</v>
      </c>
      <c r="P288">
        <v>27</v>
      </c>
      <c r="Q288" s="3" t="s">
        <v>10784</v>
      </c>
      <c r="R288" t="s">
        <v>10784</v>
      </c>
      <c r="S288" s="3" t="s">
        <v>10799</v>
      </c>
      <c r="T288" s="3" t="s">
        <v>10799</v>
      </c>
      <c r="U288" t="s">
        <v>10786</v>
      </c>
      <c r="V288" t="s">
        <v>10786</v>
      </c>
      <c r="W288" t="s">
        <v>10799</v>
      </c>
      <c r="X288" t="s">
        <v>10393</v>
      </c>
      <c r="Y288" t="s">
        <v>10784</v>
      </c>
      <c r="Z288" t="s">
        <v>10792</v>
      </c>
      <c r="AA288" t="s">
        <v>10792</v>
      </c>
      <c r="AB288" t="s">
        <v>10784</v>
      </c>
      <c r="AC288" t="s">
        <v>10792</v>
      </c>
      <c r="AD288" t="s">
        <v>10792</v>
      </c>
      <c r="AE288" t="s">
        <v>10792</v>
      </c>
      <c r="AF288" t="s">
        <v>10807</v>
      </c>
      <c r="AG288" t="s">
        <v>10807</v>
      </c>
      <c r="AH288" t="s">
        <v>10795</v>
      </c>
      <c r="AI288" t="s">
        <v>10795</v>
      </c>
      <c r="AJ288" t="s">
        <v>10784</v>
      </c>
      <c r="AK288" t="s">
        <v>10796</v>
      </c>
      <c r="AL288" t="s">
        <v>10792</v>
      </c>
      <c r="AM288" t="s">
        <v>10888</v>
      </c>
      <c r="AN288" t="s">
        <v>10798</v>
      </c>
      <c r="AO288" t="s">
        <v>10784</v>
      </c>
      <c r="AP288" t="s">
        <v>10799</v>
      </c>
      <c r="AQ288" t="s">
        <v>10799</v>
      </c>
      <c r="AR288" t="s">
        <v>10799</v>
      </c>
      <c r="AS288" t="s">
        <v>10799</v>
      </c>
      <c r="AT288" t="s">
        <v>10393</v>
      </c>
      <c r="AU288" t="s">
        <v>10792</v>
      </c>
      <c r="AV288" t="s">
        <v>10784</v>
      </c>
      <c r="AW288" t="s">
        <v>10792</v>
      </c>
    </row>
    <row r="289" spans="1:49" x14ac:dyDescent="0.3">
      <c r="A289" s="3" t="s">
        <v>10775</v>
      </c>
      <c r="B289" s="2">
        <v>43058</v>
      </c>
      <c r="C289" s="3">
        <v>14</v>
      </c>
      <c r="D289">
        <v>14101</v>
      </c>
      <c r="E289" s="3" t="s">
        <v>1979</v>
      </c>
      <c r="F289" t="s">
        <v>781</v>
      </c>
      <c r="G289" s="3" t="s">
        <v>12571</v>
      </c>
      <c r="H289">
        <v>31</v>
      </c>
      <c r="I289" s="3" t="s">
        <v>10777</v>
      </c>
      <c r="J289" t="s">
        <v>10784</v>
      </c>
      <c r="K289" s="3" t="s">
        <v>12572</v>
      </c>
      <c r="L289" t="s">
        <v>10780</v>
      </c>
      <c r="M289" s="3" t="s">
        <v>10838</v>
      </c>
      <c r="N289" t="s">
        <v>10782</v>
      </c>
      <c r="O289" s="3" t="s">
        <v>12573</v>
      </c>
      <c r="P289">
        <v>35</v>
      </c>
      <c r="Q289" s="3" t="s">
        <v>10777</v>
      </c>
      <c r="R289" t="s">
        <v>10784</v>
      </c>
      <c r="S289" s="3" t="s">
        <v>10780</v>
      </c>
      <c r="T289" s="3" t="s">
        <v>10780</v>
      </c>
      <c r="U289" t="s">
        <v>10786</v>
      </c>
      <c r="V289" t="s">
        <v>12574</v>
      </c>
      <c r="W289" t="s">
        <v>10787</v>
      </c>
      <c r="X289" t="s">
        <v>10393</v>
      </c>
      <c r="Y289" t="s">
        <v>10780</v>
      </c>
      <c r="Z289" t="s">
        <v>10788</v>
      </c>
      <c r="AA289">
        <v>43445</v>
      </c>
      <c r="AB289" t="s">
        <v>10789</v>
      </c>
      <c r="AC289" t="s">
        <v>11342</v>
      </c>
      <c r="AD289" t="s">
        <v>10898</v>
      </c>
      <c r="AE289" t="s">
        <v>10792</v>
      </c>
      <c r="AF289" t="s">
        <v>12575</v>
      </c>
      <c r="AG289" t="s">
        <v>12576</v>
      </c>
      <c r="AH289" t="s">
        <v>10795</v>
      </c>
      <c r="AI289" t="s">
        <v>10795</v>
      </c>
      <c r="AJ289" t="s">
        <v>10777</v>
      </c>
      <c r="AK289" t="s">
        <v>10784</v>
      </c>
      <c r="AL289" t="s">
        <v>10797</v>
      </c>
      <c r="AM289" t="s">
        <v>10838</v>
      </c>
      <c r="AN289" t="s">
        <v>10798</v>
      </c>
      <c r="AO289" t="s">
        <v>10777</v>
      </c>
      <c r="AP289" t="s">
        <v>10799</v>
      </c>
      <c r="AQ289" t="s">
        <v>10797</v>
      </c>
      <c r="AR289" t="s">
        <v>10797</v>
      </c>
      <c r="AS289" t="s">
        <v>10795</v>
      </c>
      <c r="AT289" t="s">
        <v>10393</v>
      </c>
      <c r="AU289" t="s">
        <v>10788</v>
      </c>
      <c r="AV289" t="s">
        <v>10789</v>
      </c>
      <c r="AW289" t="s">
        <v>10889</v>
      </c>
    </row>
    <row r="290" spans="1:49" x14ac:dyDescent="0.3">
      <c r="A290" s="3" t="s">
        <v>10775</v>
      </c>
      <c r="B290" s="2">
        <v>41313</v>
      </c>
      <c r="C290" s="3">
        <v>16</v>
      </c>
      <c r="D290">
        <v>16303</v>
      </c>
      <c r="E290" s="3" t="s">
        <v>2079</v>
      </c>
      <c r="F290" t="s">
        <v>790</v>
      </c>
      <c r="G290" s="3" t="s">
        <v>12577</v>
      </c>
      <c r="H290">
        <v>19</v>
      </c>
      <c r="I290" s="3" t="s">
        <v>10784</v>
      </c>
      <c r="J290" t="s">
        <v>10801</v>
      </c>
      <c r="K290" s="3" t="s">
        <v>12578</v>
      </c>
      <c r="L290" t="s">
        <v>10792</v>
      </c>
      <c r="M290" s="3" t="s">
        <v>11851</v>
      </c>
      <c r="N290" t="s">
        <v>11025</v>
      </c>
      <c r="O290" s="3" t="s">
        <v>12579</v>
      </c>
      <c r="P290">
        <v>27</v>
      </c>
      <c r="Q290" s="3" t="s">
        <v>10784</v>
      </c>
      <c r="R290" t="s">
        <v>12580</v>
      </c>
      <c r="S290" s="3" t="s">
        <v>11027</v>
      </c>
      <c r="T290" s="3" t="s">
        <v>10799</v>
      </c>
      <c r="U290" t="s">
        <v>10786</v>
      </c>
      <c r="V290" t="s">
        <v>10786</v>
      </c>
      <c r="W290" t="s">
        <v>10787</v>
      </c>
      <c r="X290" t="s">
        <v>10393</v>
      </c>
      <c r="Y290" t="s">
        <v>10784</v>
      </c>
      <c r="Z290" t="s">
        <v>10792</v>
      </c>
      <c r="AA290" t="s">
        <v>10792</v>
      </c>
      <c r="AB290" t="s">
        <v>10784</v>
      </c>
      <c r="AC290" t="s">
        <v>10792</v>
      </c>
      <c r="AE290" t="s">
        <v>10792</v>
      </c>
      <c r="AF290" t="s">
        <v>10807</v>
      </c>
      <c r="AG290" t="s">
        <v>10807</v>
      </c>
      <c r="AH290" t="s">
        <v>10795</v>
      </c>
      <c r="AI290" t="s">
        <v>10795</v>
      </c>
      <c r="AJ290" t="s">
        <v>10784</v>
      </c>
      <c r="AK290" t="s">
        <v>10784</v>
      </c>
      <c r="AL290" t="s">
        <v>10792</v>
      </c>
      <c r="AM290" t="s">
        <v>11851</v>
      </c>
      <c r="AN290" t="s">
        <v>10798</v>
      </c>
      <c r="AO290" t="s">
        <v>10784</v>
      </c>
      <c r="AP290" t="s">
        <v>11390</v>
      </c>
      <c r="AQ290" t="s">
        <v>10795</v>
      </c>
      <c r="AR290" t="s">
        <v>10799</v>
      </c>
      <c r="AS290" t="s">
        <v>10795</v>
      </c>
      <c r="AT290" t="s">
        <v>10393</v>
      </c>
      <c r="AU290" t="s">
        <v>10792</v>
      </c>
      <c r="AV290" t="s">
        <v>10784</v>
      </c>
      <c r="AW290" t="s">
        <v>10792</v>
      </c>
    </row>
    <row r="291" spans="1:49" x14ac:dyDescent="0.3">
      <c r="A291" s="3" t="s">
        <v>10775</v>
      </c>
      <c r="B291" s="2">
        <v>44157</v>
      </c>
      <c r="C291" s="3">
        <v>5</v>
      </c>
      <c r="D291">
        <v>5101</v>
      </c>
      <c r="E291" s="3" t="s">
        <v>799</v>
      </c>
      <c r="F291" t="s">
        <v>799</v>
      </c>
      <c r="G291" s="3" t="s">
        <v>12581</v>
      </c>
      <c r="H291">
        <v>38</v>
      </c>
      <c r="I291" s="3" t="s">
        <v>10777</v>
      </c>
      <c r="J291" t="s">
        <v>10784</v>
      </c>
      <c r="K291" s="3" t="s">
        <v>12582</v>
      </c>
      <c r="L291" t="s">
        <v>10792</v>
      </c>
      <c r="M291" s="3" t="s">
        <v>10781</v>
      </c>
      <c r="N291" t="s">
        <v>10841</v>
      </c>
      <c r="O291" s="3" t="s">
        <v>11078</v>
      </c>
      <c r="Q291" s="3" t="s">
        <v>10784</v>
      </c>
      <c r="R291" t="s">
        <v>10784</v>
      </c>
      <c r="S291" s="3" t="s">
        <v>10780</v>
      </c>
      <c r="T291" s="3" t="s">
        <v>10780</v>
      </c>
      <c r="U291" t="s">
        <v>10786</v>
      </c>
      <c r="V291" t="s">
        <v>10786</v>
      </c>
      <c r="W291" t="s">
        <v>10799</v>
      </c>
      <c r="X291" t="s">
        <v>10782</v>
      </c>
      <c r="Y291" t="s">
        <v>10784</v>
      </c>
      <c r="Z291" t="s">
        <v>10906</v>
      </c>
      <c r="AA291" t="s">
        <v>10792</v>
      </c>
      <c r="AB291" t="s">
        <v>10906</v>
      </c>
      <c r="AC291" t="s">
        <v>10792</v>
      </c>
      <c r="AD291" t="s">
        <v>10792</v>
      </c>
      <c r="AE291" t="s">
        <v>10792</v>
      </c>
      <c r="AF291" t="s">
        <v>12583</v>
      </c>
      <c r="AG291" t="s">
        <v>12584</v>
      </c>
      <c r="AH291" t="s">
        <v>10795</v>
      </c>
      <c r="AI291" t="s">
        <v>10797</v>
      </c>
      <c r="AJ291" t="s">
        <v>10777</v>
      </c>
      <c r="AK291" t="s">
        <v>10784</v>
      </c>
      <c r="AL291" t="s">
        <v>10792</v>
      </c>
      <c r="AM291" t="s">
        <v>10781</v>
      </c>
      <c r="AN291" t="s">
        <v>10798</v>
      </c>
      <c r="AO291" t="s">
        <v>10784</v>
      </c>
      <c r="AP291" t="s">
        <v>10799</v>
      </c>
      <c r="AQ291" t="s">
        <v>10797</v>
      </c>
      <c r="AR291" t="s">
        <v>10797</v>
      </c>
      <c r="AS291" t="s">
        <v>10799</v>
      </c>
      <c r="AT291" t="s">
        <v>10798</v>
      </c>
      <c r="AU291" t="s">
        <v>10906</v>
      </c>
      <c r="AV291" t="s">
        <v>10906</v>
      </c>
      <c r="AW291" t="s">
        <v>10792</v>
      </c>
    </row>
    <row r="292" spans="1:49" x14ac:dyDescent="0.3">
      <c r="A292" s="3" t="s">
        <v>10775</v>
      </c>
      <c r="B292" s="2">
        <v>41570</v>
      </c>
      <c r="C292" s="3">
        <v>5</v>
      </c>
      <c r="D292">
        <v>5101</v>
      </c>
      <c r="E292" s="3" t="s">
        <v>799</v>
      </c>
      <c r="F292" t="s">
        <v>799</v>
      </c>
      <c r="G292" s="3" t="s">
        <v>12585</v>
      </c>
      <c r="H292">
        <v>36</v>
      </c>
      <c r="I292" s="3" t="s">
        <v>10784</v>
      </c>
      <c r="J292" t="s">
        <v>12426</v>
      </c>
      <c r="K292" s="3" t="s">
        <v>10802</v>
      </c>
      <c r="L292" t="s">
        <v>10792</v>
      </c>
      <c r="M292" s="3" t="s">
        <v>12005</v>
      </c>
      <c r="N292" t="s">
        <v>12586</v>
      </c>
      <c r="O292" s="3" t="s">
        <v>10801</v>
      </c>
      <c r="P292">
        <v>40</v>
      </c>
      <c r="Q292" s="3" t="s">
        <v>10784</v>
      </c>
      <c r="R292" t="s">
        <v>10784</v>
      </c>
      <c r="S292" s="3" t="s">
        <v>10799</v>
      </c>
      <c r="T292" s="3" t="s">
        <v>10799</v>
      </c>
      <c r="U292" t="s">
        <v>12587</v>
      </c>
      <c r="V292" t="s">
        <v>10786</v>
      </c>
      <c r="W292" t="s">
        <v>10799</v>
      </c>
      <c r="X292" t="s">
        <v>10784</v>
      </c>
      <c r="Y292" t="s">
        <v>10784</v>
      </c>
      <c r="Z292" t="s">
        <v>10792</v>
      </c>
      <c r="AA292" t="s">
        <v>10792</v>
      </c>
      <c r="AB292" t="s">
        <v>10784</v>
      </c>
      <c r="AC292" t="s">
        <v>10792</v>
      </c>
      <c r="AE292" t="s">
        <v>10792</v>
      </c>
      <c r="AF292" t="s">
        <v>10807</v>
      </c>
      <c r="AG292" t="s">
        <v>10807</v>
      </c>
      <c r="AH292" t="s">
        <v>10795</v>
      </c>
      <c r="AI292" t="s">
        <v>10797</v>
      </c>
      <c r="AJ292" t="s">
        <v>10784</v>
      </c>
      <c r="AK292" t="s">
        <v>11345</v>
      </c>
      <c r="AL292" t="s">
        <v>10792</v>
      </c>
      <c r="AM292" t="s">
        <v>12005</v>
      </c>
      <c r="AN292" t="s">
        <v>10399</v>
      </c>
      <c r="AO292" t="s">
        <v>10784</v>
      </c>
      <c r="AP292" t="s">
        <v>10799</v>
      </c>
      <c r="AQ292" t="s">
        <v>10799</v>
      </c>
      <c r="AR292" t="s">
        <v>10799</v>
      </c>
      <c r="AS292" t="s">
        <v>10799</v>
      </c>
      <c r="AT292" t="s">
        <v>10799</v>
      </c>
      <c r="AU292" t="s">
        <v>10792</v>
      </c>
      <c r="AV292" t="s">
        <v>10784</v>
      </c>
      <c r="AW292" t="s">
        <v>10792</v>
      </c>
    </row>
    <row r="293" spans="1:49" x14ac:dyDescent="0.3">
      <c r="A293" s="3" t="s">
        <v>10775</v>
      </c>
      <c r="B293" s="2">
        <v>43792</v>
      </c>
      <c r="C293" s="3">
        <v>13</v>
      </c>
      <c r="D293">
        <v>13201</v>
      </c>
      <c r="E293" s="3" t="s">
        <v>1919</v>
      </c>
      <c r="F293" t="s">
        <v>10693</v>
      </c>
      <c r="G293" s="3" t="s">
        <v>12588</v>
      </c>
      <c r="H293">
        <v>28</v>
      </c>
      <c r="I293" s="3" t="s">
        <v>11135</v>
      </c>
      <c r="J293" t="s">
        <v>10784</v>
      </c>
      <c r="K293" s="3" t="s">
        <v>12589</v>
      </c>
      <c r="L293" t="s">
        <v>10792</v>
      </c>
      <c r="M293" s="3" t="s">
        <v>10811</v>
      </c>
      <c r="N293" t="s">
        <v>10782</v>
      </c>
      <c r="O293" s="3" t="s">
        <v>12590</v>
      </c>
      <c r="P293">
        <v>31</v>
      </c>
      <c r="Q293" s="3" t="s">
        <v>11135</v>
      </c>
      <c r="R293" t="s">
        <v>10784</v>
      </c>
      <c r="S293" s="3" t="s">
        <v>10780</v>
      </c>
      <c r="T293" s="3" t="s">
        <v>10799</v>
      </c>
      <c r="U293" t="s">
        <v>10786</v>
      </c>
      <c r="V293" t="s">
        <v>10786</v>
      </c>
      <c r="W293" t="s">
        <v>10787</v>
      </c>
      <c r="X293" t="s">
        <v>10393</v>
      </c>
      <c r="Y293" t="s">
        <v>10784</v>
      </c>
      <c r="Z293" t="s">
        <v>10845</v>
      </c>
      <c r="AA293" t="s">
        <v>10792</v>
      </c>
      <c r="AB293" t="s">
        <v>10846</v>
      </c>
      <c r="AC293" t="s">
        <v>10792</v>
      </c>
      <c r="AD293" t="s">
        <v>10792</v>
      </c>
      <c r="AE293" t="s">
        <v>10792</v>
      </c>
      <c r="AF293" t="s">
        <v>12591</v>
      </c>
      <c r="AG293" t="s">
        <v>12592</v>
      </c>
      <c r="AH293" t="s">
        <v>10795</v>
      </c>
      <c r="AI293" t="s">
        <v>10795</v>
      </c>
      <c r="AJ293" t="s">
        <v>11135</v>
      </c>
      <c r="AK293" t="s">
        <v>10784</v>
      </c>
      <c r="AL293" t="s">
        <v>10792</v>
      </c>
      <c r="AM293" t="s">
        <v>10811</v>
      </c>
      <c r="AN293" t="s">
        <v>10798</v>
      </c>
      <c r="AO293" t="s">
        <v>11135</v>
      </c>
      <c r="AP293" t="s">
        <v>10799</v>
      </c>
      <c r="AQ293" t="s">
        <v>10797</v>
      </c>
      <c r="AR293" t="s">
        <v>10799</v>
      </c>
      <c r="AS293" t="s">
        <v>10795</v>
      </c>
      <c r="AT293" t="s">
        <v>10393</v>
      </c>
      <c r="AU293" t="s">
        <v>10845</v>
      </c>
      <c r="AV293" t="s">
        <v>10846</v>
      </c>
      <c r="AW293" t="s">
        <v>10792</v>
      </c>
    </row>
    <row r="294" spans="1:49" x14ac:dyDescent="0.3">
      <c r="A294" s="3" t="s">
        <v>10775</v>
      </c>
      <c r="B294" s="2">
        <v>41441</v>
      </c>
      <c r="C294" s="3">
        <v>13</v>
      </c>
      <c r="D294">
        <v>13112</v>
      </c>
      <c r="E294" s="3" t="s">
        <v>1857</v>
      </c>
      <c r="F294" t="s">
        <v>10693</v>
      </c>
      <c r="G294" s="3" t="s">
        <v>12593</v>
      </c>
      <c r="H294">
        <v>25</v>
      </c>
      <c r="I294" s="3" t="s">
        <v>10784</v>
      </c>
      <c r="J294" t="s">
        <v>10801</v>
      </c>
      <c r="K294" s="3" t="s">
        <v>12594</v>
      </c>
      <c r="L294" t="s">
        <v>10825</v>
      </c>
      <c r="M294" s="3" t="s">
        <v>10893</v>
      </c>
      <c r="N294" t="s">
        <v>11696</v>
      </c>
      <c r="O294" s="3" t="s">
        <v>12595</v>
      </c>
      <c r="P294">
        <v>26</v>
      </c>
      <c r="Q294" s="3" t="s">
        <v>10784</v>
      </c>
      <c r="R294" t="s">
        <v>10784</v>
      </c>
      <c r="S294" s="3" t="s">
        <v>10799</v>
      </c>
      <c r="T294" s="3" t="s">
        <v>10799</v>
      </c>
      <c r="U294" t="s">
        <v>12596</v>
      </c>
      <c r="V294" t="s">
        <v>10786</v>
      </c>
      <c r="W294" t="s">
        <v>10799</v>
      </c>
      <c r="X294" t="s">
        <v>10395</v>
      </c>
      <c r="Y294" t="s">
        <v>10784</v>
      </c>
      <c r="Z294" t="s">
        <v>10846</v>
      </c>
      <c r="AA294" t="s">
        <v>10792</v>
      </c>
      <c r="AB294" t="s">
        <v>10784</v>
      </c>
      <c r="AC294" t="s">
        <v>10792</v>
      </c>
      <c r="AE294" t="s">
        <v>10792</v>
      </c>
      <c r="AF294" t="s">
        <v>10807</v>
      </c>
      <c r="AG294" t="s">
        <v>10807</v>
      </c>
      <c r="AH294" t="s">
        <v>10795</v>
      </c>
      <c r="AI294" t="s">
        <v>10797</v>
      </c>
      <c r="AJ294" t="s">
        <v>10784</v>
      </c>
      <c r="AK294" t="s">
        <v>10784</v>
      </c>
      <c r="AL294" t="s">
        <v>10795</v>
      </c>
      <c r="AM294" t="s">
        <v>10893</v>
      </c>
      <c r="AN294" t="s">
        <v>10399</v>
      </c>
      <c r="AO294" t="s">
        <v>10784</v>
      </c>
      <c r="AP294" t="s">
        <v>10799</v>
      </c>
      <c r="AQ294" t="s">
        <v>10799</v>
      </c>
      <c r="AR294" t="s">
        <v>10799</v>
      </c>
      <c r="AS294" t="s">
        <v>10799</v>
      </c>
      <c r="AT294" t="s">
        <v>10395</v>
      </c>
      <c r="AU294" t="s">
        <v>10846</v>
      </c>
      <c r="AV294" t="s">
        <v>10784</v>
      </c>
      <c r="AW294" t="s">
        <v>10792</v>
      </c>
    </row>
    <row r="295" spans="1:49" x14ac:dyDescent="0.3">
      <c r="A295" s="3" t="s">
        <v>10775</v>
      </c>
      <c r="B295" s="2">
        <v>44247</v>
      </c>
      <c r="C295" s="3">
        <v>5</v>
      </c>
      <c r="D295">
        <v>5109</v>
      </c>
      <c r="E295" s="3" t="s">
        <v>1197</v>
      </c>
      <c r="F295" t="s">
        <v>799</v>
      </c>
      <c r="G295" s="3" t="s">
        <v>12597</v>
      </c>
      <c r="H295">
        <v>19</v>
      </c>
      <c r="I295" s="3" t="s">
        <v>10777</v>
      </c>
      <c r="J295" t="s">
        <v>10784</v>
      </c>
      <c r="K295" s="3" t="s">
        <v>12598</v>
      </c>
      <c r="L295" t="s">
        <v>10780</v>
      </c>
      <c r="M295" s="3" t="s">
        <v>10781</v>
      </c>
      <c r="N295" t="s">
        <v>10841</v>
      </c>
      <c r="O295" s="3" t="s">
        <v>12599</v>
      </c>
      <c r="P295">
        <v>31</v>
      </c>
      <c r="Q295" s="3" t="s">
        <v>10777</v>
      </c>
      <c r="R295" t="s">
        <v>10784</v>
      </c>
      <c r="S295" s="3" t="s">
        <v>10780</v>
      </c>
      <c r="T295" s="3" t="s">
        <v>10799</v>
      </c>
      <c r="U295" t="s">
        <v>10786</v>
      </c>
      <c r="V295" t="s">
        <v>10780</v>
      </c>
      <c r="W295" t="s">
        <v>10799</v>
      </c>
      <c r="X295" t="s">
        <v>10782</v>
      </c>
      <c r="Y295" t="s">
        <v>10784</v>
      </c>
      <c r="Z295" t="s">
        <v>10845</v>
      </c>
      <c r="AA295" t="s">
        <v>10792</v>
      </c>
      <c r="AB295" t="s">
        <v>10906</v>
      </c>
      <c r="AC295" t="s">
        <v>10792</v>
      </c>
      <c r="AD295" t="s">
        <v>10792</v>
      </c>
      <c r="AE295" t="s">
        <v>10792</v>
      </c>
      <c r="AF295" t="s">
        <v>12600</v>
      </c>
      <c r="AG295" t="s">
        <v>12601</v>
      </c>
      <c r="AH295" t="s">
        <v>10795</v>
      </c>
      <c r="AI295" t="s">
        <v>10795</v>
      </c>
      <c r="AJ295" t="s">
        <v>10777</v>
      </c>
      <c r="AK295" t="s">
        <v>10784</v>
      </c>
      <c r="AL295" t="s">
        <v>10797</v>
      </c>
      <c r="AM295" t="s">
        <v>10781</v>
      </c>
      <c r="AN295" t="s">
        <v>10798</v>
      </c>
      <c r="AO295" t="s">
        <v>10777</v>
      </c>
      <c r="AP295" t="s">
        <v>10799</v>
      </c>
      <c r="AQ295" t="s">
        <v>10797</v>
      </c>
      <c r="AR295" t="s">
        <v>10799</v>
      </c>
      <c r="AS295" t="s">
        <v>10799</v>
      </c>
      <c r="AT295" t="s">
        <v>10798</v>
      </c>
      <c r="AU295" t="s">
        <v>10845</v>
      </c>
      <c r="AV295" t="s">
        <v>10906</v>
      </c>
      <c r="AW295" t="s">
        <v>10792</v>
      </c>
    </row>
    <row r="296" spans="1:49" x14ac:dyDescent="0.3">
      <c r="A296" s="3" t="s">
        <v>10775</v>
      </c>
      <c r="B296" s="2">
        <v>44051</v>
      </c>
      <c r="C296" s="3">
        <v>13</v>
      </c>
      <c r="D296">
        <v>13101</v>
      </c>
      <c r="E296" s="3" t="s">
        <v>893</v>
      </c>
      <c r="F296" t="s">
        <v>10693</v>
      </c>
      <c r="G296" s="3" t="s">
        <v>12602</v>
      </c>
      <c r="H296">
        <v>30</v>
      </c>
      <c r="I296" s="3" t="s">
        <v>11135</v>
      </c>
      <c r="J296" t="s">
        <v>10784</v>
      </c>
      <c r="K296" s="3" t="s">
        <v>12603</v>
      </c>
      <c r="L296" t="s">
        <v>10792</v>
      </c>
      <c r="M296" s="3" t="s">
        <v>10811</v>
      </c>
      <c r="N296" t="s">
        <v>10841</v>
      </c>
      <c r="O296" s="3" t="s">
        <v>11944</v>
      </c>
      <c r="Q296" s="3" t="s">
        <v>11135</v>
      </c>
      <c r="R296" t="s">
        <v>10784</v>
      </c>
      <c r="S296" s="3" t="s">
        <v>10787</v>
      </c>
      <c r="T296" s="3" t="s">
        <v>10799</v>
      </c>
      <c r="U296" t="s">
        <v>10786</v>
      </c>
      <c r="V296" t="s">
        <v>11945</v>
      </c>
      <c r="W296" t="s">
        <v>10799</v>
      </c>
      <c r="X296" t="s">
        <v>10782</v>
      </c>
      <c r="Y296" t="s">
        <v>11682</v>
      </c>
      <c r="Z296" t="s">
        <v>11946</v>
      </c>
      <c r="AA296" t="s">
        <v>10792</v>
      </c>
      <c r="AB296" t="s">
        <v>11946</v>
      </c>
      <c r="AC296" t="s">
        <v>10792</v>
      </c>
      <c r="AD296" t="s">
        <v>10792</v>
      </c>
      <c r="AE296" t="s">
        <v>10792</v>
      </c>
      <c r="AF296" t="s">
        <v>12604</v>
      </c>
      <c r="AG296" t="s">
        <v>12605</v>
      </c>
      <c r="AH296" t="s">
        <v>10795</v>
      </c>
      <c r="AI296" t="s">
        <v>10795</v>
      </c>
      <c r="AJ296" t="s">
        <v>11135</v>
      </c>
      <c r="AK296" t="s">
        <v>10784</v>
      </c>
      <c r="AL296" t="s">
        <v>10792</v>
      </c>
      <c r="AM296" t="s">
        <v>10811</v>
      </c>
      <c r="AN296" t="s">
        <v>10798</v>
      </c>
      <c r="AO296" t="s">
        <v>11135</v>
      </c>
      <c r="AP296" t="s">
        <v>10799</v>
      </c>
      <c r="AQ296" t="s">
        <v>10795</v>
      </c>
      <c r="AR296" t="s">
        <v>10799</v>
      </c>
      <c r="AS296" t="s">
        <v>10799</v>
      </c>
      <c r="AT296" t="s">
        <v>10798</v>
      </c>
      <c r="AU296" t="s">
        <v>11946</v>
      </c>
      <c r="AV296" t="s">
        <v>10925</v>
      </c>
      <c r="AW296" t="s">
        <v>10792</v>
      </c>
    </row>
    <row r="297" spans="1:49" x14ac:dyDescent="0.3">
      <c r="A297" s="3" t="s">
        <v>10775</v>
      </c>
      <c r="B297" s="2">
        <v>44115</v>
      </c>
      <c r="C297" s="3">
        <v>3</v>
      </c>
      <c r="D297">
        <v>3101</v>
      </c>
      <c r="E297" s="3" t="s">
        <v>1109</v>
      </c>
      <c r="F297" t="s">
        <v>766</v>
      </c>
      <c r="G297" s="3" t="s">
        <v>12606</v>
      </c>
      <c r="H297">
        <v>33</v>
      </c>
      <c r="I297" s="3" t="s">
        <v>11329</v>
      </c>
      <c r="J297" t="s">
        <v>10784</v>
      </c>
      <c r="K297" s="3" t="s">
        <v>12607</v>
      </c>
      <c r="L297" t="s">
        <v>10792</v>
      </c>
      <c r="M297" s="3" t="s">
        <v>10781</v>
      </c>
      <c r="N297" t="s">
        <v>10841</v>
      </c>
      <c r="O297" s="3" t="s">
        <v>12608</v>
      </c>
      <c r="P297">
        <v>27</v>
      </c>
      <c r="Q297" s="3" t="s">
        <v>11329</v>
      </c>
      <c r="R297" t="s">
        <v>10784</v>
      </c>
      <c r="S297" s="3" t="s">
        <v>10780</v>
      </c>
      <c r="T297" s="3" t="s">
        <v>10787</v>
      </c>
      <c r="U297" t="s">
        <v>10786</v>
      </c>
      <c r="V297" t="s">
        <v>10786</v>
      </c>
      <c r="W297" t="s">
        <v>10799</v>
      </c>
      <c r="X297" t="s">
        <v>10782</v>
      </c>
      <c r="Y297" t="s">
        <v>10784</v>
      </c>
      <c r="Z297" t="s">
        <v>10906</v>
      </c>
      <c r="AA297" t="s">
        <v>10792</v>
      </c>
      <c r="AB297" t="s">
        <v>11032</v>
      </c>
      <c r="AC297" t="s">
        <v>10792</v>
      </c>
      <c r="AD297" t="s">
        <v>10792</v>
      </c>
      <c r="AE297" t="s">
        <v>10792</v>
      </c>
      <c r="AF297" t="s">
        <v>12609</v>
      </c>
      <c r="AG297" t="s">
        <v>12610</v>
      </c>
      <c r="AH297" t="s">
        <v>10795</v>
      </c>
      <c r="AI297" t="s">
        <v>10797</v>
      </c>
      <c r="AJ297" t="s">
        <v>11329</v>
      </c>
      <c r="AK297" t="s">
        <v>10784</v>
      </c>
      <c r="AL297" t="s">
        <v>10792</v>
      </c>
      <c r="AM297" t="s">
        <v>10781</v>
      </c>
      <c r="AN297" t="s">
        <v>10798</v>
      </c>
      <c r="AO297" t="s">
        <v>11329</v>
      </c>
      <c r="AP297" t="s">
        <v>10799</v>
      </c>
      <c r="AQ297" t="s">
        <v>10797</v>
      </c>
      <c r="AR297" t="s">
        <v>10795</v>
      </c>
      <c r="AS297" t="s">
        <v>10799</v>
      </c>
      <c r="AT297" t="s">
        <v>10798</v>
      </c>
      <c r="AU297" t="s">
        <v>10906</v>
      </c>
      <c r="AV297" t="s">
        <v>11032</v>
      </c>
      <c r="AW297" t="s">
        <v>10792</v>
      </c>
    </row>
    <row r="298" spans="1:49" x14ac:dyDescent="0.3">
      <c r="A298" s="3" t="s">
        <v>10775</v>
      </c>
      <c r="B298" s="2">
        <v>43470</v>
      </c>
      <c r="C298" s="3">
        <v>5</v>
      </c>
      <c r="D298">
        <v>5301</v>
      </c>
      <c r="E298" s="3" t="s">
        <v>1203</v>
      </c>
      <c r="F298" t="s">
        <v>799</v>
      </c>
      <c r="G298" s="3" t="s">
        <v>12611</v>
      </c>
      <c r="H298">
        <v>47</v>
      </c>
      <c r="I298" s="3" t="s">
        <v>65</v>
      </c>
      <c r="J298" t="s">
        <v>10784</v>
      </c>
      <c r="K298" s="3" t="s">
        <v>12612</v>
      </c>
      <c r="L298" t="s">
        <v>10792</v>
      </c>
      <c r="M298" s="3" t="s">
        <v>10781</v>
      </c>
      <c r="N298" t="s">
        <v>10782</v>
      </c>
      <c r="O298" s="3" t="s">
        <v>12613</v>
      </c>
      <c r="P298">
        <v>60</v>
      </c>
      <c r="Q298" s="3" t="s">
        <v>10777</v>
      </c>
      <c r="R298" t="s">
        <v>10784</v>
      </c>
      <c r="S298" s="3" t="s">
        <v>10787</v>
      </c>
      <c r="T298" s="3" t="s">
        <v>10799</v>
      </c>
      <c r="U298" t="s">
        <v>12614</v>
      </c>
      <c r="V298" t="s">
        <v>10786</v>
      </c>
      <c r="W298" t="s">
        <v>10787</v>
      </c>
      <c r="X298" t="s">
        <v>10393</v>
      </c>
      <c r="Y298" t="s">
        <v>10784</v>
      </c>
      <c r="Z298" t="s">
        <v>10827</v>
      </c>
      <c r="AA298" t="s">
        <v>10792</v>
      </c>
      <c r="AB298" t="s">
        <v>10828</v>
      </c>
      <c r="AC298" t="s">
        <v>10792</v>
      </c>
      <c r="AD298" t="s">
        <v>10792</v>
      </c>
      <c r="AE298" t="s">
        <v>10792</v>
      </c>
      <c r="AF298" t="s">
        <v>12615</v>
      </c>
      <c r="AG298" t="s">
        <v>12616</v>
      </c>
      <c r="AH298" t="s">
        <v>10795</v>
      </c>
      <c r="AI298" t="s">
        <v>10795</v>
      </c>
      <c r="AJ298" t="s">
        <v>65</v>
      </c>
      <c r="AK298" t="s">
        <v>10784</v>
      </c>
      <c r="AL298" t="s">
        <v>10792</v>
      </c>
      <c r="AM298" t="s">
        <v>10781</v>
      </c>
      <c r="AN298" t="s">
        <v>10798</v>
      </c>
      <c r="AO298" t="s">
        <v>10777</v>
      </c>
      <c r="AP298" t="s">
        <v>10799</v>
      </c>
      <c r="AQ298" t="s">
        <v>10795</v>
      </c>
      <c r="AR298" t="s">
        <v>10799</v>
      </c>
      <c r="AS298" t="s">
        <v>10795</v>
      </c>
      <c r="AT298" t="s">
        <v>10393</v>
      </c>
      <c r="AU298" t="s">
        <v>10827</v>
      </c>
      <c r="AV298" t="s">
        <v>10828</v>
      </c>
      <c r="AW298" t="s">
        <v>10792</v>
      </c>
    </row>
    <row r="299" spans="1:49" x14ac:dyDescent="0.3">
      <c r="A299" s="3" t="s">
        <v>10775</v>
      </c>
      <c r="B299" s="2">
        <v>43523</v>
      </c>
      <c r="C299" s="3">
        <v>13</v>
      </c>
      <c r="D299">
        <v>13201</v>
      </c>
      <c r="E299" s="3" t="s">
        <v>1919</v>
      </c>
      <c r="F299" t="s">
        <v>10693</v>
      </c>
      <c r="G299" s="3" t="s">
        <v>12617</v>
      </c>
      <c r="H299">
        <v>50</v>
      </c>
      <c r="I299" s="3" t="s">
        <v>10777</v>
      </c>
      <c r="J299" t="s">
        <v>10784</v>
      </c>
      <c r="K299" s="3" t="s">
        <v>12618</v>
      </c>
      <c r="L299" t="s">
        <v>10792</v>
      </c>
      <c r="M299" s="3" t="s">
        <v>10918</v>
      </c>
      <c r="N299" t="s">
        <v>10863</v>
      </c>
      <c r="O299" s="3" t="s">
        <v>12619</v>
      </c>
      <c r="P299">
        <v>15</v>
      </c>
      <c r="Q299" s="3" t="s">
        <v>10777</v>
      </c>
      <c r="R299" t="s">
        <v>10784</v>
      </c>
      <c r="S299" s="3" t="s">
        <v>10780</v>
      </c>
      <c r="T299" s="3" t="s">
        <v>10799</v>
      </c>
      <c r="U299" t="s">
        <v>10786</v>
      </c>
      <c r="V299" t="s">
        <v>10786</v>
      </c>
      <c r="W299" t="s">
        <v>10780</v>
      </c>
      <c r="X299" t="s">
        <v>10391</v>
      </c>
      <c r="Y299" t="s">
        <v>10784</v>
      </c>
      <c r="Z299" t="s">
        <v>10845</v>
      </c>
      <c r="AA299" t="s">
        <v>10792</v>
      </c>
      <c r="AB299" t="s">
        <v>11032</v>
      </c>
      <c r="AC299" t="s">
        <v>10792</v>
      </c>
      <c r="AD299" t="s">
        <v>10792</v>
      </c>
      <c r="AE299" t="s">
        <v>10792</v>
      </c>
      <c r="AF299" t="s">
        <v>12620</v>
      </c>
      <c r="AG299" t="s">
        <v>12621</v>
      </c>
      <c r="AH299" t="s">
        <v>10795</v>
      </c>
      <c r="AI299" t="s">
        <v>10797</v>
      </c>
      <c r="AJ299" t="s">
        <v>10777</v>
      </c>
      <c r="AK299" t="s">
        <v>10784</v>
      </c>
      <c r="AL299" t="s">
        <v>10792</v>
      </c>
      <c r="AM299" t="s">
        <v>10918</v>
      </c>
      <c r="AN299" t="s">
        <v>10873</v>
      </c>
      <c r="AO299" t="s">
        <v>10777</v>
      </c>
      <c r="AP299" t="s">
        <v>10799</v>
      </c>
      <c r="AQ299" t="s">
        <v>10797</v>
      </c>
      <c r="AR299" t="s">
        <v>10799</v>
      </c>
      <c r="AS299" t="s">
        <v>10797</v>
      </c>
      <c r="AT299" t="s">
        <v>10391</v>
      </c>
      <c r="AU299" t="s">
        <v>10845</v>
      </c>
      <c r="AV299" t="s">
        <v>11032</v>
      </c>
      <c r="AW299" t="s">
        <v>10792</v>
      </c>
    </row>
    <row r="300" spans="1:49" x14ac:dyDescent="0.3">
      <c r="A300" s="3" t="s">
        <v>10775</v>
      </c>
      <c r="B300" s="2">
        <v>43694</v>
      </c>
      <c r="C300" s="3">
        <v>13</v>
      </c>
      <c r="D300">
        <v>13118</v>
      </c>
      <c r="E300" s="3" t="s">
        <v>1875</v>
      </c>
      <c r="F300" t="s">
        <v>10693</v>
      </c>
      <c r="G300" s="3" t="s">
        <v>12622</v>
      </c>
      <c r="H300">
        <v>25</v>
      </c>
      <c r="I300" s="3" t="s">
        <v>11329</v>
      </c>
      <c r="J300" t="s">
        <v>10784</v>
      </c>
      <c r="K300" s="3" t="s">
        <v>12623</v>
      </c>
      <c r="L300" t="s">
        <v>10792</v>
      </c>
      <c r="M300" s="3" t="s">
        <v>10811</v>
      </c>
      <c r="N300" t="s">
        <v>10782</v>
      </c>
      <c r="O300" s="3" t="s">
        <v>12624</v>
      </c>
      <c r="P300">
        <v>30</v>
      </c>
      <c r="Q300" s="3" t="s">
        <v>11796</v>
      </c>
      <c r="R300" t="s">
        <v>10784</v>
      </c>
      <c r="S300" s="3" t="s">
        <v>10780</v>
      </c>
      <c r="T300" s="3" t="s">
        <v>10799</v>
      </c>
      <c r="U300" t="s">
        <v>12625</v>
      </c>
      <c r="V300" t="s">
        <v>10786</v>
      </c>
      <c r="W300" t="s">
        <v>10787</v>
      </c>
      <c r="X300" t="s">
        <v>10393</v>
      </c>
      <c r="Y300" t="s">
        <v>10784</v>
      </c>
      <c r="Z300" t="s">
        <v>10845</v>
      </c>
      <c r="AA300" t="s">
        <v>10792</v>
      </c>
      <c r="AB300" t="s">
        <v>10846</v>
      </c>
      <c r="AC300" t="s">
        <v>10792</v>
      </c>
      <c r="AD300" t="s">
        <v>10792</v>
      </c>
      <c r="AE300" t="s">
        <v>10792</v>
      </c>
      <c r="AF300" t="s">
        <v>12626</v>
      </c>
      <c r="AG300" t="s">
        <v>12627</v>
      </c>
      <c r="AH300" t="s">
        <v>10795</v>
      </c>
      <c r="AI300" t="s">
        <v>10795</v>
      </c>
      <c r="AJ300" t="s">
        <v>11329</v>
      </c>
      <c r="AK300" t="s">
        <v>10784</v>
      </c>
      <c r="AL300" t="s">
        <v>10792</v>
      </c>
      <c r="AM300" t="s">
        <v>10811</v>
      </c>
      <c r="AN300" t="s">
        <v>10798</v>
      </c>
      <c r="AO300" t="s">
        <v>11796</v>
      </c>
      <c r="AP300" t="s">
        <v>10799</v>
      </c>
      <c r="AQ300" t="s">
        <v>10797</v>
      </c>
      <c r="AR300" t="s">
        <v>10799</v>
      </c>
      <c r="AS300" t="s">
        <v>10795</v>
      </c>
      <c r="AT300" t="s">
        <v>10393</v>
      </c>
      <c r="AU300" t="s">
        <v>10845</v>
      </c>
      <c r="AV300" t="s">
        <v>10846</v>
      </c>
      <c r="AW300" t="s">
        <v>10792</v>
      </c>
    </row>
    <row r="301" spans="1:49" x14ac:dyDescent="0.3">
      <c r="A301" s="3" t="s">
        <v>10775</v>
      </c>
      <c r="B301" s="2">
        <v>40465</v>
      </c>
      <c r="C301" s="3">
        <v>13</v>
      </c>
      <c r="D301">
        <v>13130</v>
      </c>
      <c r="E301" s="3" t="s">
        <v>1030</v>
      </c>
      <c r="F301" t="s">
        <v>10693</v>
      </c>
      <c r="G301" s="3" t="s">
        <v>12628</v>
      </c>
      <c r="H301">
        <v>50</v>
      </c>
      <c r="I301" s="3" t="s">
        <v>10784</v>
      </c>
      <c r="J301" t="s">
        <v>10784</v>
      </c>
      <c r="K301" s="3" t="s">
        <v>11365</v>
      </c>
      <c r="L301" t="s">
        <v>10792</v>
      </c>
      <c r="M301" s="3" t="s">
        <v>10803</v>
      </c>
      <c r="N301" t="s">
        <v>10804</v>
      </c>
      <c r="O301" s="3" t="s">
        <v>12629</v>
      </c>
      <c r="P301">
        <v>40</v>
      </c>
      <c r="Q301" s="3" t="s">
        <v>10784</v>
      </c>
      <c r="R301" t="s">
        <v>10784</v>
      </c>
      <c r="S301" s="3" t="s">
        <v>10799</v>
      </c>
      <c r="T301" s="3" t="s">
        <v>10799</v>
      </c>
      <c r="U301" t="s">
        <v>12630</v>
      </c>
      <c r="V301" t="s">
        <v>10786</v>
      </c>
      <c r="W301" t="s">
        <v>10799</v>
      </c>
      <c r="X301" t="s">
        <v>10391</v>
      </c>
      <c r="Y301" t="s">
        <v>10784</v>
      </c>
      <c r="Z301" t="s">
        <v>10792</v>
      </c>
      <c r="AA301" t="s">
        <v>10792</v>
      </c>
      <c r="AB301" t="s">
        <v>10784</v>
      </c>
      <c r="AC301" t="s">
        <v>10792</v>
      </c>
      <c r="AD301" t="s">
        <v>10792</v>
      </c>
      <c r="AE301" t="s">
        <v>10792</v>
      </c>
      <c r="AF301" t="s">
        <v>10807</v>
      </c>
      <c r="AG301" t="s">
        <v>10807</v>
      </c>
      <c r="AH301" t="s">
        <v>10795</v>
      </c>
      <c r="AI301" t="s">
        <v>10795</v>
      </c>
      <c r="AJ301" t="s">
        <v>10784</v>
      </c>
      <c r="AK301" t="s">
        <v>10784</v>
      </c>
      <c r="AL301" t="s">
        <v>10792</v>
      </c>
      <c r="AM301" t="s">
        <v>10781</v>
      </c>
      <c r="AN301" t="s">
        <v>10798</v>
      </c>
      <c r="AO301" t="s">
        <v>10784</v>
      </c>
      <c r="AP301" t="s">
        <v>10799</v>
      </c>
      <c r="AQ301" t="s">
        <v>10799</v>
      </c>
      <c r="AR301" t="s">
        <v>10799</v>
      </c>
      <c r="AS301" t="s">
        <v>10799</v>
      </c>
      <c r="AT301" t="s">
        <v>10391</v>
      </c>
      <c r="AU301" t="s">
        <v>10792</v>
      </c>
      <c r="AV301" t="s">
        <v>10784</v>
      </c>
      <c r="AW301" t="s">
        <v>10792</v>
      </c>
    </row>
    <row r="302" spans="1:49" x14ac:dyDescent="0.3">
      <c r="A302" s="3" t="s">
        <v>10775</v>
      </c>
      <c r="B302" s="2">
        <v>43292</v>
      </c>
      <c r="C302" s="3">
        <v>3</v>
      </c>
      <c r="D302">
        <v>3202</v>
      </c>
      <c r="E302" s="3" t="s">
        <v>1121</v>
      </c>
      <c r="F302" t="s">
        <v>766</v>
      </c>
      <c r="G302" s="3" t="s">
        <v>12631</v>
      </c>
      <c r="H302">
        <v>26</v>
      </c>
      <c r="I302" s="3" t="s">
        <v>10777</v>
      </c>
      <c r="J302" t="s">
        <v>10784</v>
      </c>
      <c r="K302" s="3" t="s">
        <v>12632</v>
      </c>
      <c r="L302" t="s">
        <v>10780</v>
      </c>
      <c r="M302" s="3" t="s">
        <v>10781</v>
      </c>
      <c r="N302" t="s">
        <v>10782</v>
      </c>
      <c r="O302" s="3" t="s">
        <v>12633</v>
      </c>
      <c r="P302">
        <v>36</v>
      </c>
      <c r="Q302" s="3" t="s">
        <v>10777</v>
      </c>
      <c r="R302" t="s">
        <v>10784</v>
      </c>
      <c r="S302" s="3" t="s">
        <v>10787</v>
      </c>
      <c r="T302" s="3" t="s">
        <v>10780</v>
      </c>
      <c r="U302" t="s">
        <v>12634</v>
      </c>
      <c r="V302" t="s">
        <v>10880</v>
      </c>
      <c r="W302" t="s">
        <v>10787</v>
      </c>
      <c r="X302" t="s">
        <v>10393</v>
      </c>
      <c r="Y302" t="s">
        <v>10784</v>
      </c>
      <c r="Z302" t="s">
        <v>10827</v>
      </c>
      <c r="AA302">
        <v>43292</v>
      </c>
      <c r="AB302" t="s">
        <v>10828</v>
      </c>
      <c r="AC302" t="s">
        <v>10792</v>
      </c>
      <c r="AD302" t="s">
        <v>10792</v>
      </c>
      <c r="AE302" t="s">
        <v>10792</v>
      </c>
      <c r="AF302" t="s">
        <v>12635</v>
      </c>
      <c r="AG302" t="s">
        <v>12636</v>
      </c>
      <c r="AH302" t="s">
        <v>10795</v>
      </c>
      <c r="AI302" t="s">
        <v>10795</v>
      </c>
      <c r="AJ302" t="s">
        <v>10777</v>
      </c>
      <c r="AK302" t="s">
        <v>10784</v>
      </c>
      <c r="AL302" t="s">
        <v>10797</v>
      </c>
      <c r="AM302" t="s">
        <v>10781</v>
      </c>
      <c r="AN302" t="s">
        <v>10798</v>
      </c>
      <c r="AO302" t="s">
        <v>10777</v>
      </c>
      <c r="AP302" t="s">
        <v>10799</v>
      </c>
      <c r="AQ302" t="s">
        <v>10795</v>
      </c>
      <c r="AR302" t="s">
        <v>10797</v>
      </c>
      <c r="AS302" t="s">
        <v>10795</v>
      </c>
      <c r="AT302" t="s">
        <v>10393</v>
      </c>
      <c r="AU302" t="s">
        <v>10827</v>
      </c>
      <c r="AV302" t="s">
        <v>10828</v>
      </c>
      <c r="AW302" t="s">
        <v>10792</v>
      </c>
    </row>
    <row r="303" spans="1:49" x14ac:dyDescent="0.3">
      <c r="A303" s="3" t="s">
        <v>10775</v>
      </c>
      <c r="B303" s="2">
        <v>42080</v>
      </c>
      <c r="C303" s="3">
        <v>2</v>
      </c>
      <c r="D303">
        <v>2104</v>
      </c>
      <c r="E303" s="3" t="s">
        <v>12637</v>
      </c>
      <c r="F303" t="s">
        <v>757</v>
      </c>
      <c r="G303" s="3" t="s">
        <v>12638</v>
      </c>
      <c r="H303">
        <v>38</v>
      </c>
      <c r="I303" s="3" t="s">
        <v>10777</v>
      </c>
      <c r="J303" t="s">
        <v>10784</v>
      </c>
      <c r="K303" s="3" t="s">
        <v>12639</v>
      </c>
      <c r="L303" t="s">
        <v>10787</v>
      </c>
      <c r="M303" s="3" t="s">
        <v>10893</v>
      </c>
      <c r="N303" t="s">
        <v>10894</v>
      </c>
      <c r="O303" s="3" t="s">
        <v>12640</v>
      </c>
      <c r="P303">
        <v>64</v>
      </c>
      <c r="Q303" s="3" t="s">
        <v>10784</v>
      </c>
      <c r="R303" t="s">
        <v>10784</v>
      </c>
      <c r="S303" s="3" t="s">
        <v>10780</v>
      </c>
      <c r="T303" s="3" t="s">
        <v>10780</v>
      </c>
      <c r="U303" t="s">
        <v>10786</v>
      </c>
      <c r="V303" t="s">
        <v>10786</v>
      </c>
      <c r="W303" t="s">
        <v>10780</v>
      </c>
      <c r="X303" t="s">
        <v>10931</v>
      </c>
      <c r="Y303" t="s">
        <v>10780</v>
      </c>
      <c r="Z303" t="s">
        <v>10788</v>
      </c>
      <c r="AA303">
        <v>42561</v>
      </c>
      <c r="AB303" t="s">
        <v>10789</v>
      </c>
      <c r="AC303" t="s">
        <v>10933</v>
      </c>
      <c r="AD303" t="s">
        <v>10898</v>
      </c>
      <c r="AE303" t="s">
        <v>10792</v>
      </c>
      <c r="AF303" t="s">
        <v>12641</v>
      </c>
      <c r="AG303" t="s">
        <v>12642</v>
      </c>
      <c r="AH303" t="s">
        <v>10795</v>
      </c>
      <c r="AI303" t="s">
        <v>10797</v>
      </c>
      <c r="AJ303" t="s">
        <v>10777</v>
      </c>
      <c r="AK303" t="s">
        <v>10784</v>
      </c>
      <c r="AL303" t="s">
        <v>10795</v>
      </c>
      <c r="AM303" t="s">
        <v>10893</v>
      </c>
      <c r="AN303" t="s">
        <v>10399</v>
      </c>
      <c r="AO303" t="s">
        <v>10784</v>
      </c>
      <c r="AP303" t="s">
        <v>10799</v>
      </c>
      <c r="AQ303" t="s">
        <v>10797</v>
      </c>
      <c r="AR303" t="s">
        <v>10797</v>
      </c>
      <c r="AS303" t="s">
        <v>10797</v>
      </c>
      <c r="AT303" t="s">
        <v>10936</v>
      </c>
      <c r="AU303" t="s">
        <v>10788</v>
      </c>
      <c r="AV303" t="s">
        <v>10789</v>
      </c>
      <c r="AW303" t="s">
        <v>10889</v>
      </c>
    </row>
    <row r="304" spans="1:49" x14ac:dyDescent="0.3">
      <c r="A304" s="3" t="s">
        <v>10775</v>
      </c>
      <c r="B304" s="2">
        <v>44136</v>
      </c>
      <c r="C304" s="3">
        <v>7</v>
      </c>
      <c r="D304">
        <v>7101</v>
      </c>
      <c r="E304" s="3" t="s">
        <v>1391</v>
      </c>
      <c r="F304" t="s">
        <v>787</v>
      </c>
      <c r="G304" s="3" t="s">
        <v>12643</v>
      </c>
      <c r="H304">
        <v>20</v>
      </c>
      <c r="I304" s="3" t="s">
        <v>10777</v>
      </c>
      <c r="J304" t="s">
        <v>10784</v>
      </c>
      <c r="K304" s="3" t="s">
        <v>12644</v>
      </c>
      <c r="L304" t="s">
        <v>10792</v>
      </c>
      <c r="M304" s="3" t="s">
        <v>10781</v>
      </c>
      <c r="N304" t="s">
        <v>10841</v>
      </c>
      <c r="O304" s="3" t="s">
        <v>12645</v>
      </c>
      <c r="P304">
        <v>22</v>
      </c>
      <c r="Q304" s="3" t="s">
        <v>10777</v>
      </c>
      <c r="R304" t="s">
        <v>10784</v>
      </c>
      <c r="S304" s="3" t="s">
        <v>10780</v>
      </c>
      <c r="T304" s="3" t="s">
        <v>10799</v>
      </c>
      <c r="U304" t="s">
        <v>10786</v>
      </c>
      <c r="V304" t="s">
        <v>10786</v>
      </c>
      <c r="W304" t="s">
        <v>10799</v>
      </c>
      <c r="X304" t="s">
        <v>10782</v>
      </c>
      <c r="Y304" t="s">
        <v>10784</v>
      </c>
      <c r="Z304" t="s">
        <v>10846</v>
      </c>
      <c r="AA304" t="s">
        <v>10792</v>
      </c>
      <c r="AB304" t="s">
        <v>10784</v>
      </c>
      <c r="AC304" t="s">
        <v>10792</v>
      </c>
      <c r="AD304" t="s">
        <v>10792</v>
      </c>
      <c r="AE304" t="s">
        <v>10792</v>
      </c>
      <c r="AF304" t="s">
        <v>12646</v>
      </c>
      <c r="AG304" t="s">
        <v>12647</v>
      </c>
      <c r="AH304" t="s">
        <v>10795</v>
      </c>
      <c r="AI304" t="s">
        <v>10795</v>
      </c>
      <c r="AJ304" t="s">
        <v>10777</v>
      </c>
      <c r="AK304" t="s">
        <v>10784</v>
      </c>
      <c r="AL304" t="s">
        <v>10792</v>
      </c>
      <c r="AM304" t="s">
        <v>10781</v>
      </c>
      <c r="AN304" t="s">
        <v>10798</v>
      </c>
      <c r="AO304" t="s">
        <v>10777</v>
      </c>
      <c r="AP304" t="s">
        <v>10799</v>
      </c>
      <c r="AQ304" t="s">
        <v>10797</v>
      </c>
      <c r="AR304" t="s">
        <v>10799</v>
      </c>
      <c r="AS304" t="s">
        <v>10799</v>
      </c>
      <c r="AT304" t="s">
        <v>10798</v>
      </c>
      <c r="AU304" t="s">
        <v>10846</v>
      </c>
      <c r="AV304" t="s">
        <v>10784</v>
      </c>
      <c r="AW304" t="s">
        <v>10792</v>
      </c>
    </row>
    <row r="305" spans="1:49" x14ac:dyDescent="0.3">
      <c r="A305" s="3" t="s">
        <v>10775</v>
      </c>
      <c r="B305" s="2">
        <v>41795</v>
      </c>
      <c r="C305" s="3">
        <v>13</v>
      </c>
      <c r="D305">
        <v>13201</v>
      </c>
      <c r="E305" s="3" t="s">
        <v>1919</v>
      </c>
      <c r="F305" t="s">
        <v>10693</v>
      </c>
      <c r="G305" s="3" t="s">
        <v>12648</v>
      </c>
      <c r="H305">
        <v>45</v>
      </c>
      <c r="I305" s="3" t="s">
        <v>10777</v>
      </c>
      <c r="J305" t="s">
        <v>10985</v>
      </c>
      <c r="K305" s="3" t="s">
        <v>12649</v>
      </c>
      <c r="L305" t="s">
        <v>10780</v>
      </c>
      <c r="M305" s="3" t="s">
        <v>10973</v>
      </c>
      <c r="N305" t="s">
        <v>10782</v>
      </c>
      <c r="O305" s="3" t="s">
        <v>12650</v>
      </c>
      <c r="P305">
        <v>40</v>
      </c>
      <c r="Q305" s="3" t="s">
        <v>10777</v>
      </c>
      <c r="R305" t="s">
        <v>10985</v>
      </c>
      <c r="S305" s="3" t="s">
        <v>10780</v>
      </c>
      <c r="T305" s="3" t="s">
        <v>10780</v>
      </c>
      <c r="U305" t="s">
        <v>10786</v>
      </c>
      <c r="V305" t="s">
        <v>10780</v>
      </c>
      <c r="W305" t="s">
        <v>10787</v>
      </c>
      <c r="X305" t="s">
        <v>11661</v>
      </c>
      <c r="Y305" t="s">
        <v>10780</v>
      </c>
      <c r="Z305" t="s">
        <v>10845</v>
      </c>
      <c r="AA305" t="s">
        <v>10792</v>
      </c>
      <c r="AB305" t="s">
        <v>10784</v>
      </c>
      <c r="AC305" t="s">
        <v>10792</v>
      </c>
      <c r="AD305" t="s">
        <v>10792</v>
      </c>
      <c r="AE305" t="s">
        <v>10792</v>
      </c>
      <c r="AF305" t="s">
        <v>10807</v>
      </c>
      <c r="AG305" t="s">
        <v>10807</v>
      </c>
      <c r="AH305" t="s">
        <v>10795</v>
      </c>
      <c r="AI305" t="s">
        <v>10795</v>
      </c>
      <c r="AJ305" t="s">
        <v>10777</v>
      </c>
      <c r="AK305" t="s">
        <v>10992</v>
      </c>
      <c r="AL305" t="s">
        <v>10797</v>
      </c>
      <c r="AM305" t="s">
        <v>10973</v>
      </c>
      <c r="AN305" t="s">
        <v>10798</v>
      </c>
      <c r="AO305" t="s">
        <v>10777</v>
      </c>
      <c r="AP305" t="s">
        <v>10992</v>
      </c>
      <c r="AQ305" t="s">
        <v>10797</v>
      </c>
      <c r="AR305" t="s">
        <v>10797</v>
      </c>
      <c r="AS305" t="s">
        <v>10795</v>
      </c>
      <c r="AT305" t="s">
        <v>11661</v>
      </c>
      <c r="AU305" t="s">
        <v>10845</v>
      </c>
      <c r="AV305" t="s">
        <v>10784</v>
      </c>
      <c r="AW305" t="s">
        <v>10792</v>
      </c>
    </row>
    <row r="306" spans="1:49" x14ac:dyDescent="0.3">
      <c r="A306" s="3" t="s">
        <v>10775</v>
      </c>
      <c r="B306" s="2">
        <v>40777</v>
      </c>
      <c r="C306" s="3">
        <v>13</v>
      </c>
      <c r="D306">
        <v>13401</v>
      </c>
      <c r="E306" s="3" t="s">
        <v>1937</v>
      </c>
      <c r="F306" t="s">
        <v>10693</v>
      </c>
      <c r="G306" s="3" t="s">
        <v>12651</v>
      </c>
      <c r="H306">
        <v>76</v>
      </c>
      <c r="I306" s="3" t="s">
        <v>10784</v>
      </c>
      <c r="J306" t="s">
        <v>10801</v>
      </c>
      <c r="K306" s="3" t="s">
        <v>11024</v>
      </c>
      <c r="L306" t="s">
        <v>10792</v>
      </c>
      <c r="M306" s="3" t="s">
        <v>11011</v>
      </c>
      <c r="N306" t="s">
        <v>10804</v>
      </c>
      <c r="O306" s="3" t="s">
        <v>12652</v>
      </c>
      <c r="P306">
        <v>79</v>
      </c>
      <c r="Q306" s="3" t="s">
        <v>10784</v>
      </c>
      <c r="R306" t="s">
        <v>10784</v>
      </c>
      <c r="S306" s="3" t="s">
        <v>10795</v>
      </c>
      <c r="T306" s="3" t="s">
        <v>10799</v>
      </c>
      <c r="U306" t="s">
        <v>10786</v>
      </c>
      <c r="V306" t="s">
        <v>10786</v>
      </c>
      <c r="W306" t="s">
        <v>10799</v>
      </c>
      <c r="X306" t="s">
        <v>10393</v>
      </c>
      <c r="Y306" t="s">
        <v>10784</v>
      </c>
      <c r="Z306" t="s">
        <v>10792</v>
      </c>
      <c r="AA306" t="s">
        <v>10792</v>
      </c>
      <c r="AB306" t="s">
        <v>10784</v>
      </c>
      <c r="AC306" t="s">
        <v>10792</v>
      </c>
      <c r="AD306" t="s">
        <v>10792</v>
      </c>
      <c r="AE306" t="s">
        <v>10792</v>
      </c>
      <c r="AF306" t="s">
        <v>10807</v>
      </c>
      <c r="AG306" t="s">
        <v>10807</v>
      </c>
      <c r="AH306" t="s">
        <v>10795</v>
      </c>
      <c r="AI306" t="s">
        <v>10797</v>
      </c>
      <c r="AJ306" t="s">
        <v>10784</v>
      </c>
      <c r="AK306" t="s">
        <v>10784</v>
      </c>
      <c r="AL306" t="s">
        <v>10792</v>
      </c>
      <c r="AM306" t="s">
        <v>10811</v>
      </c>
      <c r="AN306" t="s">
        <v>10798</v>
      </c>
      <c r="AO306" t="s">
        <v>10784</v>
      </c>
      <c r="AP306" t="s">
        <v>10799</v>
      </c>
      <c r="AQ306" t="s">
        <v>10795</v>
      </c>
      <c r="AR306" t="s">
        <v>10799</v>
      </c>
      <c r="AS306" t="s">
        <v>10799</v>
      </c>
      <c r="AT306" t="s">
        <v>10393</v>
      </c>
      <c r="AU306" t="s">
        <v>10792</v>
      </c>
      <c r="AV306" t="s">
        <v>10784</v>
      </c>
      <c r="AW306" t="s">
        <v>10792</v>
      </c>
    </row>
    <row r="307" spans="1:49" x14ac:dyDescent="0.3">
      <c r="A307" s="3" t="s">
        <v>10775</v>
      </c>
      <c r="B307" s="2">
        <v>43246</v>
      </c>
      <c r="C307" s="3">
        <v>6</v>
      </c>
      <c r="D307">
        <v>6107</v>
      </c>
      <c r="E307" s="3" t="s">
        <v>1311</v>
      </c>
      <c r="F307" t="s">
        <v>1782</v>
      </c>
      <c r="G307" s="3" t="s">
        <v>12653</v>
      </c>
      <c r="H307">
        <v>36</v>
      </c>
      <c r="I307" s="3" t="s">
        <v>10777</v>
      </c>
      <c r="J307" t="s">
        <v>10784</v>
      </c>
      <c r="K307" s="3" t="s">
        <v>12654</v>
      </c>
      <c r="L307" t="s">
        <v>10780</v>
      </c>
      <c r="M307" s="3" t="s">
        <v>10973</v>
      </c>
      <c r="N307" t="s">
        <v>10782</v>
      </c>
      <c r="O307" s="3" t="s">
        <v>12655</v>
      </c>
      <c r="P307">
        <v>61</v>
      </c>
      <c r="Q307" s="3" t="s">
        <v>10777</v>
      </c>
      <c r="R307" t="s">
        <v>10784</v>
      </c>
      <c r="S307" s="3" t="s">
        <v>10787</v>
      </c>
      <c r="T307" s="3" t="s">
        <v>10780</v>
      </c>
      <c r="U307" t="s">
        <v>10786</v>
      </c>
      <c r="V307" t="s">
        <v>10786</v>
      </c>
      <c r="W307" t="s">
        <v>10787</v>
      </c>
      <c r="X307" t="s">
        <v>10393</v>
      </c>
      <c r="Y307" t="s">
        <v>10784</v>
      </c>
      <c r="Z307" t="s">
        <v>10827</v>
      </c>
      <c r="AA307">
        <v>43246</v>
      </c>
      <c r="AB307" t="s">
        <v>10828</v>
      </c>
      <c r="AC307" t="s">
        <v>10792</v>
      </c>
      <c r="AD307" t="s">
        <v>10792</v>
      </c>
      <c r="AE307" t="s">
        <v>10792</v>
      </c>
      <c r="AF307" t="s">
        <v>12656</v>
      </c>
      <c r="AG307" t="s">
        <v>12657</v>
      </c>
      <c r="AH307" t="s">
        <v>10795</v>
      </c>
      <c r="AI307" t="s">
        <v>10795</v>
      </c>
      <c r="AJ307" t="s">
        <v>10777</v>
      </c>
      <c r="AK307" t="s">
        <v>10784</v>
      </c>
      <c r="AL307" t="s">
        <v>10797</v>
      </c>
      <c r="AM307" t="s">
        <v>10973</v>
      </c>
      <c r="AN307" t="s">
        <v>10798</v>
      </c>
      <c r="AO307" t="s">
        <v>10777</v>
      </c>
      <c r="AP307" t="s">
        <v>10799</v>
      </c>
      <c r="AQ307" t="s">
        <v>10795</v>
      </c>
      <c r="AR307" t="s">
        <v>10797</v>
      </c>
      <c r="AS307" t="s">
        <v>10795</v>
      </c>
      <c r="AT307" t="s">
        <v>10393</v>
      </c>
      <c r="AU307" t="s">
        <v>10827</v>
      </c>
      <c r="AV307" t="s">
        <v>10828</v>
      </c>
      <c r="AW307" t="s">
        <v>10792</v>
      </c>
    </row>
    <row r="308" spans="1:49" x14ac:dyDescent="0.3">
      <c r="A308" s="3" t="s">
        <v>10775</v>
      </c>
      <c r="B308" s="2">
        <v>42764</v>
      </c>
      <c r="C308" s="3">
        <v>13</v>
      </c>
      <c r="D308">
        <v>13131</v>
      </c>
      <c r="E308" s="3" t="s">
        <v>1913</v>
      </c>
      <c r="F308" t="s">
        <v>10693</v>
      </c>
      <c r="G308" s="3" t="s">
        <v>12658</v>
      </c>
      <c r="H308">
        <v>49</v>
      </c>
      <c r="I308" s="3" t="s">
        <v>11329</v>
      </c>
      <c r="J308" t="s">
        <v>10784</v>
      </c>
      <c r="K308" s="3" t="s">
        <v>12659</v>
      </c>
      <c r="L308" t="s">
        <v>10780</v>
      </c>
      <c r="M308" s="3" t="s">
        <v>10996</v>
      </c>
      <c r="N308" t="s">
        <v>10782</v>
      </c>
      <c r="O308" s="3" t="s">
        <v>12660</v>
      </c>
      <c r="Q308" s="3" t="s">
        <v>11329</v>
      </c>
      <c r="R308" t="s">
        <v>10784</v>
      </c>
      <c r="S308" s="3" t="s">
        <v>10780</v>
      </c>
      <c r="T308" s="3" t="s">
        <v>10780</v>
      </c>
      <c r="U308" t="s">
        <v>12661</v>
      </c>
      <c r="V308" t="s">
        <v>10867</v>
      </c>
      <c r="W308" t="s">
        <v>10787</v>
      </c>
      <c r="X308" t="s">
        <v>10393</v>
      </c>
      <c r="Y308" t="s">
        <v>10780</v>
      </c>
      <c r="Z308" t="s">
        <v>10845</v>
      </c>
      <c r="AA308">
        <v>42764</v>
      </c>
      <c r="AB308" t="s">
        <v>10906</v>
      </c>
      <c r="AC308" t="s">
        <v>12662</v>
      </c>
      <c r="AD308" t="s">
        <v>10792</v>
      </c>
      <c r="AE308" t="s">
        <v>10792</v>
      </c>
      <c r="AF308" t="s">
        <v>12663</v>
      </c>
      <c r="AG308" t="s">
        <v>12664</v>
      </c>
      <c r="AH308" t="s">
        <v>10795</v>
      </c>
      <c r="AI308" t="s">
        <v>10795</v>
      </c>
      <c r="AJ308" t="s">
        <v>11329</v>
      </c>
      <c r="AK308" t="s">
        <v>10784</v>
      </c>
      <c r="AL308" t="s">
        <v>10797</v>
      </c>
      <c r="AM308" t="s">
        <v>11002</v>
      </c>
      <c r="AN308" t="s">
        <v>10798</v>
      </c>
      <c r="AO308" t="s">
        <v>11329</v>
      </c>
      <c r="AP308" t="s">
        <v>10799</v>
      </c>
      <c r="AQ308" t="s">
        <v>10797</v>
      </c>
      <c r="AR308" t="s">
        <v>10797</v>
      </c>
      <c r="AS308" t="s">
        <v>10795</v>
      </c>
      <c r="AT308" t="s">
        <v>10393</v>
      </c>
      <c r="AU308" t="s">
        <v>10845</v>
      </c>
      <c r="AV308" t="s">
        <v>10906</v>
      </c>
      <c r="AW308" t="s">
        <v>10792</v>
      </c>
    </row>
    <row r="309" spans="1:49" x14ac:dyDescent="0.3">
      <c r="A309" s="3" t="s">
        <v>10775</v>
      </c>
      <c r="B309" s="2">
        <v>43428</v>
      </c>
      <c r="C309" s="3">
        <v>13</v>
      </c>
      <c r="D309">
        <v>13112</v>
      </c>
      <c r="E309" s="3" t="s">
        <v>1857</v>
      </c>
      <c r="F309" t="s">
        <v>10693</v>
      </c>
      <c r="G309" s="3" t="s">
        <v>12665</v>
      </c>
      <c r="H309">
        <v>42</v>
      </c>
      <c r="I309" s="3" t="s">
        <v>10777</v>
      </c>
      <c r="J309" t="s">
        <v>10784</v>
      </c>
      <c r="K309" s="3" t="s">
        <v>12666</v>
      </c>
      <c r="L309" t="s">
        <v>10787</v>
      </c>
      <c r="M309" s="3" t="s">
        <v>11106</v>
      </c>
      <c r="N309" t="s">
        <v>10894</v>
      </c>
      <c r="O309" s="3" t="s">
        <v>12667</v>
      </c>
      <c r="P309">
        <v>32</v>
      </c>
      <c r="Q309" s="3" t="s">
        <v>10777</v>
      </c>
      <c r="R309" t="s">
        <v>10784</v>
      </c>
      <c r="S309" s="3" t="s">
        <v>10780</v>
      </c>
      <c r="T309" s="3" t="s">
        <v>10787</v>
      </c>
      <c r="U309" t="s">
        <v>10786</v>
      </c>
      <c r="V309" t="s">
        <v>10786</v>
      </c>
      <c r="W309" t="s">
        <v>10799</v>
      </c>
      <c r="X309" t="s">
        <v>10931</v>
      </c>
      <c r="Y309" t="s">
        <v>10784</v>
      </c>
      <c r="Z309" t="s">
        <v>10845</v>
      </c>
      <c r="AA309">
        <v>43642</v>
      </c>
      <c r="AB309" t="s">
        <v>10906</v>
      </c>
      <c r="AC309" t="s">
        <v>10792</v>
      </c>
      <c r="AD309" t="s">
        <v>10792</v>
      </c>
      <c r="AE309" t="s">
        <v>10792</v>
      </c>
      <c r="AF309" t="s">
        <v>12668</v>
      </c>
      <c r="AG309" t="s">
        <v>12669</v>
      </c>
      <c r="AH309" t="s">
        <v>10795</v>
      </c>
      <c r="AI309" t="s">
        <v>10797</v>
      </c>
      <c r="AJ309" t="s">
        <v>10777</v>
      </c>
      <c r="AK309" t="s">
        <v>10784</v>
      </c>
      <c r="AL309" t="s">
        <v>10795</v>
      </c>
      <c r="AM309" t="s">
        <v>11106</v>
      </c>
      <c r="AN309" t="s">
        <v>10399</v>
      </c>
      <c r="AO309" t="s">
        <v>10777</v>
      </c>
      <c r="AP309" t="s">
        <v>10799</v>
      </c>
      <c r="AQ309" t="s">
        <v>10797</v>
      </c>
      <c r="AR309" t="s">
        <v>10795</v>
      </c>
      <c r="AS309" t="s">
        <v>10799</v>
      </c>
      <c r="AT309" t="s">
        <v>10936</v>
      </c>
      <c r="AU309" t="s">
        <v>10845</v>
      </c>
      <c r="AV309" t="s">
        <v>10906</v>
      </c>
      <c r="AW309" t="s">
        <v>10792</v>
      </c>
    </row>
    <row r="310" spans="1:49" x14ac:dyDescent="0.3">
      <c r="A310" s="3" t="s">
        <v>10775</v>
      </c>
      <c r="B310" s="2">
        <v>41769</v>
      </c>
      <c r="C310" s="3">
        <v>5</v>
      </c>
      <c r="D310">
        <v>5604</v>
      </c>
      <c r="E310" s="3" t="s">
        <v>1254</v>
      </c>
      <c r="F310" t="s">
        <v>799</v>
      </c>
      <c r="G310" s="3" t="s">
        <v>12670</v>
      </c>
      <c r="H310">
        <v>16</v>
      </c>
      <c r="I310" s="3" t="s">
        <v>10777</v>
      </c>
      <c r="J310" t="s">
        <v>10891</v>
      </c>
      <c r="K310" s="3" t="s">
        <v>12671</v>
      </c>
      <c r="L310" t="s">
        <v>10780</v>
      </c>
      <c r="M310" s="3" t="s">
        <v>10996</v>
      </c>
      <c r="N310" t="s">
        <v>10782</v>
      </c>
      <c r="O310" s="3" t="s">
        <v>12672</v>
      </c>
      <c r="P310">
        <v>26</v>
      </c>
      <c r="Q310" s="3" t="s">
        <v>10777</v>
      </c>
      <c r="R310" t="s">
        <v>10784</v>
      </c>
      <c r="S310" s="3" t="s">
        <v>10780</v>
      </c>
      <c r="T310" s="3" t="s">
        <v>10780</v>
      </c>
      <c r="U310" t="s">
        <v>12673</v>
      </c>
      <c r="V310" t="s">
        <v>11043</v>
      </c>
      <c r="W310" t="s">
        <v>10787</v>
      </c>
      <c r="X310" t="s">
        <v>10896</v>
      </c>
      <c r="Y310" t="s">
        <v>10780</v>
      </c>
      <c r="Z310" t="s">
        <v>10788</v>
      </c>
      <c r="AA310">
        <v>42171</v>
      </c>
      <c r="AB310" t="s">
        <v>10789</v>
      </c>
      <c r="AC310" t="s">
        <v>12674</v>
      </c>
      <c r="AD310" t="s">
        <v>10870</v>
      </c>
      <c r="AE310" t="s">
        <v>10792</v>
      </c>
      <c r="AF310" t="s">
        <v>12675</v>
      </c>
      <c r="AG310" t="s">
        <v>12676</v>
      </c>
      <c r="AH310" t="s">
        <v>10795</v>
      </c>
      <c r="AI310" t="s">
        <v>10795</v>
      </c>
      <c r="AJ310" t="s">
        <v>10777</v>
      </c>
      <c r="AK310" t="s">
        <v>10874</v>
      </c>
      <c r="AL310" t="s">
        <v>10797</v>
      </c>
      <c r="AM310" t="s">
        <v>11002</v>
      </c>
      <c r="AN310" t="s">
        <v>10798</v>
      </c>
      <c r="AO310" t="s">
        <v>10777</v>
      </c>
      <c r="AP310" t="s">
        <v>10799</v>
      </c>
      <c r="AQ310" t="s">
        <v>10797</v>
      </c>
      <c r="AR310" t="s">
        <v>10797</v>
      </c>
      <c r="AS310" t="s">
        <v>10795</v>
      </c>
      <c r="AT310" t="s">
        <v>10896</v>
      </c>
      <c r="AU310" t="s">
        <v>10788</v>
      </c>
      <c r="AV310" t="s">
        <v>10789</v>
      </c>
      <c r="AW310" t="s">
        <v>10870</v>
      </c>
    </row>
    <row r="311" spans="1:49" x14ac:dyDescent="0.3">
      <c r="A311" s="3" t="s">
        <v>10775</v>
      </c>
      <c r="B311" s="2">
        <v>43639</v>
      </c>
      <c r="C311" s="3">
        <v>2</v>
      </c>
      <c r="D311">
        <v>2101</v>
      </c>
      <c r="E311" s="3" t="s">
        <v>757</v>
      </c>
      <c r="F311" t="s">
        <v>757</v>
      </c>
      <c r="G311" s="3" t="s">
        <v>12677</v>
      </c>
      <c r="H311">
        <v>23</v>
      </c>
      <c r="I311" s="3" t="s">
        <v>11337</v>
      </c>
      <c r="J311" t="s">
        <v>10784</v>
      </c>
      <c r="K311" s="3" t="s">
        <v>12678</v>
      </c>
      <c r="L311" t="s">
        <v>10792</v>
      </c>
      <c r="M311" s="3" t="s">
        <v>10781</v>
      </c>
      <c r="N311" t="s">
        <v>10782</v>
      </c>
      <c r="O311" s="3" t="s">
        <v>12679</v>
      </c>
      <c r="P311">
        <v>23</v>
      </c>
      <c r="Q311" s="3" t="s">
        <v>11337</v>
      </c>
      <c r="R311" t="s">
        <v>10784</v>
      </c>
      <c r="S311" s="3" t="s">
        <v>10780</v>
      </c>
      <c r="T311" s="3" t="s">
        <v>10799</v>
      </c>
      <c r="U311" t="s">
        <v>10786</v>
      </c>
      <c r="V311" t="s">
        <v>10786</v>
      </c>
      <c r="W311" t="s">
        <v>10787</v>
      </c>
      <c r="X311" t="s">
        <v>10393</v>
      </c>
      <c r="Y311" t="s">
        <v>10784</v>
      </c>
      <c r="Z311" t="s">
        <v>10845</v>
      </c>
      <c r="AA311" t="s">
        <v>10792</v>
      </c>
      <c r="AB311" t="s">
        <v>11032</v>
      </c>
      <c r="AC311" t="s">
        <v>10792</v>
      </c>
      <c r="AD311" t="s">
        <v>10792</v>
      </c>
      <c r="AE311" t="s">
        <v>10792</v>
      </c>
      <c r="AF311" t="s">
        <v>12680</v>
      </c>
      <c r="AG311" t="s">
        <v>12681</v>
      </c>
      <c r="AH311" t="s">
        <v>10795</v>
      </c>
      <c r="AI311" t="s">
        <v>10795</v>
      </c>
      <c r="AJ311" t="s">
        <v>11337</v>
      </c>
      <c r="AK311" t="s">
        <v>10784</v>
      </c>
      <c r="AL311" t="s">
        <v>10792</v>
      </c>
      <c r="AM311" t="s">
        <v>10781</v>
      </c>
      <c r="AN311" t="s">
        <v>10798</v>
      </c>
      <c r="AO311" t="s">
        <v>11337</v>
      </c>
      <c r="AP311" t="s">
        <v>10799</v>
      </c>
      <c r="AQ311" t="s">
        <v>10797</v>
      </c>
      <c r="AR311" t="s">
        <v>10799</v>
      </c>
      <c r="AS311" t="s">
        <v>10795</v>
      </c>
      <c r="AT311" t="s">
        <v>10393</v>
      </c>
      <c r="AU311" t="s">
        <v>10845</v>
      </c>
      <c r="AV311" t="s">
        <v>11032</v>
      </c>
      <c r="AW311" t="s">
        <v>10792</v>
      </c>
    </row>
    <row r="312" spans="1:49" x14ac:dyDescent="0.3">
      <c r="A312" s="3" t="s">
        <v>10775</v>
      </c>
      <c r="B312" s="2">
        <v>43065</v>
      </c>
      <c r="C312" s="3">
        <v>13</v>
      </c>
      <c r="D312">
        <v>13116</v>
      </c>
      <c r="E312" s="3" t="s">
        <v>1869</v>
      </c>
      <c r="F312" t="s">
        <v>10693</v>
      </c>
      <c r="G312" s="3" t="s">
        <v>12682</v>
      </c>
      <c r="H312">
        <v>26</v>
      </c>
      <c r="I312" s="3" t="s">
        <v>10777</v>
      </c>
      <c r="J312" t="s">
        <v>10784</v>
      </c>
      <c r="K312" s="3" t="s">
        <v>12683</v>
      </c>
      <c r="L312" t="s">
        <v>10780</v>
      </c>
      <c r="M312" s="3" t="s">
        <v>10781</v>
      </c>
      <c r="N312" t="s">
        <v>10782</v>
      </c>
      <c r="O312" s="3" t="s">
        <v>12684</v>
      </c>
      <c r="P312">
        <v>34</v>
      </c>
      <c r="Q312" s="3" t="s">
        <v>10777</v>
      </c>
      <c r="R312" t="s">
        <v>10784</v>
      </c>
      <c r="S312" s="3" t="s">
        <v>10780</v>
      </c>
      <c r="T312" s="3" t="s">
        <v>10780</v>
      </c>
      <c r="U312" t="s">
        <v>12685</v>
      </c>
      <c r="V312" t="s">
        <v>10867</v>
      </c>
      <c r="W312" t="s">
        <v>10787</v>
      </c>
      <c r="X312" t="s">
        <v>10393</v>
      </c>
      <c r="Y312" t="s">
        <v>10780</v>
      </c>
      <c r="Z312" t="s">
        <v>10845</v>
      </c>
      <c r="AA312" t="s">
        <v>10792</v>
      </c>
      <c r="AB312" t="s">
        <v>10846</v>
      </c>
      <c r="AC312" t="s">
        <v>10792</v>
      </c>
      <c r="AD312" t="s">
        <v>10792</v>
      </c>
      <c r="AE312" t="s">
        <v>10792</v>
      </c>
      <c r="AF312" t="s">
        <v>12686</v>
      </c>
      <c r="AG312" t="s">
        <v>12687</v>
      </c>
      <c r="AH312" t="s">
        <v>10795</v>
      </c>
      <c r="AI312" t="s">
        <v>10795</v>
      </c>
      <c r="AJ312" t="s">
        <v>10777</v>
      </c>
      <c r="AK312" t="s">
        <v>10784</v>
      </c>
      <c r="AL312" t="s">
        <v>10797</v>
      </c>
      <c r="AM312" t="s">
        <v>10781</v>
      </c>
      <c r="AN312" t="s">
        <v>10798</v>
      </c>
      <c r="AO312" t="s">
        <v>10777</v>
      </c>
      <c r="AP312" t="s">
        <v>10799</v>
      </c>
      <c r="AQ312" t="s">
        <v>10797</v>
      </c>
      <c r="AR312" t="s">
        <v>10797</v>
      </c>
      <c r="AS312" t="s">
        <v>10795</v>
      </c>
      <c r="AT312" t="s">
        <v>10393</v>
      </c>
      <c r="AU312" t="s">
        <v>10845</v>
      </c>
      <c r="AV312" t="s">
        <v>10846</v>
      </c>
      <c r="AW312" t="s">
        <v>10792</v>
      </c>
    </row>
    <row r="313" spans="1:49" x14ac:dyDescent="0.3">
      <c r="A313" s="3" t="s">
        <v>10775</v>
      </c>
      <c r="B313" s="2">
        <v>43497</v>
      </c>
      <c r="C313" s="3">
        <v>8</v>
      </c>
      <c r="D313">
        <v>8201</v>
      </c>
      <c r="E313" s="3" t="s">
        <v>1516</v>
      </c>
      <c r="F313" t="s">
        <v>769</v>
      </c>
      <c r="G313" s="3" t="s">
        <v>12688</v>
      </c>
      <c r="H313">
        <v>23</v>
      </c>
      <c r="I313" s="3" t="s">
        <v>10777</v>
      </c>
      <c r="J313" t="s">
        <v>10784</v>
      </c>
      <c r="K313" s="3" t="s">
        <v>12533</v>
      </c>
      <c r="L313" t="s">
        <v>10792</v>
      </c>
      <c r="M313" s="3" t="s">
        <v>10781</v>
      </c>
      <c r="N313" t="s">
        <v>10782</v>
      </c>
      <c r="O313" s="3" t="s">
        <v>12689</v>
      </c>
      <c r="P313">
        <v>25</v>
      </c>
      <c r="Q313" s="3" t="s">
        <v>10777</v>
      </c>
      <c r="R313" t="s">
        <v>10784</v>
      </c>
      <c r="S313" s="3" t="s">
        <v>10780</v>
      </c>
      <c r="T313" s="3" t="s">
        <v>10799</v>
      </c>
      <c r="U313" t="s">
        <v>10786</v>
      </c>
      <c r="V313" t="s">
        <v>10786</v>
      </c>
      <c r="W313" t="s">
        <v>10787</v>
      </c>
      <c r="X313" t="s">
        <v>10393</v>
      </c>
      <c r="Y313" t="s">
        <v>10784</v>
      </c>
      <c r="Z313" t="s">
        <v>10845</v>
      </c>
      <c r="AA313" t="s">
        <v>10792</v>
      </c>
      <c r="AB313" t="s">
        <v>11547</v>
      </c>
      <c r="AC313" t="s">
        <v>10792</v>
      </c>
      <c r="AD313" t="s">
        <v>10792</v>
      </c>
      <c r="AE313" t="s">
        <v>10792</v>
      </c>
      <c r="AF313" t="s">
        <v>12690</v>
      </c>
      <c r="AG313" t="s">
        <v>12691</v>
      </c>
      <c r="AH313" t="s">
        <v>10795</v>
      </c>
      <c r="AI313" t="s">
        <v>10795</v>
      </c>
      <c r="AJ313" t="s">
        <v>10777</v>
      </c>
      <c r="AK313" t="s">
        <v>10784</v>
      </c>
      <c r="AL313" t="s">
        <v>10792</v>
      </c>
      <c r="AM313" t="s">
        <v>10781</v>
      </c>
      <c r="AN313" t="s">
        <v>10798</v>
      </c>
      <c r="AO313" t="s">
        <v>10777</v>
      </c>
      <c r="AP313" t="s">
        <v>10799</v>
      </c>
      <c r="AQ313" t="s">
        <v>10797</v>
      </c>
      <c r="AR313" t="s">
        <v>10799</v>
      </c>
      <c r="AS313" t="s">
        <v>10795</v>
      </c>
      <c r="AT313" t="s">
        <v>10393</v>
      </c>
      <c r="AU313" t="s">
        <v>10845</v>
      </c>
      <c r="AV313" t="s">
        <v>11550</v>
      </c>
      <c r="AW313" t="s">
        <v>10792</v>
      </c>
    </row>
    <row r="314" spans="1:49" x14ac:dyDescent="0.3">
      <c r="A314" s="3" t="s">
        <v>10775</v>
      </c>
      <c r="B314" s="2">
        <v>40980</v>
      </c>
      <c r="C314" s="3">
        <v>14</v>
      </c>
      <c r="D314">
        <v>14101</v>
      </c>
      <c r="E314" s="3" t="s">
        <v>1979</v>
      </c>
      <c r="F314" t="s">
        <v>781</v>
      </c>
      <c r="G314" s="3" t="s">
        <v>12692</v>
      </c>
      <c r="H314">
        <v>30</v>
      </c>
      <c r="I314" s="3" t="s">
        <v>10784</v>
      </c>
      <c r="J314" t="s">
        <v>12693</v>
      </c>
      <c r="K314" s="3" t="s">
        <v>11024</v>
      </c>
      <c r="L314" t="s">
        <v>10792</v>
      </c>
      <c r="M314" s="3" t="s">
        <v>10884</v>
      </c>
      <c r="N314" t="s">
        <v>10804</v>
      </c>
      <c r="O314" s="3" t="s">
        <v>12694</v>
      </c>
      <c r="P314">
        <v>32</v>
      </c>
      <c r="Q314" s="3" t="s">
        <v>10784</v>
      </c>
      <c r="R314" t="s">
        <v>10784</v>
      </c>
      <c r="S314" s="3" t="s">
        <v>10795</v>
      </c>
      <c r="T314" s="3" t="s">
        <v>10799</v>
      </c>
      <c r="U314" t="s">
        <v>12695</v>
      </c>
      <c r="V314" t="s">
        <v>10786</v>
      </c>
      <c r="W314" t="s">
        <v>10795</v>
      </c>
      <c r="X314" t="s">
        <v>10393</v>
      </c>
      <c r="Y314" t="s">
        <v>10784</v>
      </c>
      <c r="Z314" t="s">
        <v>10792</v>
      </c>
      <c r="AA314" t="s">
        <v>10792</v>
      </c>
      <c r="AB314" t="s">
        <v>10784</v>
      </c>
      <c r="AC314" t="s">
        <v>10792</v>
      </c>
      <c r="AD314" t="s">
        <v>10792</v>
      </c>
      <c r="AE314" t="s">
        <v>10792</v>
      </c>
      <c r="AF314" t="s">
        <v>10807</v>
      </c>
      <c r="AG314" t="s">
        <v>10807</v>
      </c>
      <c r="AH314" t="s">
        <v>10795</v>
      </c>
      <c r="AI314" t="s">
        <v>10795</v>
      </c>
      <c r="AJ314" t="s">
        <v>10784</v>
      </c>
      <c r="AK314" t="s">
        <v>12696</v>
      </c>
      <c r="AL314" t="s">
        <v>10792</v>
      </c>
      <c r="AM314" t="s">
        <v>10888</v>
      </c>
      <c r="AN314" t="s">
        <v>10798</v>
      </c>
      <c r="AO314" t="s">
        <v>10784</v>
      </c>
      <c r="AP314" t="s">
        <v>10799</v>
      </c>
      <c r="AQ314" t="s">
        <v>10795</v>
      </c>
      <c r="AR314" t="s">
        <v>10799</v>
      </c>
      <c r="AS314" t="s">
        <v>10795</v>
      </c>
      <c r="AT314" t="s">
        <v>10393</v>
      </c>
      <c r="AU314" t="s">
        <v>10792</v>
      </c>
      <c r="AV314" t="s">
        <v>10784</v>
      </c>
      <c r="AW314" t="s">
        <v>10792</v>
      </c>
    </row>
    <row r="315" spans="1:49" x14ac:dyDescent="0.3">
      <c r="A315" s="3" t="s">
        <v>10775</v>
      </c>
      <c r="B315" s="2">
        <v>42510</v>
      </c>
      <c r="C315" s="3">
        <v>13</v>
      </c>
      <c r="D315">
        <v>13101</v>
      </c>
      <c r="E315" s="3" t="s">
        <v>893</v>
      </c>
      <c r="F315" t="s">
        <v>10693</v>
      </c>
      <c r="G315" s="3" t="s">
        <v>12697</v>
      </c>
      <c r="H315">
        <v>30</v>
      </c>
      <c r="I315" s="3" t="s">
        <v>11913</v>
      </c>
      <c r="J315" t="s">
        <v>11338</v>
      </c>
      <c r="K315" s="3" t="s">
        <v>12698</v>
      </c>
      <c r="L315" t="s">
        <v>10780</v>
      </c>
      <c r="M315" s="3" t="s">
        <v>11106</v>
      </c>
      <c r="N315" t="s">
        <v>12699</v>
      </c>
      <c r="O315" s="3" t="s">
        <v>12700</v>
      </c>
      <c r="P315">
        <v>30</v>
      </c>
      <c r="Q315" s="3" t="s">
        <v>10777</v>
      </c>
      <c r="R315" t="s">
        <v>11493</v>
      </c>
      <c r="S315" s="3" t="s">
        <v>10780</v>
      </c>
      <c r="T315" s="3" t="s">
        <v>10780</v>
      </c>
      <c r="U315" t="s">
        <v>10786</v>
      </c>
      <c r="V315" t="s">
        <v>10780</v>
      </c>
      <c r="W315" t="s">
        <v>10780</v>
      </c>
      <c r="X315" t="s">
        <v>10896</v>
      </c>
      <c r="Y315" t="s">
        <v>10780</v>
      </c>
      <c r="Z315" t="s">
        <v>10788</v>
      </c>
      <c r="AA315">
        <v>42925</v>
      </c>
      <c r="AB315" t="s">
        <v>10789</v>
      </c>
      <c r="AC315" t="s">
        <v>12701</v>
      </c>
      <c r="AD315" t="s">
        <v>11910</v>
      </c>
      <c r="AE315" t="s">
        <v>10792</v>
      </c>
      <c r="AF315" t="s">
        <v>12702</v>
      </c>
      <c r="AG315" t="s">
        <v>12703</v>
      </c>
      <c r="AH315" t="s">
        <v>10795</v>
      </c>
      <c r="AI315" t="s">
        <v>10797</v>
      </c>
      <c r="AJ315" t="s">
        <v>11913</v>
      </c>
      <c r="AK315" t="s">
        <v>11345</v>
      </c>
      <c r="AL315" t="s">
        <v>10797</v>
      </c>
      <c r="AM315" t="s">
        <v>11106</v>
      </c>
      <c r="AN315" t="s">
        <v>12699</v>
      </c>
      <c r="AO315" t="s">
        <v>10777</v>
      </c>
      <c r="AP315" t="s">
        <v>11493</v>
      </c>
      <c r="AQ315" t="s">
        <v>10797</v>
      </c>
      <c r="AR315" t="s">
        <v>10797</v>
      </c>
      <c r="AS315" t="s">
        <v>10797</v>
      </c>
      <c r="AT315" t="s">
        <v>10896</v>
      </c>
      <c r="AU315" t="s">
        <v>10788</v>
      </c>
      <c r="AV315" t="s">
        <v>10789</v>
      </c>
      <c r="AW315" t="s">
        <v>11910</v>
      </c>
    </row>
    <row r="316" spans="1:49" x14ac:dyDescent="0.3">
      <c r="A316" s="3" t="s">
        <v>10775</v>
      </c>
      <c r="B316" s="2">
        <v>41714</v>
      </c>
      <c r="C316" s="3">
        <v>13</v>
      </c>
      <c r="D316">
        <v>13403</v>
      </c>
      <c r="E316" s="3" t="s">
        <v>1943</v>
      </c>
      <c r="F316" t="s">
        <v>10693</v>
      </c>
      <c r="G316" s="3" t="s">
        <v>12704</v>
      </c>
      <c r="H316">
        <v>40</v>
      </c>
      <c r="I316" s="3" t="s">
        <v>10777</v>
      </c>
      <c r="J316" t="s">
        <v>12705</v>
      </c>
      <c r="K316" s="3" t="s">
        <v>12706</v>
      </c>
      <c r="L316" t="s">
        <v>10780</v>
      </c>
      <c r="M316" s="3" t="s">
        <v>11005</v>
      </c>
      <c r="N316" t="s">
        <v>10782</v>
      </c>
      <c r="O316" s="3" t="s">
        <v>12707</v>
      </c>
      <c r="P316">
        <v>44</v>
      </c>
      <c r="Q316" s="3" t="s">
        <v>10777</v>
      </c>
      <c r="R316" t="s">
        <v>10784</v>
      </c>
      <c r="S316" s="3" t="s">
        <v>10780</v>
      </c>
      <c r="T316" s="3" t="s">
        <v>10780</v>
      </c>
      <c r="U316" t="s">
        <v>12708</v>
      </c>
      <c r="V316" t="s">
        <v>11043</v>
      </c>
      <c r="W316" t="s">
        <v>10787</v>
      </c>
      <c r="X316" t="s">
        <v>10393</v>
      </c>
      <c r="Y316" t="s">
        <v>10784</v>
      </c>
      <c r="Z316" t="s">
        <v>10792</v>
      </c>
      <c r="AA316" t="s">
        <v>10792</v>
      </c>
      <c r="AB316" t="s">
        <v>10784</v>
      </c>
      <c r="AC316" t="s">
        <v>10792</v>
      </c>
      <c r="AD316" t="s">
        <v>10792</v>
      </c>
      <c r="AE316" t="s">
        <v>10792</v>
      </c>
      <c r="AF316" t="s">
        <v>12709</v>
      </c>
      <c r="AG316" t="s">
        <v>12710</v>
      </c>
      <c r="AH316" t="s">
        <v>10795</v>
      </c>
      <c r="AI316" t="s">
        <v>10795</v>
      </c>
      <c r="AJ316" t="s">
        <v>10777</v>
      </c>
      <c r="AK316" t="s">
        <v>11276</v>
      </c>
      <c r="AL316" t="s">
        <v>10797</v>
      </c>
      <c r="AM316" t="s">
        <v>10888</v>
      </c>
      <c r="AN316" t="s">
        <v>10798</v>
      </c>
      <c r="AO316" t="s">
        <v>10777</v>
      </c>
      <c r="AP316" t="s">
        <v>10799</v>
      </c>
      <c r="AQ316" t="s">
        <v>10797</v>
      </c>
      <c r="AR316" t="s">
        <v>10797</v>
      </c>
      <c r="AS316" t="s">
        <v>10795</v>
      </c>
      <c r="AT316" t="s">
        <v>10393</v>
      </c>
      <c r="AU316" t="s">
        <v>10792</v>
      </c>
      <c r="AV316" t="s">
        <v>10784</v>
      </c>
      <c r="AW316" t="s">
        <v>10792</v>
      </c>
    </row>
    <row r="317" spans="1:49" x14ac:dyDescent="0.3">
      <c r="A317" s="3" t="s">
        <v>10775</v>
      </c>
      <c r="B317" s="2">
        <v>42828</v>
      </c>
      <c r="C317" s="3">
        <v>2</v>
      </c>
      <c r="D317">
        <v>2101</v>
      </c>
      <c r="E317" s="3" t="s">
        <v>757</v>
      </c>
      <c r="F317" t="s">
        <v>757</v>
      </c>
      <c r="G317" s="3" t="s">
        <v>12711</v>
      </c>
      <c r="H317">
        <v>33</v>
      </c>
      <c r="I317" s="3" t="s">
        <v>10777</v>
      </c>
      <c r="J317" t="s">
        <v>10784</v>
      </c>
      <c r="K317" s="3" t="s">
        <v>12712</v>
      </c>
      <c r="L317" t="s">
        <v>10780</v>
      </c>
      <c r="M317" s="3" t="s">
        <v>10838</v>
      </c>
      <c r="N317" t="s">
        <v>10782</v>
      </c>
      <c r="O317" s="3" t="s">
        <v>12713</v>
      </c>
      <c r="P317">
        <v>32</v>
      </c>
      <c r="Q317" s="3" t="s">
        <v>10777</v>
      </c>
      <c r="R317" t="s">
        <v>12714</v>
      </c>
      <c r="S317" s="3" t="s">
        <v>10780</v>
      </c>
      <c r="T317" s="3" t="s">
        <v>10787</v>
      </c>
      <c r="U317" t="s">
        <v>12715</v>
      </c>
      <c r="V317" t="s">
        <v>10780</v>
      </c>
      <c r="W317" t="s">
        <v>10787</v>
      </c>
      <c r="X317" t="s">
        <v>10393</v>
      </c>
      <c r="Y317" t="s">
        <v>10780</v>
      </c>
      <c r="Z317" t="s">
        <v>10788</v>
      </c>
      <c r="AA317">
        <v>43431</v>
      </c>
      <c r="AB317" t="s">
        <v>10789</v>
      </c>
      <c r="AC317" t="s">
        <v>12716</v>
      </c>
      <c r="AD317" t="s">
        <v>10898</v>
      </c>
      <c r="AE317" t="s">
        <v>10792</v>
      </c>
      <c r="AF317" t="s">
        <v>12717</v>
      </c>
      <c r="AG317" t="s">
        <v>12718</v>
      </c>
      <c r="AH317" t="s">
        <v>10795</v>
      </c>
      <c r="AI317" t="s">
        <v>10795</v>
      </c>
      <c r="AJ317" t="s">
        <v>10777</v>
      </c>
      <c r="AK317" t="s">
        <v>10784</v>
      </c>
      <c r="AL317" t="s">
        <v>10797</v>
      </c>
      <c r="AM317" t="s">
        <v>10838</v>
      </c>
      <c r="AN317" t="s">
        <v>10798</v>
      </c>
      <c r="AO317" t="s">
        <v>10777</v>
      </c>
      <c r="AP317" t="s">
        <v>12390</v>
      </c>
      <c r="AQ317" t="s">
        <v>10797</v>
      </c>
      <c r="AR317" t="s">
        <v>10795</v>
      </c>
      <c r="AS317" t="s">
        <v>10795</v>
      </c>
      <c r="AT317" t="s">
        <v>10393</v>
      </c>
      <c r="AU317" t="s">
        <v>10788</v>
      </c>
      <c r="AV317" t="s">
        <v>10789</v>
      </c>
      <c r="AW317" t="s">
        <v>10889</v>
      </c>
    </row>
    <row r="318" spans="1:49" x14ac:dyDescent="0.3">
      <c r="A318" s="3" t="s">
        <v>10775</v>
      </c>
      <c r="B318" s="2">
        <v>40382</v>
      </c>
      <c r="C318" s="3">
        <v>11</v>
      </c>
      <c r="D318">
        <v>11201</v>
      </c>
      <c r="E318" s="3" t="s">
        <v>11428</v>
      </c>
      <c r="F318" t="s">
        <v>11428</v>
      </c>
      <c r="G318" s="3" t="s">
        <v>12719</v>
      </c>
      <c r="H318">
        <v>27</v>
      </c>
      <c r="I318" s="3" t="s">
        <v>10784</v>
      </c>
      <c r="J318" t="s">
        <v>10801</v>
      </c>
      <c r="K318" s="3" t="s">
        <v>12720</v>
      </c>
      <c r="L318" t="s">
        <v>10792</v>
      </c>
      <c r="M318" s="3" t="s">
        <v>10803</v>
      </c>
      <c r="N318" t="s">
        <v>10804</v>
      </c>
      <c r="O318" s="3" t="s">
        <v>12721</v>
      </c>
      <c r="P318">
        <v>42</v>
      </c>
      <c r="Q318" s="3" t="s">
        <v>10784</v>
      </c>
      <c r="R318" t="s">
        <v>10784</v>
      </c>
      <c r="S318" s="3" t="s">
        <v>10795</v>
      </c>
      <c r="T318" s="3" t="s">
        <v>10799</v>
      </c>
      <c r="U318" t="s">
        <v>10786</v>
      </c>
      <c r="V318" t="s">
        <v>10786</v>
      </c>
      <c r="W318" t="s">
        <v>10799</v>
      </c>
      <c r="X318" t="s">
        <v>10391</v>
      </c>
      <c r="Y318" t="s">
        <v>10784</v>
      </c>
      <c r="Z318" t="s">
        <v>10792</v>
      </c>
      <c r="AA318" t="s">
        <v>10792</v>
      </c>
      <c r="AB318" t="s">
        <v>10784</v>
      </c>
      <c r="AC318" t="s">
        <v>10792</v>
      </c>
      <c r="AD318" t="s">
        <v>10792</v>
      </c>
      <c r="AE318" t="s">
        <v>10792</v>
      </c>
      <c r="AF318" t="s">
        <v>10807</v>
      </c>
      <c r="AG318" t="s">
        <v>10807</v>
      </c>
      <c r="AH318" t="s">
        <v>10795</v>
      </c>
      <c r="AI318" t="s">
        <v>10795</v>
      </c>
      <c r="AJ318" t="s">
        <v>10784</v>
      </c>
      <c r="AK318" t="s">
        <v>10784</v>
      </c>
      <c r="AL318" t="s">
        <v>10792</v>
      </c>
      <c r="AM318" t="s">
        <v>10781</v>
      </c>
      <c r="AN318" t="s">
        <v>10798</v>
      </c>
      <c r="AO318" t="s">
        <v>10784</v>
      </c>
      <c r="AP318" t="s">
        <v>10799</v>
      </c>
      <c r="AQ318" t="s">
        <v>10795</v>
      </c>
      <c r="AR318" t="s">
        <v>10799</v>
      </c>
      <c r="AS318" t="s">
        <v>10799</v>
      </c>
      <c r="AT318" t="s">
        <v>10391</v>
      </c>
      <c r="AU318" t="s">
        <v>10792</v>
      </c>
      <c r="AV318" t="s">
        <v>10784</v>
      </c>
      <c r="AW318" t="s">
        <v>10792</v>
      </c>
    </row>
    <row r="319" spans="1:49" x14ac:dyDescent="0.3">
      <c r="A319" s="3" t="s">
        <v>10775</v>
      </c>
      <c r="B319" s="2">
        <v>42632</v>
      </c>
      <c r="C319" s="3">
        <v>5</v>
      </c>
      <c r="D319">
        <v>5804</v>
      </c>
      <c r="E319" s="3" t="s">
        <v>1290</v>
      </c>
      <c r="F319" t="s">
        <v>799</v>
      </c>
      <c r="G319" s="3" t="s">
        <v>12722</v>
      </c>
      <c r="H319">
        <v>45</v>
      </c>
      <c r="I319" s="3" t="s">
        <v>10777</v>
      </c>
      <c r="J319" t="s">
        <v>10784</v>
      </c>
      <c r="K319" s="3" t="s">
        <v>12723</v>
      </c>
      <c r="L319" t="s">
        <v>10780</v>
      </c>
      <c r="M319" s="3" t="s">
        <v>10973</v>
      </c>
      <c r="N319" t="s">
        <v>10782</v>
      </c>
      <c r="O319" s="3" t="s">
        <v>12724</v>
      </c>
      <c r="P319">
        <v>29</v>
      </c>
      <c r="Q319" s="3" t="s">
        <v>10777</v>
      </c>
      <c r="R319" t="s">
        <v>10784</v>
      </c>
      <c r="S319" s="3" t="s">
        <v>10780</v>
      </c>
      <c r="T319" s="3" t="s">
        <v>10780</v>
      </c>
      <c r="U319" t="s">
        <v>10780</v>
      </c>
      <c r="V319" t="s">
        <v>10780</v>
      </c>
      <c r="W319" t="s">
        <v>10780</v>
      </c>
      <c r="X319" t="s">
        <v>10896</v>
      </c>
      <c r="Y319" t="s">
        <v>10780</v>
      </c>
      <c r="Z319" t="s">
        <v>10788</v>
      </c>
      <c r="AA319">
        <v>43201</v>
      </c>
      <c r="AB319" t="s">
        <v>10789</v>
      </c>
      <c r="AC319" t="s">
        <v>12725</v>
      </c>
      <c r="AD319" t="s">
        <v>11246</v>
      </c>
      <c r="AE319" t="s">
        <v>10792</v>
      </c>
      <c r="AF319" t="s">
        <v>12726</v>
      </c>
      <c r="AG319" t="s">
        <v>12727</v>
      </c>
      <c r="AH319" t="s">
        <v>10795</v>
      </c>
      <c r="AI319" t="s">
        <v>10797</v>
      </c>
      <c r="AJ319" t="s">
        <v>10777</v>
      </c>
      <c r="AK319" t="s">
        <v>10784</v>
      </c>
      <c r="AL319" t="s">
        <v>10797</v>
      </c>
      <c r="AM319" t="s">
        <v>10973</v>
      </c>
      <c r="AN319" t="s">
        <v>10798</v>
      </c>
      <c r="AO319" t="s">
        <v>10777</v>
      </c>
      <c r="AP319" t="s">
        <v>10799</v>
      </c>
      <c r="AQ319" t="s">
        <v>10797</v>
      </c>
      <c r="AR319" t="s">
        <v>10797</v>
      </c>
      <c r="AS319" t="s">
        <v>10797</v>
      </c>
      <c r="AT319" t="s">
        <v>10896</v>
      </c>
      <c r="AU319" t="s">
        <v>10788</v>
      </c>
      <c r="AV319" t="s">
        <v>10789</v>
      </c>
      <c r="AW319" t="s">
        <v>11246</v>
      </c>
    </row>
    <row r="320" spans="1:49" x14ac:dyDescent="0.3">
      <c r="A320" s="3" t="s">
        <v>10775</v>
      </c>
      <c r="B320" s="2">
        <v>40285</v>
      </c>
      <c r="C320" s="3">
        <v>10</v>
      </c>
      <c r="D320">
        <v>10102</v>
      </c>
      <c r="E320" s="3" t="s">
        <v>1677</v>
      </c>
      <c r="F320" t="s">
        <v>778</v>
      </c>
      <c r="G320" s="3" t="s">
        <v>12728</v>
      </c>
      <c r="H320">
        <v>27</v>
      </c>
      <c r="I320" s="3" t="s">
        <v>10784</v>
      </c>
      <c r="J320" t="s">
        <v>10801</v>
      </c>
      <c r="K320" s="3" t="s">
        <v>11010</v>
      </c>
      <c r="L320" t="s">
        <v>10792</v>
      </c>
      <c r="M320" s="3" t="s">
        <v>11005</v>
      </c>
      <c r="N320" t="s">
        <v>10804</v>
      </c>
      <c r="O320" s="3" t="s">
        <v>12729</v>
      </c>
      <c r="P320">
        <v>37</v>
      </c>
      <c r="Q320" s="3" t="s">
        <v>10784</v>
      </c>
      <c r="R320" t="s">
        <v>11055</v>
      </c>
      <c r="S320" s="3" t="s">
        <v>10799</v>
      </c>
      <c r="T320" s="3" t="s">
        <v>10799</v>
      </c>
      <c r="U320" t="s">
        <v>12730</v>
      </c>
      <c r="V320" t="s">
        <v>10786</v>
      </c>
      <c r="W320" t="s">
        <v>10799</v>
      </c>
      <c r="X320" t="s">
        <v>10391</v>
      </c>
      <c r="Y320" t="s">
        <v>10784</v>
      </c>
      <c r="Z320" t="s">
        <v>10792</v>
      </c>
      <c r="AA320" t="s">
        <v>10792</v>
      </c>
      <c r="AB320" t="s">
        <v>10784</v>
      </c>
      <c r="AC320" t="s">
        <v>10792</v>
      </c>
      <c r="AD320" t="s">
        <v>10792</v>
      </c>
      <c r="AE320" t="s">
        <v>10792</v>
      </c>
      <c r="AF320" t="s">
        <v>10807</v>
      </c>
      <c r="AG320" t="s">
        <v>10807</v>
      </c>
      <c r="AH320" t="s">
        <v>10795</v>
      </c>
      <c r="AI320" t="s">
        <v>10795</v>
      </c>
      <c r="AJ320" t="s">
        <v>10784</v>
      </c>
      <c r="AK320" t="s">
        <v>10784</v>
      </c>
      <c r="AL320" t="s">
        <v>10792</v>
      </c>
      <c r="AM320" t="s">
        <v>10888</v>
      </c>
      <c r="AN320" t="s">
        <v>10798</v>
      </c>
      <c r="AO320" t="s">
        <v>10784</v>
      </c>
      <c r="AP320" t="s">
        <v>11060</v>
      </c>
      <c r="AQ320" t="s">
        <v>10799</v>
      </c>
      <c r="AR320" t="s">
        <v>10799</v>
      </c>
      <c r="AS320" t="s">
        <v>10799</v>
      </c>
      <c r="AT320" t="s">
        <v>10391</v>
      </c>
      <c r="AU320" t="s">
        <v>10792</v>
      </c>
      <c r="AV320" t="s">
        <v>10784</v>
      </c>
      <c r="AW320" t="s">
        <v>10792</v>
      </c>
    </row>
    <row r="321" spans="1:49" x14ac:dyDescent="0.3">
      <c r="A321" s="3" t="s">
        <v>10775</v>
      </c>
      <c r="B321" s="2">
        <v>43592</v>
      </c>
      <c r="C321" s="3">
        <v>9</v>
      </c>
      <c r="D321">
        <v>9202</v>
      </c>
      <c r="E321" s="3" t="s">
        <v>1644</v>
      </c>
      <c r="F321" t="s">
        <v>763</v>
      </c>
      <c r="G321" s="3" t="s">
        <v>12731</v>
      </c>
      <c r="H321">
        <v>47</v>
      </c>
      <c r="I321" s="3" t="s">
        <v>10777</v>
      </c>
      <c r="J321" t="s">
        <v>10784</v>
      </c>
      <c r="K321" s="3" t="s">
        <v>12732</v>
      </c>
      <c r="L321" t="s">
        <v>10792</v>
      </c>
      <c r="M321" s="3" t="s">
        <v>10781</v>
      </c>
      <c r="N321" t="s">
        <v>10782</v>
      </c>
      <c r="O321" s="3" t="s">
        <v>12733</v>
      </c>
      <c r="P321">
        <v>64</v>
      </c>
      <c r="Q321" s="3" t="s">
        <v>10777</v>
      </c>
      <c r="R321" t="s">
        <v>10784</v>
      </c>
      <c r="S321" s="3" t="s">
        <v>10787</v>
      </c>
      <c r="T321" s="3" t="s">
        <v>10799</v>
      </c>
      <c r="U321" t="s">
        <v>10786</v>
      </c>
      <c r="V321" t="s">
        <v>10786</v>
      </c>
      <c r="W321" t="s">
        <v>10787</v>
      </c>
      <c r="X321" t="s">
        <v>10393</v>
      </c>
      <c r="Y321" t="s">
        <v>10784</v>
      </c>
      <c r="Z321" t="s">
        <v>10827</v>
      </c>
      <c r="AA321" t="s">
        <v>10792</v>
      </c>
      <c r="AB321" t="s">
        <v>10828</v>
      </c>
      <c r="AC321" t="s">
        <v>10792</v>
      </c>
      <c r="AD321" t="s">
        <v>10792</v>
      </c>
      <c r="AE321" t="s">
        <v>10792</v>
      </c>
      <c r="AF321" t="s">
        <v>12734</v>
      </c>
      <c r="AG321" t="s">
        <v>12735</v>
      </c>
      <c r="AH321" t="s">
        <v>10795</v>
      </c>
      <c r="AI321" t="s">
        <v>10797</v>
      </c>
      <c r="AJ321" t="s">
        <v>10777</v>
      </c>
      <c r="AK321" t="s">
        <v>10784</v>
      </c>
      <c r="AL321" t="s">
        <v>10792</v>
      </c>
      <c r="AM321" t="s">
        <v>10781</v>
      </c>
      <c r="AN321" t="s">
        <v>10798</v>
      </c>
      <c r="AO321" t="s">
        <v>10777</v>
      </c>
      <c r="AP321" t="s">
        <v>10799</v>
      </c>
      <c r="AQ321" t="s">
        <v>10795</v>
      </c>
      <c r="AR321" t="s">
        <v>10799</v>
      </c>
      <c r="AS321" t="s">
        <v>10795</v>
      </c>
      <c r="AT321" t="s">
        <v>10393</v>
      </c>
      <c r="AU321" t="s">
        <v>10827</v>
      </c>
      <c r="AV321" t="s">
        <v>10828</v>
      </c>
      <c r="AW321" t="s">
        <v>10792</v>
      </c>
    </row>
    <row r="322" spans="1:49" x14ac:dyDescent="0.3">
      <c r="A322" s="3" t="s">
        <v>10775</v>
      </c>
      <c r="B322" s="2">
        <v>41005</v>
      </c>
      <c r="C322" s="3">
        <v>11</v>
      </c>
      <c r="D322">
        <v>11201</v>
      </c>
      <c r="E322" s="3" t="s">
        <v>11428</v>
      </c>
      <c r="F322" t="s">
        <v>11428</v>
      </c>
      <c r="G322" s="3" t="s">
        <v>12736</v>
      </c>
      <c r="H322">
        <v>37</v>
      </c>
      <c r="I322" s="3" t="s">
        <v>10784</v>
      </c>
      <c r="J322" t="s">
        <v>10801</v>
      </c>
      <c r="K322" s="3" t="s">
        <v>11296</v>
      </c>
      <c r="L322" t="s">
        <v>10792</v>
      </c>
      <c r="M322" s="3" t="s">
        <v>10884</v>
      </c>
      <c r="N322" t="s">
        <v>10804</v>
      </c>
      <c r="O322" s="3" t="s">
        <v>12737</v>
      </c>
      <c r="P322">
        <v>55</v>
      </c>
      <c r="Q322" s="3" t="s">
        <v>10784</v>
      </c>
      <c r="R322" t="s">
        <v>10784</v>
      </c>
      <c r="S322" s="3" t="s">
        <v>10795</v>
      </c>
      <c r="T322" s="3" t="s">
        <v>10799</v>
      </c>
      <c r="U322" t="s">
        <v>12738</v>
      </c>
      <c r="V322" t="s">
        <v>10786</v>
      </c>
      <c r="W322" t="s">
        <v>10795</v>
      </c>
      <c r="X322" t="s">
        <v>10393</v>
      </c>
      <c r="Y322" t="s">
        <v>10784</v>
      </c>
      <c r="Z322" t="s">
        <v>10792</v>
      </c>
      <c r="AA322" t="s">
        <v>10792</v>
      </c>
      <c r="AB322" t="s">
        <v>10784</v>
      </c>
      <c r="AC322" t="s">
        <v>10792</v>
      </c>
      <c r="AD322" t="s">
        <v>11794</v>
      </c>
      <c r="AE322" t="s">
        <v>10792</v>
      </c>
      <c r="AF322" t="s">
        <v>10807</v>
      </c>
      <c r="AG322" t="s">
        <v>10807</v>
      </c>
      <c r="AH322" t="s">
        <v>10795</v>
      </c>
      <c r="AI322" t="s">
        <v>10795</v>
      </c>
      <c r="AJ322" t="s">
        <v>10784</v>
      </c>
      <c r="AK322" t="s">
        <v>10784</v>
      </c>
      <c r="AL322" t="s">
        <v>10792</v>
      </c>
      <c r="AM322" t="s">
        <v>10888</v>
      </c>
      <c r="AN322" t="s">
        <v>10798</v>
      </c>
      <c r="AO322" t="s">
        <v>10784</v>
      </c>
      <c r="AP322" t="s">
        <v>10799</v>
      </c>
      <c r="AQ322" t="s">
        <v>10795</v>
      </c>
      <c r="AR322" t="s">
        <v>10799</v>
      </c>
      <c r="AS322" t="s">
        <v>10795</v>
      </c>
      <c r="AT322" t="s">
        <v>10393</v>
      </c>
      <c r="AU322" t="s">
        <v>10792</v>
      </c>
      <c r="AV322" t="s">
        <v>10784</v>
      </c>
      <c r="AW322" t="s">
        <v>11794</v>
      </c>
    </row>
    <row r="323" spans="1:49" x14ac:dyDescent="0.3">
      <c r="A323" s="3" t="s">
        <v>10775</v>
      </c>
      <c r="B323" s="2">
        <v>40274</v>
      </c>
      <c r="C323" s="3">
        <v>6</v>
      </c>
      <c r="D323">
        <v>6308</v>
      </c>
      <c r="E323" s="3" t="s">
        <v>1382</v>
      </c>
      <c r="F323" t="s">
        <v>1782</v>
      </c>
      <c r="G323" s="3" t="s">
        <v>12739</v>
      </c>
      <c r="H323">
        <v>39</v>
      </c>
      <c r="I323" s="3" t="s">
        <v>10784</v>
      </c>
      <c r="J323" t="s">
        <v>11104</v>
      </c>
      <c r="K323" s="3" t="s">
        <v>11105</v>
      </c>
      <c r="L323" t="s">
        <v>10795</v>
      </c>
      <c r="M323" s="3" t="s">
        <v>11106</v>
      </c>
      <c r="N323" t="s">
        <v>11107</v>
      </c>
      <c r="O323" s="3" t="s">
        <v>11108</v>
      </c>
      <c r="P323">
        <v>40</v>
      </c>
      <c r="Q323" s="3" t="s">
        <v>10784</v>
      </c>
      <c r="R323" t="s">
        <v>10784</v>
      </c>
      <c r="S323" s="3" t="s">
        <v>10799</v>
      </c>
      <c r="T323" s="3" t="s">
        <v>10799</v>
      </c>
      <c r="U323" t="s">
        <v>11109</v>
      </c>
      <c r="V323" t="s">
        <v>10786</v>
      </c>
      <c r="W323" t="s">
        <v>10799</v>
      </c>
      <c r="X323" t="s">
        <v>10931</v>
      </c>
      <c r="Y323" t="s">
        <v>10784</v>
      </c>
      <c r="Z323" t="s">
        <v>10792</v>
      </c>
      <c r="AA323" t="s">
        <v>10792</v>
      </c>
      <c r="AB323" t="s">
        <v>10784</v>
      </c>
      <c r="AC323" t="s">
        <v>10792</v>
      </c>
      <c r="AD323" t="s">
        <v>10792</v>
      </c>
      <c r="AE323" t="s">
        <v>10792</v>
      </c>
      <c r="AF323" t="s">
        <v>10807</v>
      </c>
      <c r="AG323" t="s">
        <v>10807</v>
      </c>
      <c r="AH323" t="s">
        <v>10795</v>
      </c>
      <c r="AI323" t="s">
        <v>10797</v>
      </c>
      <c r="AJ323" t="s">
        <v>10784</v>
      </c>
      <c r="AK323" t="s">
        <v>11110</v>
      </c>
      <c r="AL323" t="s">
        <v>10795</v>
      </c>
      <c r="AM323" t="s">
        <v>11106</v>
      </c>
      <c r="AN323" t="s">
        <v>10399</v>
      </c>
      <c r="AO323" t="s">
        <v>10784</v>
      </c>
      <c r="AP323" t="s">
        <v>10799</v>
      </c>
      <c r="AQ323" t="s">
        <v>10799</v>
      </c>
      <c r="AR323" t="s">
        <v>10799</v>
      </c>
      <c r="AS323" t="s">
        <v>10799</v>
      </c>
      <c r="AT323" t="s">
        <v>10936</v>
      </c>
      <c r="AU323" t="s">
        <v>10792</v>
      </c>
      <c r="AV323" t="s">
        <v>10784</v>
      </c>
      <c r="AW323" t="s">
        <v>10792</v>
      </c>
    </row>
    <row r="324" spans="1:49" x14ac:dyDescent="0.3">
      <c r="A324" s="3" t="s">
        <v>10775</v>
      </c>
      <c r="B324" s="2">
        <v>42592</v>
      </c>
      <c r="C324" s="3">
        <v>8</v>
      </c>
      <c r="D324">
        <v>8101</v>
      </c>
      <c r="E324" s="3" t="s">
        <v>1480</v>
      </c>
      <c r="F324" t="s">
        <v>769</v>
      </c>
      <c r="G324" s="3" t="s">
        <v>12740</v>
      </c>
      <c r="H324">
        <v>30</v>
      </c>
      <c r="I324" s="3" t="s">
        <v>65</v>
      </c>
      <c r="J324" t="s">
        <v>10784</v>
      </c>
      <c r="K324" s="3" t="s">
        <v>12741</v>
      </c>
      <c r="L324" t="s">
        <v>10780</v>
      </c>
      <c r="M324" s="3" t="s">
        <v>11005</v>
      </c>
      <c r="N324" t="s">
        <v>10782</v>
      </c>
      <c r="O324" s="3" t="s">
        <v>12742</v>
      </c>
      <c r="P324">
        <v>27</v>
      </c>
      <c r="Q324" s="3" t="s">
        <v>10777</v>
      </c>
      <c r="R324" t="s">
        <v>12444</v>
      </c>
      <c r="S324" s="3" t="s">
        <v>10780</v>
      </c>
      <c r="T324" s="3" t="s">
        <v>10787</v>
      </c>
      <c r="U324" t="s">
        <v>12743</v>
      </c>
      <c r="V324" t="s">
        <v>10867</v>
      </c>
      <c r="W324" t="s">
        <v>10787</v>
      </c>
      <c r="X324" t="s">
        <v>10393</v>
      </c>
      <c r="Y324" t="s">
        <v>10780</v>
      </c>
      <c r="Z324" t="s">
        <v>10788</v>
      </c>
      <c r="AA324">
        <v>43112</v>
      </c>
      <c r="AB324" t="s">
        <v>10789</v>
      </c>
      <c r="AC324" t="s">
        <v>12744</v>
      </c>
      <c r="AD324" t="s">
        <v>10791</v>
      </c>
      <c r="AE324" t="s">
        <v>10792</v>
      </c>
      <c r="AF324" t="s">
        <v>12745</v>
      </c>
      <c r="AG324" t="s">
        <v>12746</v>
      </c>
      <c r="AH324" t="s">
        <v>10795</v>
      </c>
      <c r="AI324" t="s">
        <v>10795</v>
      </c>
      <c r="AJ324" t="s">
        <v>65</v>
      </c>
      <c r="AK324" t="s">
        <v>10784</v>
      </c>
      <c r="AL324" t="s">
        <v>10797</v>
      </c>
      <c r="AM324" t="s">
        <v>10888</v>
      </c>
      <c r="AN324" t="s">
        <v>10798</v>
      </c>
      <c r="AO324" t="s">
        <v>10777</v>
      </c>
      <c r="AP324" t="s">
        <v>10819</v>
      </c>
      <c r="AQ324" t="s">
        <v>10797</v>
      </c>
      <c r="AR324" t="s">
        <v>10795</v>
      </c>
      <c r="AS324" t="s">
        <v>10795</v>
      </c>
      <c r="AT324" t="s">
        <v>10393</v>
      </c>
      <c r="AU324" t="s">
        <v>10788</v>
      </c>
      <c r="AV324" t="s">
        <v>10789</v>
      </c>
      <c r="AW324" t="s">
        <v>10791</v>
      </c>
    </row>
    <row r="325" spans="1:49" x14ac:dyDescent="0.3">
      <c r="A325" s="3" t="s">
        <v>10775</v>
      </c>
      <c r="B325" s="2">
        <v>44124</v>
      </c>
      <c r="C325" s="3">
        <v>2</v>
      </c>
      <c r="D325">
        <v>2201</v>
      </c>
      <c r="E325" s="3" t="s">
        <v>1094</v>
      </c>
      <c r="F325" t="s">
        <v>757</v>
      </c>
      <c r="G325" s="3" t="s">
        <v>12747</v>
      </c>
      <c r="H325">
        <v>35</v>
      </c>
      <c r="I325" s="3" t="s">
        <v>11337</v>
      </c>
      <c r="J325" t="s">
        <v>10784</v>
      </c>
      <c r="K325" s="3" t="s">
        <v>12748</v>
      </c>
      <c r="L325" t="s">
        <v>10792</v>
      </c>
      <c r="M325" s="3" t="s">
        <v>10811</v>
      </c>
      <c r="N325" t="s">
        <v>10841</v>
      </c>
      <c r="O325" s="3" t="s">
        <v>12749</v>
      </c>
      <c r="Q325" s="3" t="s">
        <v>10784</v>
      </c>
      <c r="R325" t="s">
        <v>10784</v>
      </c>
      <c r="S325" s="3" t="s">
        <v>10780</v>
      </c>
      <c r="T325" s="3" t="s">
        <v>10787</v>
      </c>
      <c r="U325" t="s">
        <v>10786</v>
      </c>
      <c r="V325" t="s">
        <v>10786</v>
      </c>
      <c r="W325" t="s">
        <v>10799</v>
      </c>
      <c r="X325" t="s">
        <v>10782</v>
      </c>
      <c r="Y325" t="s">
        <v>10784</v>
      </c>
      <c r="Z325" t="s">
        <v>10846</v>
      </c>
      <c r="AA325" t="s">
        <v>10792</v>
      </c>
      <c r="AB325" t="s">
        <v>10784</v>
      </c>
      <c r="AC325" t="s">
        <v>10792</v>
      </c>
      <c r="AD325" t="s">
        <v>10792</v>
      </c>
      <c r="AE325" t="s">
        <v>10792</v>
      </c>
      <c r="AF325" t="s">
        <v>12750</v>
      </c>
      <c r="AG325" t="s">
        <v>12751</v>
      </c>
      <c r="AH325" t="s">
        <v>10795</v>
      </c>
      <c r="AI325" t="s">
        <v>10797</v>
      </c>
      <c r="AJ325" t="s">
        <v>11337</v>
      </c>
      <c r="AK325" t="s">
        <v>10784</v>
      </c>
      <c r="AL325" t="s">
        <v>10792</v>
      </c>
      <c r="AM325" t="s">
        <v>10811</v>
      </c>
      <c r="AN325" t="s">
        <v>10798</v>
      </c>
      <c r="AO325" t="s">
        <v>10784</v>
      </c>
      <c r="AP325" t="s">
        <v>10799</v>
      </c>
      <c r="AQ325" t="s">
        <v>10797</v>
      </c>
      <c r="AR325" t="s">
        <v>10795</v>
      </c>
      <c r="AS325" t="s">
        <v>10799</v>
      </c>
      <c r="AT325" t="s">
        <v>10798</v>
      </c>
      <c r="AU325" t="s">
        <v>10846</v>
      </c>
      <c r="AV325" t="s">
        <v>10784</v>
      </c>
      <c r="AW325" t="s">
        <v>10792</v>
      </c>
    </row>
    <row r="326" spans="1:49" x14ac:dyDescent="0.3">
      <c r="A326" s="3" t="s">
        <v>10775</v>
      </c>
      <c r="B326" s="2">
        <v>43110</v>
      </c>
      <c r="C326" s="3">
        <v>13</v>
      </c>
      <c r="D326">
        <v>13112</v>
      </c>
      <c r="E326" s="3" t="s">
        <v>1857</v>
      </c>
      <c r="F326" t="s">
        <v>10693</v>
      </c>
      <c r="G326" s="3" t="s">
        <v>12752</v>
      </c>
      <c r="I326" s="3" t="s">
        <v>10777</v>
      </c>
      <c r="J326" t="s">
        <v>12753</v>
      </c>
      <c r="K326" s="3" t="s">
        <v>12754</v>
      </c>
      <c r="L326" t="s">
        <v>10780</v>
      </c>
      <c r="M326" s="3" t="s">
        <v>10973</v>
      </c>
      <c r="N326" t="s">
        <v>10782</v>
      </c>
      <c r="O326" s="3" t="s">
        <v>12755</v>
      </c>
      <c r="P326">
        <v>60</v>
      </c>
      <c r="Q326" s="3" t="s">
        <v>10777</v>
      </c>
      <c r="R326" t="s">
        <v>11493</v>
      </c>
      <c r="S326" s="3" t="s">
        <v>10787</v>
      </c>
      <c r="T326" s="3" t="s">
        <v>10787</v>
      </c>
      <c r="U326" t="s">
        <v>11596</v>
      </c>
      <c r="V326" t="s">
        <v>10786</v>
      </c>
      <c r="W326" t="s">
        <v>10780</v>
      </c>
      <c r="X326" t="s">
        <v>10896</v>
      </c>
      <c r="Y326" t="s">
        <v>10784</v>
      </c>
      <c r="Z326" t="s">
        <v>10827</v>
      </c>
      <c r="AA326">
        <v>43110</v>
      </c>
      <c r="AB326" t="s">
        <v>10828</v>
      </c>
      <c r="AC326" t="s">
        <v>10792</v>
      </c>
      <c r="AD326" t="s">
        <v>10792</v>
      </c>
      <c r="AE326" t="s">
        <v>10792</v>
      </c>
      <c r="AF326" t="s">
        <v>12756</v>
      </c>
      <c r="AG326" t="s">
        <v>12757</v>
      </c>
      <c r="AH326" t="s">
        <v>10795</v>
      </c>
      <c r="AI326" t="s">
        <v>10795</v>
      </c>
      <c r="AJ326" t="s">
        <v>10777</v>
      </c>
      <c r="AK326" t="s">
        <v>12758</v>
      </c>
      <c r="AL326" t="s">
        <v>10797</v>
      </c>
      <c r="AM326" t="s">
        <v>10973</v>
      </c>
      <c r="AN326" t="s">
        <v>10798</v>
      </c>
      <c r="AO326" t="s">
        <v>10777</v>
      </c>
      <c r="AP326" t="s">
        <v>11493</v>
      </c>
      <c r="AQ326" t="s">
        <v>10795</v>
      </c>
      <c r="AR326" t="s">
        <v>10795</v>
      </c>
      <c r="AS326" t="s">
        <v>10797</v>
      </c>
      <c r="AT326" t="s">
        <v>10896</v>
      </c>
      <c r="AU326" t="s">
        <v>10827</v>
      </c>
      <c r="AV326" t="s">
        <v>10828</v>
      </c>
      <c r="AW326" t="s">
        <v>10792</v>
      </c>
    </row>
    <row r="327" spans="1:49" x14ac:dyDescent="0.3">
      <c r="A327" s="3" t="s">
        <v>10775</v>
      </c>
      <c r="B327" s="2">
        <v>40840</v>
      </c>
      <c r="C327" s="3">
        <v>7</v>
      </c>
      <c r="D327">
        <v>7106</v>
      </c>
      <c r="E327" s="3" t="s">
        <v>1405</v>
      </c>
      <c r="F327" t="s">
        <v>787</v>
      </c>
      <c r="G327" s="3" t="s">
        <v>12759</v>
      </c>
      <c r="H327">
        <v>47</v>
      </c>
      <c r="I327" s="3" t="s">
        <v>10784</v>
      </c>
      <c r="J327" t="s">
        <v>10801</v>
      </c>
      <c r="K327" s="3" t="s">
        <v>11024</v>
      </c>
      <c r="L327" t="s">
        <v>10792</v>
      </c>
      <c r="M327" s="3" t="s">
        <v>10888</v>
      </c>
      <c r="N327" t="s">
        <v>10804</v>
      </c>
      <c r="O327" s="3" t="s">
        <v>12760</v>
      </c>
      <c r="P327">
        <v>42</v>
      </c>
      <c r="Q327" s="3" t="s">
        <v>10784</v>
      </c>
      <c r="R327" t="s">
        <v>10784</v>
      </c>
      <c r="S327" s="3"/>
      <c r="T327" s="3" t="s">
        <v>10799</v>
      </c>
      <c r="U327" t="s">
        <v>12761</v>
      </c>
      <c r="V327" t="s">
        <v>10786</v>
      </c>
      <c r="W327" t="s">
        <v>10799</v>
      </c>
      <c r="X327" t="s">
        <v>10393</v>
      </c>
      <c r="Y327" t="s">
        <v>10784</v>
      </c>
      <c r="Z327" t="s">
        <v>10792</v>
      </c>
      <c r="AA327" t="s">
        <v>10792</v>
      </c>
      <c r="AB327" t="s">
        <v>10784</v>
      </c>
      <c r="AC327" t="s">
        <v>10792</v>
      </c>
      <c r="AD327" t="s">
        <v>10792</v>
      </c>
      <c r="AE327" t="s">
        <v>10792</v>
      </c>
      <c r="AF327" t="s">
        <v>10807</v>
      </c>
      <c r="AG327" t="s">
        <v>10807</v>
      </c>
      <c r="AH327" t="s">
        <v>10795</v>
      </c>
      <c r="AI327" t="s">
        <v>10795</v>
      </c>
      <c r="AJ327" t="s">
        <v>10784</v>
      </c>
      <c r="AK327" t="s">
        <v>10784</v>
      </c>
      <c r="AL327" t="s">
        <v>10792</v>
      </c>
      <c r="AM327" t="s">
        <v>10888</v>
      </c>
      <c r="AN327" t="s">
        <v>10798</v>
      </c>
      <c r="AO327" t="s">
        <v>10784</v>
      </c>
      <c r="AP327" t="s">
        <v>10799</v>
      </c>
      <c r="AQ327" t="s">
        <v>10799</v>
      </c>
      <c r="AR327" t="s">
        <v>10799</v>
      </c>
      <c r="AS327" t="s">
        <v>10799</v>
      </c>
      <c r="AT327" t="s">
        <v>10393</v>
      </c>
      <c r="AU327" t="s">
        <v>10792</v>
      </c>
      <c r="AV327" t="s">
        <v>10784</v>
      </c>
      <c r="AW327" t="s">
        <v>10792</v>
      </c>
    </row>
    <row r="328" spans="1:49" x14ac:dyDescent="0.3">
      <c r="A328" s="3" t="s">
        <v>11535</v>
      </c>
      <c r="B328" s="2">
        <v>43870</v>
      </c>
      <c r="C328" s="3">
        <v>6</v>
      </c>
      <c r="D328">
        <v>6306</v>
      </c>
      <c r="E328" s="3" t="s">
        <v>1376</v>
      </c>
      <c r="F328" t="s">
        <v>1782</v>
      </c>
      <c r="G328" s="3" t="s">
        <v>12762</v>
      </c>
      <c r="H328">
        <v>11</v>
      </c>
      <c r="I328" s="3" t="s">
        <v>10777</v>
      </c>
      <c r="J328" t="s">
        <v>10784</v>
      </c>
      <c r="K328" s="3" t="s">
        <v>12763</v>
      </c>
      <c r="L328" t="s">
        <v>10792</v>
      </c>
      <c r="M328" s="3" t="s">
        <v>10856</v>
      </c>
      <c r="N328" t="s">
        <v>10823</v>
      </c>
      <c r="O328" s="3" t="s">
        <v>12764</v>
      </c>
      <c r="P328">
        <v>32</v>
      </c>
      <c r="Q328" s="3" t="s">
        <v>10777</v>
      </c>
      <c r="R328" t="s">
        <v>10784</v>
      </c>
      <c r="S328" s="3" t="s">
        <v>10799</v>
      </c>
      <c r="T328" s="3" t="s">
        <v>10799</v>
      </c>
      <c r="U328" t="s">
        <v>10786</v>
      </c>
      <c r="V328" t="s">
        <v>10786</v>
      </c>
      <c r="W328" t="s">
        <v>10780</v>
      </c>
      <c r="X328" t="s">
        <v>10391</v>
      </c>
      <c r="Y328" t="s">
        <v>10784</v>
      </c>
      <c r="Z328" t="s">
        <v>10792</v>
      </c>
      <c r="AA328" t="s">
        <v>10792</v>
      </c>
      <c r="AB328" t="s">
        <v>11032</v>
      </c>
      <c r="AC328" t="s">
        <v>10792</v>
      </c>
      <c r="AD328" t="s">
        <v>10792</v>
      </c>
      <c r="AE328" t="s">
        <v>10792</v>
      </c>
      <c r="AF328" t="s">
        <v>12765</v>
      </c>
      <c r="AG328" t="s">
        <v>12766</v>
      </c>
      <c r="AH328" t="s">
        <v>10795</v>
      </c>
      <c r="AI328" t="s">
        <v>10797</v>
      </c>
      <c r="AJ328" t="s">
        <v>10777</v>
      </c>
      <c r="AK328" t="s">
        <v>10784</v>
      </c>
      <c r="AL328" t="s">
        <v>10792</v>
      </c>
      <c r="AM328" t="s">
        <v>10856</v>
      </c>
      <c r="AN328" t="s">
        <v>10823</v>
      </c>
      <c r="AO328" t="s">
        <v>10777</v>
      </c>
      <c r="AP328" t="s">
        <v>10799</v>
      </c>
      <c r="AQ328" t="s">
        <v>10799</v>
      </c>
      <c r="AR328" t="s">
        <v>10799</v>
      </c>
      <c r="AS328" t="s">
        <v>10797</v>
      </c>
      <c r="AT328" t="s">
        <v>10391</v>
      </c>
      <c r="AU328" t="s">
        <v>10792</v>
      </c>
      <c r="AV328" t="s">
        <v>11032</v>
      </c>
      <c r="AW328" t="s">
        <v>10792</v>
      </c>
    </row>
    <row r="329" spans="1:49" x14ac:dyDescent="0.3">
      <c r="A329" s="3" t="s">
        <v>10775</v>
      </c>
      <c r="B329" s="2">
        <v>43406</v>
      </c>
      <c r="C329" s="3">
        <v>13</v>
      </c>
      <c r="D329">
        <v>13201</v>
      </c>
      <c r="E329" s="3" t="s">
        <v>1919</v>
      </c>
      <c r="F329" t="s">
        <v>10693</v>
      </c>
      <c r="G329" s="3" t="s">
        <v>12767</v>
      </c>
      <c r="H329">
        <v>49</v>
      </c>
      <c r="I329" s="3" t="s">
        <v>10777</v>
      </c>
      <c r="J329" t="s">
        <v>10784</v>
      </c>
      <c r="K329" s="3" t="s">
        <v>12768</v>
      </c>
      <c r="L329" t="s">
        <v>10780</v>
      </c>
      <c r="M329" s="3" t="s">
        <v>10918</v>
      </c>
      <c r="N329" t="s">
        <v>10863</v>
      </c>
      <c r="O329" s="3" t="s">
        <v>12769</v>
      </c>
      <c r="P329">
        <v>14</v>
      </c>
      <c r="Q329" s="3" t="s">
        <v>10777</v>
      </c>
      <c r="R329" t="s">
        <v>10784</v>
      </c>
      <c r="S329" s="3" t="s">
        <v>10780</v>
      </c>
      <c r="T329" s="3" t="s">
        <v>10780</v>
      </c>
      <c r="U329" t="s">
        <v>10786</v>
      </c>
      <c r="V329" t="s">
        <v>10786</v>
      </c>
      <c r="W329" t="s">
        <v>10780</v>
      </c>
      <c r="X329" t="s">
        <v>10391</v>
      </c>
      <c r="Y329" t="s">
        <v>10784</v>
      </c>
      <c r="Z329" t="s">
        <v>10845</v>
      </c>
      <c r="AA329">
        <v>43408</v>
      </c>
      <c r="AB329" t="s">
        <v>10875</v>
      </c>
      <c r="AC329" t="s">
        <v>12662</v>
      </c>
      <c r="AD329" t="s">
        <v>10792</v>
      </c>
      <c r="AE329" t="s">
        <v>10792</v>
      </c>
      <c r="AF329" t="s">
        <v>12770</v>
      </c>
      <c r="AG329" t="s">
        <v>10807</v>
      </c>
      <c r="AH329" t="s">
        <v>10795</v>
      </c>
      <c r="AI329" t="s">
        <v>10797</v>
      </c>
      <c r="AJ329" t="s">
        <v>10777</v>
      </c>
      <c r="AK329" t="s">
        <v>10784</v>
      </c>
      <c r="AL329" t="s">
        <v>10797</v>
      </c>
      <c r="AM329" t="s">
        <v>10918</v>
      </c>
      <c r="AN329" t="s">
        <v>10873</v>
      </c>
      <c r="AO329" t="s">
        <v>10777</v>
      </c>
      <c r="AP329" t="s">
        <v>10799</v>
      </c>
      <c r="AQ329" t="s">
        <v>10797</v>
      </c>
      <c r="AR329" t="s">
        <v>10797</v>
      </c>
      <c r="AS329" t="s">
        <v>10797</v>
      </c>
      <c r="AT329" t="s">
        <v>10391</v>
      </c>
      <c r="AU329" t="s">
        <v>10845</v>
      </c>
      <c r="AV329" t="s">
        <v>10875</v>
      </c>
      <c r="AW329" t="s">
        <v>10792</v>
      </c>
    </row>
    <row r="330" spans="1:49" x14ac:dyDescent="0.3">
      <c r="A330" s="3" t="s">
        <v>10775</v>
      </c>
      <c r="B330" s="2">
        <v>40616</v>
      </c>
      <c r="C330" s="3">
        <v>13</v>
      </c>
      <c r="D330">
        <v>13126</v>
      </c>
      <c r="E330" s="3" t="s">
        <v>1899</v>
      </c>
      <c r="F330" t="s">
        <v>10693</v>
      </c>
      <c r="G330" s="3" t="s">
        <v>12771</v>
      </c>
      <c r="H330">
        <v>81</v>
      </c>
      <c r="I330" s="3" t="s">
        <v>10784</v>
      </c>
      <c r="J330" t="s">
        <v>12772</v>
      </c>
      <c r="K330" s="3" t="s">
        <v>11024</v>
      </c>
      <c r="L330" t="s">
        <v>10792</v>
      </c>
      <c r="M330" s="3" t="s">
        <v>11011</v>
      </c>
      <c r="N330" t="s">
        <v>10804</v>
      </c>
      <c r="O330" s="3" t="s">
        <v>12773</v>
      </c>
      <c r="P330">
        <v>82</v>
      </c>
      <c r="Q330" s="3" t="s">
        <v>10784</v>
      </c>
      <c r="R330" t="s">
        <v>10784</v>
      </c>
      <c r="S330" s="3" t="s">
        <v>10795</v>
      </c>
      <c r="T330" s="3" t="s">
        <v>10799</v>
      </c>
      <c r="U330" t="s">
        <v>10786</v>
      </c>
      <c r="V330" t="s">
        <v>10786</v>
      </c>
      <c r="W330" t="s">
        <v>10799</v>
      </c>
      <c r="X330" t="s">
        <v>10393</v>
      </c>
      <c r="Y330" t="s">
        <v>10784</v>
      </c>
      <c r="Z330" t="s">
        <v>10792</v>
      </c>
      <c r="AA330" t="s">
        <v>10792</v>
      </c>
      <c r="AB330" t="s">
        <v>10784</v>
      </c>
      <c r="AC330" t="s">
        <v>10792</v>
      </c>
      <c r="AD330" t="s">
        <v>10792</v>
      </c>
      <c r="AE330" t="s">
        <v>10792</v>
      </c>
      <c r="AF330" t="s">
        <v>10807</v>
      </c>
      <c r="AG330" t="s">
        <v>10807</v>
      </c>
      <c r="AH330" t="s">
        <v>10795</v>
      </c>
      <c r="AI330" t="s">
        <v>10795</v>
      </c>
      <c r="AJ330" t="s">
        <v>10784</v>
      </c>
      <c r="AK330" t="s">
        <v>10784</v>
      </c>
      <c r="AL330" t="s">
        <v>10792</v>
      </c>
      <c r="AM330" t="s">
        <v>10811</v>
      </c>
      <c r="AN330" t="s">
        <v>10798</v>
      </c>
      <c r="AO330" t="s">
        <v>10784</v>
      </c>
      <c r="AP330" t="s">
        <v>10799</v>
      </c>
      <c r="AQ330" t="s">
        <v>10795</v>
      </c>
      <c r="AR330" t="s">
        <v>10799</v>
      </c>
      <c r="AS330" t="s">
        <v>10799</v>
      </c>
      <c r="AT330" t="s">
        <v>10393</v>
      </c>
      <c r="AU330" t="s">
        <v>10792</v>
      </c>
      <c r="AV330" t="s">
        <v>10784</v>
      </c>
      <c r="AW330" t="s">
        <v>10792</v>
      </c>
    </row>
    <row r="331" spans="1:49" x14ac:dyDescent="0.3">
      <c r="A331" s="3" t="s">
        <v>10775</v>
      </c>
      <c r="B331" s="2">
        <v>40432</v>
      </c>
      <c r="C331" s="3">
        <v>9</v>
      </c>
      <c r="D331">
        <v>9201</v>
      </c>
      <c r="E331" s="3" t="s">
        <v>1641</v>
      </c>
      <c r="F331" t="s">
        <v>763</v>
      </c>
      <c r="G331" s="3" t="s">
        <v>12774</v>
      </c>
      <c r="H331">
        <v>52</v>
      </c>
      <c r="I331" s="3" t="s">
        <v>10784</v>
      </c>
      <c r="J331" t="s">
        <v>12775</v>
      </c>
      <c r="K331" s="3" t="s">
        <v>11365</v>
      </c>
      <c r="L331" t="s">
        <v>10792</v>
      </c>
      <c r="M331" s="3" t="s">
        <v>10803</v>
      </c>
      <c r="N331" t="s">
        <v>10804</v>
      </c>
      <c r="O331" s="3" t="s">
        <v>12776</v>
      </c>
      <c r="P331">
        <v>58</v>
      </c>
      <c r="Q331" s="3" t="s">
        <v>10784</v>
      </c>
      <c r="R331" t="s">
        <v>10784</v>
      </c>
      <c r="S331" s="3" t="s">
        <v>10795</v>
      </c>
      <c r="T331" s="3" t="s">
        <v>10799</v>
      </c>
      <c r="U331" t="s">
        <v>10786</v>
      </c>
      <c r="V331" t="s">
        <v>10786</v>
      </c>
      <c r="W331" t="s">
        <v>10799</v>
      </c>
      <c r="X331" t="s">
        <v>10395</v>
      </c>
      <c r="Y331" t="s">
        <v>10784</v>
      </c>
      <c r="Z331" t="s">
        <v>10792</v>
      </c>
      <c r="AA331" t="s">
        <v>10792</v>
      </c>
      <c r="AB331" t="s">
        <v>10784</v>
      </c>
      <c r="AC331" t="s">
        <v>10792</v>
      </c>
      <c r="AD331" t="s">
        <v>10792</v>
      </c>
      <c r="AE331" t="s">
        <v>10792</v>
      </c>
      <c r="AF331" t="s">
        <v>10807</v>
      </c>
      <c r="AG331" t="s">
        <v>10807</v>
      </c>
      <c r="AH331" t="s">
        <v>10795</v>
      </c>
      <c r="AI331" t="s">
        <v>10795</v>
      </c>
      <c r="AJ331" t="s">
        <v>10784</v>
      </c>
      <c r="AK331" t="s">
        <v>11722</v>
      </c>
      <c r="AL331" t="s">
        <v>10792</v>
      </c>
      <c r="AM331" t="s">
        <v>10781</v>
      </c>
      <c r="AN331" t="s">
        <v>10798</v>
      </c>
      <c r="AO331" t="s">
        <v>10784</v>
      </c>
      <c r="AP331" t="s">
        <v>10799</v>
      </c>
      <c r="AQ331" t="s">
        <v>10795</v>
      </c>
      <c r="AR331" t="s">
        <v>10799</v>
      </c>
      <c r="AS331" t="s">
        <v>10799</v>
      </c>
      <c r="AT331" t="s">
        <v>10395</v>
      </c>
      <c r="AU331" t="s">
        <v>10792</v>
      </c>
      <c r="AV331" t="s">
        <v>10784</v>
      </c>
      <c r="AW331" t="s">
        <v>10792</v>
      </c>
    </row>
    <row r="332" spans="1:49" x14ac:dyDescent="0.3">
      <c r="A332" s="3" t="s">
        <v>10775</v>
      </c>
      <c r="B332" s="2">
        <v>40377</v>
      </c>
      <c r="C332" s="3">
        <v>8</v>
      </c>
      <c r="D332">
        <v>8205</v>
      </c>
      <c r="E332" s="3" t="s">
        <v>1528</v>
      </c>
      <c r="F332" t="s">
        <v>769</v>
      </c>
      <c r="G332" s="3" t="s">
        <v>12777</v>
      </c>
      <c r="H332">
        <v>21</v>
      </c>
      <c r="I332" s="3" t="s">
        <v>10784</v>
      </c>
      <c r="J332" t="s">
        <v>10801</v>
      </c>
      <c r="K332" s="3" t="s">
        <v>11010</v>
      </c>
      <c r="L332" t="s">
        <v>10792</v>
      </c>
      <c r="M332" s="3" t="s">
        <v>10803</v>
      </c>
      <c r="N332" t="s">
        <v>10804</v>
      </c>
      <c r="O332" s="3" t="s">
        <v>12778</v>
      </c>
      <c r="P332">
        <v>24</v>
      </c>
      <c r="Q332" s="3" t="s">
        <v>10784</v>
      </c>
      <c r="R332" t="s">
        <v>12490</v>
      </c>
      <c r="S332" s="3" t="s">
        <v>10799</v>
      </c>
      <c r="T332" s="3" t="s">
        <v>10799</v>
      </c>
      <c r="U332" t="s">
        <v>10786</v>
      </c>
      <c r="V332" t="s">
        <v>10786</v>
      </c>
      <c r="W332" t="s">
        <v>10799</v>
      </c>
      <c r="X332" t="s">
        <v>10391</v>
      </c>
      <c r="Y332" t="s">
        <v>10784</v>
      </c>
      <c r="Z332" t="s">
        <v>10792</v>
      </c>
      <c r="AA332" t="s">
        <v>10792</v>
      </c>
      <c r="AB332" t="s">
        <v>10784</v>
      </c>
      <c r="AC332" t="s">
        <v>10792</v>
      </c>
      <c r="AD332" t="s">
        <v>10792</v>
      </c>
      <c r="AE332" t="s">
        <v>10792</v>
      </c>
      <c r="AF332" t="s">
        <v>10807</v>
      </c>
      <c r="AG332" t="s">
        <v>10807</v>
      </c>
      <c r="AH332" t="s">
        <v>10795</v>
      </c>
      <c r="AI332" t="s">
        <v>10795</v>
      </c>
      <c r="AJ332" t="s">
        <v>10784</v>
      </c>
      <c r="AK332" t="s">
        <v>10784</v>
      </c>
      <c r="AL332" t="s">
        <v>10792</v>
      </c>
      <c r="AM332" t="s">
        <v>10781</v>
      </c>
      <c r="AN332" t="s">
        <v>10798</v>
      </c>
      <c r="AO332" t="s">
        <v>10784</v>
      </c>
      <c r="AP332" t="s">
        <v>12490</v>
      </c>
      <c r="AQ332" t="s">
        <v>10799</v>
      </c>
      <c r="AR332" t="s">
        <v>10799</v>
      </c>
      <c r="AS332" t="s">
        <v>10799</v>
      </c>
      <c r="AT332" t="s">
        <v>10391</v>
      </c>
      <c r="AU332" t="s">
        <v>10792</v>
      </c>
      <c r="AV332" t="s">
        <v>10784</v>
      </c>
      <c r="AW332" t="s">
        <v>10792</v>
      </c>
    </row>
    <row r="333" spans="1:49" x14ac:dyDescent="0.3">
      <c r="A333" s="3" t="s">
        <v>10775</v>
      </c>
      <c r="B333" s="2">
        <v>41132</v>
      </c>
      <c r="C333" s="3">
        <v>5</v>
      </c>
      <c r="D333">
        <v>5801</v>
      </c>
      <c r="E333" s="3" t="s">
        <v>1281</v>
      </c>
      <c r="F333" t="s">
        <v>799</v>
      </c>
      <c r="G333" s="3" t="s">
        <v>12779</v>
      </c>
      <c r="H333">
        <v>29</v>
      </c>
      <c r="I333" s="3" t="s">
        <v>10784</v>
      </c>
      <c r="J333" t="s">
        <v>12780</v>
      </c>
      <c r="K333" s="3" t="s">
        <v>10802</v>
      </c>
      <c r="L333" t="s">
        <v>10792</v>
      </c>
      <c r="M333" s="3" t="s">
        <v>11851</v>
      </c>
      <c r="N333" t="s">
        <v>10804</v>
      </c>
      <c r="O333" s="3" t="s">
        <v>12781</v>
      </c>
      <c r="P333">
        <v>27</v>
      </c>
      <c r="Q333" s="3" t="s">
        <v>10784</v>
      </c>
      <c r="R333" t="s">
        <v>10784</v>
      </c>
      <c r="S333" s="3" t="s">
        <v>10799</v>
      </c>
      <c r="T333" s="3" t="s">
        <v>10799</v>
      </c>
      <c r="U333" t="s">
        <v>10786</v>
      </c>
      <c r="V333" t="s">
        <v>10786</v>
      </c>
      <c r="W333" t="s">
        <v>10799</v>
      </c>
      <c r="X333" t="s">
        <v>10393</v>
      </c>
      <c r="Y333" t="s">
        <v>10784</v>
      </c>
      <c r="Z333" t="s">
        <v>10792</v>
      </c>
      <c r="AA333" t="s">
        <v>10792</v>
      </c>
      <c r="AB333" t="s">
        <v>10784</v>
      </c>
      <c r="AC333" t="s">
        <v>10792</v>
      </c>
      <c r="AD333" t="s">
        <v>11578</v>
      </c>
      <c r="AE333" t="s">
        <v>10792</v>
      </c>
      <c r="AF333" t="s">
        <v>10807</v>
      </c>
      <c r="AG333" t="s">
        <v>10807</v>
      </c>
      <c r="AH333" t="s">
        <v>10795</v>
      </c>
      <c r="AI333" t="s">
        <v>10795</v>
      </c>
      <c r="AJ333" t="s">
        <v>10784</v>
      </c>
      <c r="AK333" t="s">
        <v>11345</v>
      </c>
      <c r="AL333" t="s">
        <v>10792</v>
      </c>
      <c r="AM333" t="s">
        <v>11851</v>
      </c>
      <c r="AN333" t="s">
        <v>10798</v>
      </c>
      <c r="AO333" t="s">
        <v>10784</v>
      </c>
      <c r="AP333" t="s">
        <v>10799</v>
      </c>
      <c r="AQ333" t="s">
        <v>10799</v>
      </c>
      <c r="AR333" t="s">
        <v>10799</v>
      </c>
      <c r="AS333" t="s">
        <v>10799</v>
      </c>
      <c r="AT333" t="s">
        <v>10393</v>
      </c>
      <c r="AU333" t="s">
        <v>10792</v>
      </c>
      <c r="AV333" t="s">
        <v>10784</v>
      </c>
      <c r="AW333" t="s">
        <v>11578</v>
      </c>
    </row>
    <row r="334" spans="1:49" x14ac:dyDescent="0.3">
      <c r="A334" s="3" t="s">
        <v>10775</v>
      </c>
      <c r="B334" s="2">
        <v>43806</v>
      </c>
      <c r="C334" s="3">
        <v>7</v>
      </c>
      <c r="D334">
        <v>7202</v>
      </c>
      <c r="E334" s="3" t="s">
        <v>1423</v>
      </c>
      <c r="F334" t="s">
        <v>787</v>
      </c>
      <c r="G334" s="3" t="s">
        <v>12782</v>
      </c>
      <c r="H334">
        <v>44</v>
      </c>
      <c r="I334" s="3" t="s">
        <v>10777</v>
      </c>
      <c r="J334" t="s">
        <v>10784</v>
      </c>
      <c r="K334" s="3" t="s">
        <v>12783</v>
      </c>
      <c r="L334" t="s">
        <v>10792</v>
      </c>
      <c r="M334" s="3" t="s">
        <v>10781</v>
      </c>
      <c r="N334" t="s">
        <v>10782</v>
      </c>
      <c r="O334" s="3" t="s">
        <v>12784</v>
      </c>
      <c r="P334">
        <v>51</v>
      </c>
      <c r="Q334" s="3" t="s">
        <v>10777</v>
      </c>
      <c r="R334" t="s">
        <v>10784</v>
      </c>
      <c r="S334" s="3" t="s">
        <v>10787</v>
      </c>
      <c r="T334" s="3" t="s">
        <v>10799</v>
      </c>
      <c r="U334" t="s">
        <v>12785</v>
      </c>
      <c r="V334" t="s">
        <v>10786</v>
      </c>
      <c r="W334" t="s">
        <v>10787</v>
      </c>
      <c r="X334" t="s">
        <v>10393</v>
      </c>
      <c r="Y334" t="s">
        <v>10784</v>
      </c>
      <c r="Z334" t="s">
        <v>10827</v>
      </c>
      <c r="AA334">
        <v>43806</v>
      </c>
      <c r="AB334" t="s">
        <v>10828</v>
      </c>
      <c r="AC334" t="s">
        <v>10792</v>
      </c>
      <c r="AD334" t="s">
        <v>10792</v>
      </c>
      <c r="AE334" t="s">
        <v>10792</v>
      </c>
      <c r="AF334" t="s">
        <v>12786</v>
      </c>
      <c r="AG334" t="s">
        <v>12787</v>
      </c>
      <c r="AH334" t="s">
        <v>10795</v>
      </c>
      <c r="AI334" t="s">
        <v>10795</v>
      </c>
      <c r="AJ334" t="s">
        <v>10777</v>
      </c>
      <c r="AK334" t="s">
        <v>10784</v>
      </c>
      <c r="AL334" t="s">
        <v>10792</v>
      </c>
      <c r="AM334" t="s">
        <v>10781</v>
      </c>
      <c r="AN334" t="s">
        <v>10798</v>
      </c>
      <c r="AO334" t="s">
        <v>10777</v>
      </c>
      <c r="AP334" t="s">
        <v>10799</v>
      </c>
      <c r="AQ334" t="s">
        <v>10795</v>
      </c>
      <c r="AR334" t="s">
        <v>10799</v>
      </c>
      <c r="AS334" t="s">
        <v>10795</v>
      </c>
      <c r="AT334" t="s">
        <v>10393</v>
      </c>
      <c r="AU334" t="s">
        <v>10827</v>
      </c>
      <c r="AV334" t="s">
        <v>10828</v>
      </c>
      <c r="AW334" t="s">
        <v>10792</v>
      </c>
    </row>
    <row r="335" spans="1:49" x14ac:dyDescent="0.3">
      <c r="A335" s="3" t="s">
        <v>10775</v>
      </c>
      <c r="B335" s="2">
        <v>42144</v>
      </c>
      <c r="C335" s="3">
        <v>13</v>
      </c>
      <c r="D335">
        <v>13110</v>
      </c>
      <c r="E335" s="3" t="s">
        <v>1851</v>
      </c>
      <c r="F335" t="s">
        <v>10693</v>
      </c>
      <c r="G335" s="3" t="s">
        <v>12788</v>
      </c>
      <c r="H335">
        <v>2</v>
      </c>
      <c r="I335" s="3" t="s">
        <v>10777</v>
      </c>
      <c r="J335" t="s">
        <v>10784</v>
      </c>
      <c r="K335" s="3" t="s">
        <v>12789</v>
      </c>
      <c r="L335" t="s">
        <v>10780</v>
      </c>
      <c r="M335" s="3" t="s">
        <v>10856</v>
      </c>
      <c r="N335" t="s">
        <v>10823</v>
      </c>
      <c r="O335" s="3" t="s">
        <v>12073</v>
      </c>
      <c r="P335">
        <v>47</v>
      </c>
      <c r="Q335" s="3" t="s">
        <v>10777</v>
      </c>
      <c r="R335" t="s">
        <v>12074</v>
      </c>
      <c r="S335" s="3" t="s">
        <v>10780</v>
      </c>
      <c r="T335" s="3" t="s">
        <v>10787</v>
      </c>
      <c r="U335" t="s">
        <v>10786</v>
      </c>
      <c r="V335" t="s">
        <v>10780</v>
      </c>
      <c r="W335" t="s">
        <v>10780</v>
      </c>
      <c r="X335" t="s">
        <v>10391</v>
      </c>
      <c r="Y335" t="s">
        <v>10393</v>
      </c>
      <c r="Z335" t="s">
        <v>10788</v>
      </c>
      <c r="AA335">
        <v>42367</v>
      </c>
      <c r="AB335" t="s">
        <v>10789</v>
      </c>
      <c r="AC335" t="s">
        <v>12077</v>
      </c>
      <c r="AD335" t="s">
        <v>11123</v>
      </c>
      <c r="AE335" t="s">
        <v>10792</v>
      </c>
      <c r="AF335" t="s">
        <v>12078</v>
      </c>
      <c r="AG335" t="s">
        <v>12079</v>
      </c>
      <c r="AH335" t="s">
        <v>10795</v>
      </c>
      <c r="AI335" t="s">
        <v>10797</v>
      </c>
      <c r="AJ335" t="s">
        <v>10777</v>
      </c>
      <c r="AK335" t="s">
        <v>10784</v>
      </c>
      <c r="AL335" t="s">
        <v>10797</v>
      </c>
      <c r="AM335" t="s">
        <v>10856</v>
      </c>
      <c r="AN335" t="s">
        <v>10823</v>
      </c>
      <c r="AO335" t="s">
        <v>10777</v>
      </c>
      <c r="AP335" t="s">
        <v>12081</v>
      </c>
      <c r="AQ335" t="s">
        <v>10797</v>
      </c>
      <c r="AR335" t="s">
        <v>10795</v>
      </c>
      <c r="AS335" t="s">
        <v>10797</v>
      </c>
      <c r="AT335" t="s">
        <v>10391</v>
      </c>
      <c r="AU335" t="s">
        <v>10788</v>
      </c>
      <c r="AV335" t="s">
        <v>10789</v>
      </c>
      <c r="AW335" t="s">
        <v>10889</v>
      </c>
    </row>
    <row r="336" spans="1:49" x14ac:dyDescent="0.3">
      <c r="A336" s="3" t="s">
        <v>10775</v>
      </c>
      <c r="B336" s="2">
        <v>40977</v>
      </c>
      <c r="C336" s="3">
        <v>8</v>
      </c>
      <c r="D336">
        <v>8108</v>
      </c>
      <c r="E336" s="3" t="s">
        <v>1501</v>
      </c>
      <c r="F336" t="s">
        <v>769</v>
      </c>
      <c r="G336" s="3" t="s">
        <v>12790</v>
      </c>
      <c r="H336">
        <v>8</v>
      </c>
      <c r="I336" s="3" t="s">
        <v>10784</v>
      </c>
      <c r="J336" t="s">
        <v>10801</v>
      </c>
      <c r="K336" s="3" t="s">
        <v>11296</v>
      </c>
      <c r="L336" t="s">
        <v>10795</v>
      </c>
      <c r="M336" s="3" t="s">
        <v>12791</v>
      </c>
      <c r="N336" t="s">
        <v>11107</v>
      </c>
      <c r="O336" s="3" t="s">
        <v>12792</v>
      </c>
      <c r="P336">
        <v>24</v>
      </c>
      <c r="Q336" s="3" t="s">
        <v>10784</v>
      </c>
      <c r="R336" t="s">
        <v>10784</v>
      </c>
      <c r="S336" s="3" t="s">
        <v>10799</v>
      </c>
      <c r="T336" s="3" t="s">
        <v>10799</v>
      </c>
      <c r="U336" t="s">
        <v>12793</v>
      </c>
      <c r="V336" t="s">
        <v>10786</v>
      </c>
      <c r="W336" t="s">
        <v>10797</v>
      </c>
      <c r="X336" t="s">
        <v>10784</v>
      </c>
      <c r="Y336" t="s">
        <v>10784</v>
      </c>
      <c r="Z336" t="s">
        <v>10792</v>
      </c>
      <c r="AA336" t="s">
        <v>10792</v>
      </c>
      <c r="AB336" t="s">
        <v>10784</v>
      </c>
      <c r="AC336" t="s">
        <v>10792</v>
      </c>
      <c r="AD336" t="s">
        <v>12794</v>
      </c>
      <c r="AE336" t="s">
        <v>10792</v>
      </c>
      <c r="AF336" t="s">
        <v>10807</v>
      </c>
      <c r="AG336" t="s">
        <v>10807</v>
      </c>
      <c r="AH336" t="s">
        <v>10795</v>
      </c>
      <c r="AI336" t="s">
        <v>10797</v>
      </c>
      <c r="AJ336" t="s">
        <v>10784</v>
      </c>
      <c r="AK336" t="s">
        <v>10784</v>
      </c>
      <c r="AL336" t="s">
        <v>10795</v>
      </c>
      <c r="AM336" t="s">
        <v>12791</v>
      </c>
      <c r="AN336" t="s">
        <v>10399</v>
      </c>
      <c r="AO336" t="s">
        <v>10784</v>
      </c>
      <c r="AP336" t="s">
        <v>10799</v>
      </c>
      <c r="AQ336" t="s">
        <v>10799</v>
      </c>
      <c r="AR336" t="s">
        <v>10799</v>
      </c>
      <c r="AS336" t="s">
        <v>10797</v>
      </c>
      <c r="AT336" t="s">
        <v>10799</v>
      </c>
      <c r="AU336" t="s">
        <v>10792</v>
      </c>
      <c r="AV336" t="s">
        <v>10784</v>
      </c>
      <c r="AW336" t="s">
        <v>10889</v>
      </c>
    </row>
    <row r="337" spans="1:49" x14ac:dyDescent="0.3">
      <c r="A337" s="3" t="s">
        <v>10775</v>
      </c>
      <c r="B337" s="2">
        <v>40689</v>
      </c>
      <c r="C337" s="3">
        <v>14</v>
      </c>
      <c r="D337">
        <v>14101</v>
      </c>
      <c r="E337" s="3" t="s">
        <v>1979</v>
      </c>
      <c r="F337" t="s">
        <v>781</v>
      </c>
      <c r="G337" s="3" t="s">
        <v>12795</v>
      </c>
      <c r="H337">
        <v>12</v>
      </c>
      <c r="I337" s="3" t="s">
        <v>10784</v>
      </c>
      <c r="J337" t="s">
        <v>10801</v>
      </c>
      <c r="K337" s="3" t="s">
        <v>12796</v>
      </c>
      <c r="L337" t="s">
        <v>10795</v>
      </c>
      <c r="M337" s="3" t="s">
        <v>12791</v>
      </c>
      <c r="N337" t="s">
        <v>11107</v>
      </c>
      <c r="O337" s="3" t="s">
        <v>12797</v>
      </c>
      <c r="P337">
        <v>42</v>
      </c>
      <c r="Q337" s="3" t="s">
        <v>10784</v>
      </c>
      <c r="R337" t="s">
        <v>11493</v>
      </c>
      <c r="S337" s="3"/>
      <c r="T337" s="3" t="s">
        <v>10799</v>
      </c>
      <c r="U337" t="s">
        <v>10786</v>
      </c>
      <c r="V337" t="s">
        <v>10786</v>
      </c>
      <c r="W337" t="s">
        <v>10799</v>
      </c>
      <c r="Y337" t="s">
        <v>10784</v>
      </c>
      <c r="Z337" t="s">
        <v>10792</v>
      </c>
      <c r="AA337" t="s">
        <v>10792</v>
      </c>
      <c r="AB337" t="s">
        <v>10784</v>
      </c>
      <c r="AC337" t="s">
        <v>10792</v>
      </c>
      <c r="AD337" t="s">
        <v>12798</v>
      </c>
      <c r="AE337" t="s">
        <v>10792</v>
      </c>
      <c r="AF337" t="s">
        <v>10807</v>
      </c>
      <c r="AG337" t="s">
        <v>10807</v>
      </c>
      <c r="AH337" t="s">
        <v>10795</v>
      </c>
      <c r="AI337" t="s">
        <v>10797</v>
      </c>
      <c r="AJ337" t="s">
        <v>10784</v>
      </c>
      <c r="AK337" t="s">
        <v>10784</v>
      </c>
      <c r="AL337" t="s">
        <v>10795</v>
      </c>
      <c r="AM337" t="s">
        <v>12791</v>
      </c>
      <c r="AN337" t="s">
        <v>10399</v>
      </c>
      <c r="AO337" t="s">
        <v>10784</v>
      </c>
      <c r="AP337" t="s">
        <v>11493</v>
      </c>
      <c r="AQ337" t="s">
        <v>10799</v>
      </c>
      <c r="AR337" t="s">
        <v>10799</v>
      </c>
      <c r="AS337" t="s">
        <v>10799</v>
      </c>
      <c r="AT337" t="s">
        <v>10784</v>
      </c>
      <c r="AU337" t="s">
        <v>10792</v>
      </c>
      <c r="AV337" t="s">
        <v>10784</v>
      </c>
      <c r="AW337" t="s">
        <v>10889</v>
      </c>
    </row>
    <row r="338" spans="1:49" x14ac:dyDescent="0.3">
      <c r="A338" s="3" t="s">
        <v>10775</v>
      </c>
      <c r="B338" s="2">
        <v>42436</v>
      </c>
      <c r="C338" s="3">
        <v>8</v>
      </c>
      <c r="D338">
        <v>8110</v>
      </c>
      <c r="E338" s="3" t="s">
        <v>1507</v>
      </c>
      <c r="F338" t="s">
        <v>769</v>
      </c>
      <c r="G338" s="3" t="s">
        <v>12799</v>
      </c>
      <c r="H338">
        <v>63</v>
      </c>
      <c r="I338" s="3" t="s">
        <v>10777</v>
      </c>
      <c r="J338" t="s">
        <v>10784</v>
      </c>
      <c r="K338" s="3" t="s">
        <v>12800</v>
      </c>
      <c r="L338" t="s">
        <v>10780</v>
      </c>
      <c r="M338" s="3" t="s">
        <v>10811</v>
      </c>
      <c r="N338" t="s">
        <v>10782</v>
      </c>
      <c r="O338" s="3" t="s">
        <v>12801</v>
      </c>
      <c r="P338">
        <v>71</v>
      </c>
      <c r="Q338" s="3" t="s">
        <v>10777</v>
      </c>
      <c r="R338" t="s">
        <v>10784</v>
      </c>
      <c r="S338" s="3" t="s">
        <v>10780</v>
      </c>
      <c r="T338" s="3" t="s">
        <v>10787</v>
      </c>
      <c r="U338" t="s">
        <v>12802</v>
      </c>
      <c r="V338" t="s">
        <v>10880</v>
      </c>
      <c r="W338" t="s">
        <v>10787</v>
      </c>
      <c r="X338" t="s">
        <v>10393</v>
      </c>
      <c r="Y338" t="s">
        <v>10780</v>
      </c>
      <c r="Z338" t="s">
        <v>10788</v>
      </c>
      <c r="AA338">
        <v>43448</v>
      </c>
      <c r="AB338" t="s">
        <v>10789</v>
      </c>
      <c r="AC338" t="s">
        <v>12744</v>
      </c>
      <c r="AD338" t="s">
        <v>11578</v>
      </c>
      <c r="AE338" t="s">
        <v>10792</v>
      </c>
      <c r="AF338" t="s">
        <v>12803</v>
      </c>
      <c r="AG338" t="s">
        <v>12804</v>
      </c>
      <c r="AH338" t="s">
        <v>10795</v>
      </c>
      <c r="AI338" t="s">
        <v>10795</v>
      </c>
      <c r="AJ338" t="s">
        <v>10777</v>
      </c>
      <c r="AK338" t="s">
        <v>10784</v>
      </c>
      <c r="AL338" t="s">
        <v>10797</v>
      </c>
      <c r="AM338" t="s">
        <v>10811</v>
      </c>
      <c r="AN338" t="s">
        <v>10798</v>
      </c>
      <c r="AO338" t="s">
        <v>10777</v>
      </c>
      <c r="AP338" t="s">
        <v>10799</v>
      </c>
      <c r="AQ338" t="s">
        <v>10797</v>
      </c>
      <c r="AR338" t="s">
        <v>10795</v>
      </c>
      <c r="AS338" t="s">
        <v>10795</v>
      </c>
      <c r="AT338" t="s">
        <v>10393</v>
      </c>
      <c r="AU338" t="s">
        <v>10788</v>
      </c>
      <c r="AV338" t="s">
        <v>10789</v>
      </c>
      <c r="AW338" t="s">
        <v>11578</v>
      </c>
    </row>
    <row r="339" spans="1:49" x14ac:dyDescent="0.3">
      <c r="A339" s="3" t="s">
        <v>10775</v>
      </c>
      <c r="B339" s="2">
        <v>41946</v>
      </c>
      <c r="C339" s="3">
        <v>13</v>
      </c>
      <c r="D339">
        <v>13110</v>
      </c>
      <c r="E339" s="3" t="s">
        <v>1851</v>
      </c>
      <c r="F339" t="s">
        <v>10693</v>
      </c>
      <c r="G339" s="3" t="s">
        <v>12805</v>
      </c>
      <c r="H339">
        <v>49</v>
      </c>
      <c r="I339" s="3" t="s">
        <v>10777</v>
      </c>
      <c r="J339" t="s">
        <v>10969</v>
      </c>
      <c r="K339" s="3" t="s">
        <v>12806</v>
      </c>
      <c r="L339" t="s">
        <v>10780</v>
      </c>
      <c r="M339" s="3" t="s">
        <v>10996</v>
      </c>
      <c r="N339" t="s">
        <v>10782</v>
      </c>
      <c r="O339" s="3" t="s">
        <v>12807</v>
      </c>
      <c r="P339">
        <v>44</v>
      </c>
      <c r="Q339" s="3" t="s">
        <v>10777</v>
      </c>
      <c r="R339" t="s">
        <v>10784</v>
      </c>
      <c r="S339" s="3" t="s">
        <v>10787</v>
      </c>
      <c r="T339" s="3" t="s">
        <v>10799</v>
      </c>
      <c r="U339" t="s">
        <v>12808</v>
      </c>
      <c r="V339" t="s">
        <v>10780</v>
      </c>
      <c r="W339" t="s">
        <v>10787</v>
      </c>
      <c r="X339" t="s">
        <v>10393</v>
      </c>
      <c r="Y339" t="s">
        <v>10784</v>
      </c>
      <c r="Z339" t="s">
        <v>10827</v>
      </c>
      <c r="AA339">
        <v>41946</v>
      </c>
      <c r="AB339" t="s">
        <v>10828</v>
      </c>
      <c r="AC339" t="s">
        <v>10792</v>
      </c>
      <c r="AD339" t="s">
        <v>10792</v>
      </c>
      <c r="AE339" t="s">
        <v>10792</v>
      </c>
      <c r="AF339" t="s">
        <v>12809</v>
      </c>
      <c r="AG339" t="s">
        <v>12810</v>
      </c>
      <c r="AH339" t="s">
        <v>10795</v>
      </c>
      <c r="AI339" t="s">
        <v>10795</v>
      </c>
      <c r="AJ339" t="s">
        <v>10777</v>
      </c>
      <c r="AK339" t="s">
        <v>10969</v>
      </c>
      <c r="AL339" t="s">
        <v>10797</v>
      </c>
      <c r="AM339" t="s">
        <v>11002</v>
      </c>
      <c r="AN339" t="s">
        <v>10798</v>
      </c>
      <c r="AO339" t="s">
        <v>10777</v>
      </c>
      <c r="AP339" t="s">
        <v>10799</v>
      </c>
      <c r="AQ339" t="s">
        <v>10795</v>
      </c>
      <c r="AR339" t="s">
        <v>10799</v>
      </c>
      <c r="AS339" t="s">
        <v>10795</v>
      </c>
      <c r="AT339" t="s">
        <v>10393</v>
      </c>
      <c r="AU339" t="s">
        <v>10827</v>
      </c>
      <c r="AV339" t="s">
        <v>10828</v>
      </c>
      <c r="AW339" t="s">
        <v>10792</v>
      </c>
    </row>
    <row r="340" spans="1:49" x14ac:dyDescent="0.3">
      <c r="A340" s="3" t="s">
        <v>10775</v>
      </c>
      <c r="B340" s="2">
        <v>40389</v>
      </c>
      <c r="C340" s="3">
        <v>13</v>
      </c>
      <c r="D340">
        <v>13118</v>
      </c>
      <c r="E340" s="3" t="s">
        <v>1875</v>
      </c>
      <c r="F340" t="s">
        <v>10693</v>
      </c>
      <c r="G340" s="3" t="s">
        <v>12811</v>
      </c>
      <c r="H340">
        <v>47</v>
      </c>
      <c r="I340" s="3" t="s">
        <v>10784</v>
      </c>
      <c r="J340" t="s">
        <v>10801</v>
      </c>
      <c r="K340" s="3" t="s">
        <v>10810</v>
      </c>
      <c r="L340" t="s">
        <v>10792</v>
      </c>
      <c r="M340" s="3" t="s">
        <v>11011</v>
      </c>
      <c r="N340" t="s">
        <v>10804</v>
      </c>
      <c r="O340" s="3" t="s">
        <v>12812</v>
      </c>
      <c r="P340">
        <v>58</v>
      </c>
      <c r="Q340" s="3" t="s">
        <v>10784</v>
      </c>
      <c r="R340" t="s">
        <v>10784</v>
      </c>
      <c r="S340" s="3" t="s">
        <v>10799</v>
      </c>
      <c r="T340" s="3" t="s">
        <v>10799</v>
      </c>
      <c r="U340" t="s">
        <v>12813</v>
      </c>
      <c r="V340" t="s">
        <v>10786</v>
      </c>
      <c r="W340" t="s">
        <v>10799</v>
      </c>
      <c r="X340" t="s">
        <v>10391</v>
      </c>
      <c r="Y340" t="s">
        <v>10784</v>
      </c>
      <c r="Z340" t="s">
        <v>10792</v>
      </c>
      <c r="AA340" t="s">
        <v>10792</v>
      </c>
      <c r="AB340" t="s">
        <v>10784</v>
      </c>
      <c r="AC340" t="s">
        <v>10792</v>
      </c>
      <c r="AD340" t="s">
        <v>10792</v>
      </c>
      <c r="AE340" t="s">
        <v>10792</v>
      </c>
      <c r="AF340" t="s">
        <v>10807</v>
      </c>
      <c r="AG340" t="s">
        <v>10807</v>
      </c>
      <c r="AH340" t="s">
        <v>10795</v>
      </c>
      <c r="AI340" t="s">
        <v>10795</v>
      </c>
      <c r="AJ340" t="s">
        <v>10784</v>
      </c>
      <c r="AK340" t="s">
        <v>10784</v>
      </c>
      <c r="AL340" t="s">
        <v>10792</v>
      </c>
      <c r="AM340" t="s">
        <v>10811</v>
      </c>
      <c r="AN340" t="s">
        <v>10798</v>
      </c>
      <c r="AO340" t="s">
        <v>10784</v>
      </c>
      <c r="AP340" t="s">
        <v>10799</v>
      </c>
      <c r="AQ340" t="s">
        <v>10799</v>
      </c>
      <c r="AR340" t="s">
        <v>10799</v>
      </c>
      <c r="AS340" t="s">
        <v>10799</v>
      </c>
      <c r="AT340" t="s">
        <v>10391</v>
      </c>
      <c r="AU340" t="s">
        <v>10792</v>
      </c>
      <c r="AV340" t="s">
        <v>10784</v>
      </c>
      <c r="AW340" t="s">
        <v>10792</v>
      </c>
    </row>
    <row r="341" spans="1:49" x14ac:dyDescent="0.3">
      <c r="A341" s="3" t="s">
        <v>10775</v>
      </c>
      <c r="B341" s="2">
        <v>42379</v>
      </c>
      <c r="C341" s="3">
        <v>9</v>
      </c>
      <c r="D341">
        <v>9101</v>
      </c>
      <c r="E341" s="3" t="s">
        <v>1578</v>
      </c>
      <c r="F341" t="s">
        <v>763</v>
      </c>
      <c r="G341" s="3" t="s">
        <v>12814</v>
      </c>
      <c r="H341">
        <v>43</v>
      </c>
      <c r="I341" s="3" t="s">
        <v>10777</v>
      </c>
      <c r="J341" t="s">
        <v>12815</v>
      </c>
      <c r="K341" s="3" t="s">
        <v>12816</v>
      </c>
      <c r="L341" t="s">
        <v>10780</v>
      </c>
      <c r="M341" s="3" t="s">
        <v>11005</v>
      </c>
      <c r="N341" t="s">
        <v>10782</v>
      </c>
      <c r="O341" s="3" t="s">
        <v>12817</v>
      </c>
      <c r="P341">
        <v>64</v>
      </c>
      <c r="Q341" s="3" t="s">
        <v>10777</v>
      </c>
      <c r="R341" t="s">
        <v>12066</v>
      </c>
      <c r="S341" s="3" t="s">
        <v>10780</v>
      </c>
      <c r="T341" s="3" t="s">
        <v>10780</v>
      </c>
      <c r="U341" t="s">
        <v>12818</v>
      </c>
      <c r="V341" t="s">
        <v>10867</v>
      </c>
      <c r="W341" t="s">
        <v>10787</v>
      </c>
      <c r="X341" t="s">
        <v>10393</v>
      </c>
      <c r="Y341" t="s">
        <v>10780</v>
      </c>
      <c r="Z341" t="s">
        <v>10788</v>
      </c>
      <c r="AA341">
        <v>42830</v>
      </c>
      <c r="AB341" t="s">
        <v>10789</v>
      </c>
      <c r="AC341" t="s">
        <v>12819</v>
      </c>
      <c r="AD341" t="s">
        <v>11514</v>
      </c>
      <c r="AE341" t="s">
        <v>10792</v>
      </c>
      <c r="AF341" t="s">
        <v>12820</v>
      </c>
      <c r="AG341" t="s">
        <v>10807</v>
      </c>
      <c r="AH341" t="s">
        <v>10795</v>
      </c>
      <c r="AI341" t="s">
        <v>10795</v>
      </c>
      <c r="AJ341" t="s">
        <v>10777</v>
      </c>
      <c r="AK341" t="s">
        <v>10074</v>
      </c>
      <c r="AL341" t="s">
        <v>10797</v>
      </c>
      <c r="AM341" t="s">
        <v>10888</v>
      </c>
      <c r="AN341" t="s">
        <v>10798</v>
      </c>
      <c r="AO341" t="s">
        <v>10777</v>
      </c>
      <c r="AP341" t="s">
        <v>10819</v>
      </c>
      <c r="AQ341" t="s">
        <v>10797</v>
      </c>
      <c r="AR341" t="s">
        <v>10797</v>
      </c>
      <c r="AS341" t="s">
        <v>10795</v>
      </c>
      <c r="AT341" t="s">
        <v>10393</v>
      </c>
      <c r="AU341" t="s">
        <v>10788</v>
      </c>
      <c r="AV341" t="s">
        <v>10789</v>
      </c>
      <c r="AW341" t="s">
        <v>11514</v>
      </c>
    </row>
    <row r="342" spans="1:49" x14ac:dyDescent="0.3">
      <c r="A342" s="3" t="s">
        <v>10775</v>
      </c>
      <c r="B342" s="2">
        <v>40301</v>
      </c>
      <c r="C342" s="3">
        <v>9</v>
      </c>
      <c r="D342">
        <v>9101</v>
      </c>
      <c r="E342" s="3" t="s">
        <v>1578</v>
      </c>
      <c r="F342" t="s">
        <v>763</v>
      </c>
      <c r="G342" s="3" t="s">
        <v>12821</v>
      </c>
      <c r="H342">
        <v>33</v>
      </c>
      <c r="I342" s="3" t="s">
        <v>10784</v>
      </c>
      <c r="J342" t="s">
        <v>10801</v>
      </c>
      <c r="K342" s="3" t="s">
        <v>11010</v>
      </c>
      <c r="L342" t="s">
        <v>10792</v>
      </c>
      <c r="M342" s="3" t="s">
        <v>12822</v>
      </c>
      <c r="N342" t="s">
        <v>10804</v>
      </c>
      <c r="O342" s="3" t="s">
        <v>12823</v>
      </c>
      <c r="P342">
        <v>42</v>
      </c>
      <c r="Q342" s="3" t="s">
        <v>10784</v>
      </c>
      <c r="R342" t="s">
        <v>10784</v>
      </c>
      <c r="S342" s="3" t="s">
        <v>10795</v>
      </c>
      <c r="T342" s="3" t="s">
        <v>10799</v>
      </c>
      <c r="U342" t="s">
        <v>12824</v>
      </c>
      <c r="V342" t="s">
        <v>12824</v>
      </c>
      <c r="W342" t="s">
        <v>10799</v>
      </c>
      <c r="X342" t="s">
        <v>12293</v>
      </c>
      <c r="Y342" t="s">
        <v>10784</v>
      </c>
      <c r="Z342" t="s">
        <v>10792</v>
      </c>
      <c r="AA342" t="s">
        <v>10792</v>
      </c>
      <c r="AB342" t="s">
        <v>10784</v>
      </c>
      <c r="AC342" t="s">
        <v>10792</v>
      </c>
      <c r="AD342" t="s">
        <v>10792</v>
      </c>
      <c r="AE342" t="s">
        <v>10792</v>
      </c>
      <c r="AF342" t="s">
        <v>10807</v>
      </c>
      <c r="AG342" t="s">
        <v>10807</v>
      </c>
      <c r="AH342" t="s">
        <v>10795</v>
      </c>
      <c r="AI342" t="s">
        <v>10795</v>
      </c>
      <c r="AJ342" t="s">
        <v>10784</v>
      </c>
      <c r="AK342" t="s">
        <v>10784</v>
      </c>
      <c r="AL342" t="s">
        <v>10792</v>
      </c>
      <c r="AM342" t="s">
        <v>12825</v>
      </c>
      <c r="AN342" t="s">
        <v>10798</v>
      </c>
      <c r="AO342" t="s">
        <v>10784</v>
      </c>
      <c r="AP342" t="s">
        <v>10799</v>
      </c>
      <c r="AQ342" t="s">
        <v>10795</v>
      </c>
      <c r="AR342" t="s">
        <v>10799</v>
      </c>
      <c r="AS342" t="s">
        <v>10799</v>
      </c>
      <c r="AT342" t="s">
        <v>12294</v>
      </c>
      <c r="AU342" t="s">
        <v>10792</v>
      </c>
      <c r="AV342" t="s">
        <v>10784</v>
      </c>
      <c r="AW342" t="s">
        <v>10792</v>
      </c>
    </row>
    <row r="343" spans="1:49" x14ac:dyDescent="0.3">
      <c r="A343" s="3" t="s">
        <v>10775</v>
      </c>
      <c r="B343" s="2">
        <v>40789</v>
      </c>
      <c r="C343" s="3">
        <v>8</v>
      </c>
      <c r="D343">
        <v>8101</v>
      </c>
      <c r="E343" s="3" t="s">
        <v>1480</v>
      </c>
      <c r="F343" t="s">
        <v>769</v>
      </c>
      <c r="G343" s="3" t="s">
        <v>12826</v>
      </c>
      <c r="H343">
        <v>38</v>
      </c>
      <c r="I343" s="3" t="s">
        <v>10784</v>
      </c>
      <c r="J343" t="s">
        <v>10801</v>
      </c>
      <c r="K343" s="3" t="s">
        <v>10810</v>
      </c>
      <c r="L343" t="s">
        <v>10792</v>
      </c>
      <c r="M343" s="3" t="s">
        <v>11011</v>
      </c>
      <c r="N343" t="s">
        <v>10804</v>
      </c>
      <c r="O343" s="3" t="s">
        <v>12827</v>
      </c>
      <c r="P343">
        <v>43</v>
      </c>
      <c r="Q343" s="3" t="s">
        <v>10784</v>
      </c>
      <c r="R343" t="s">
        <v>10784</v>
      </c>
      <c r="S343" s="3" t="s">
        <v>10795</v>
      </c>
      <c r="T343" s="3" t="s">
        <v>10799</v>
      </c>
      <c r="U343" t="s">
        <v>12828</v>
      </c>
      <c r="V343" t="s">
        <v>10786</v>
      </c>
      <c r="W343" t="s">
        <v>10799</v>
      </c>
      <c r="X343" t="s">
        <v>10393</v>
      </c>
      <c r="Y343" t="s">
        <v>10784</v>
      </c>
      <c r="Z343" t="s">
        <v>10792</v>
      </c>
      <c r="AA343" t="s">
        <v>10792</v>
      </c>
      <c r="AB343" t="s">
        <v>10784</v>
      </c>
      <c r="AC343" t="s">
        <v>10792</v>
      </c>
      <c r="AD343" t="s">
        <v>10792</v>
      </c>
      <c r="AE343" t="s">
        <v>10792</v>
      </c>
      <c r="AF343" t="s">
        <v>10807</v>
      </c>
      <c r="AG343" t="s">
        <v>10807</v>
      </c>
      <c r="AH343" t="s">
        <v>10795</v>
      </c>
      <c r="AI343" t="s">
        <v>10795</v>
      </c>
      <c r="AJ343" t="s">
        <v>10784</v>
      </c>
      <c r="AK343" t="s">
        <v>10784</v>
      </c>
      <c r="AL343" t="s">
        <v>10792</v>
      </c>
      <c r="AM343" t="s">
        <v>10811</v>
      </c>
      <c r="AN343" t="s">
        <v>10798</v>
      </c>
      <c r="AO343" t="s">
        <v>10784</v>
      </c>
      <c r="AP343" t="s">
        <v>10799</v>
      </c>
      <c r="AQ343" t="s">
        <v>10795</v>
      </c>
      <c r="AR343" t="s">
        <v>10799</v>
      </c>
      <c r="AS343" t="s">
        <v>10799</v>
      </c>
      <c r="AT343" t="s">
        <v>10393</v>
      </c>
      <c r="AU343" t="s">
        <v>10792</v>
      </c>
      <c r="AV343" t="s">
        <v>10784</v>
      </c>
      <c r="AW343" t="s">
        <v>10792</v>
      </c>
    </row>
    <row r="344" spans="1:49" x14ac:dyDescent="0.3">
      <c r="A344" s="3" t="s">
        <v>10775</v>
      </c>
      <c r="B344" s="2">
        <v>42868</v>
      </c>
      <c r="C344" s="3">
        <v>6</v>
      </c>
      <c r="D344">
        <v>6206</v>
      </c>
      <c r="E344" s="3" t="s">
        <v>1358</v>
      </c>
      <c r="F344" t="s">
        <v>1782</v>
      </c>
      <c r="G344" s="3" t="s">
        <v>12829</v>
      </c>
      <c r="H344">
        <v>20</v>
      </c>
      <c r="I344" s="3" t="s">
        <v>10777</v>
      </c>
      <c r="J344" t="s">
        <v>10985</v>
      </c>
      <c r="K344" s="3" t="s">
        <v>12830</v>
      </c>
      <c r="L344" t="s">
        <v>10780</v>
      </c>
      <c r="M344" s="3" t="s">
        <v>10781</v>
      </c>
      <c r="N344" t="s">
        <v>10782</v>
      </c>
      <c r="O344" s="3" t="s">
        <v>12831</v>
      </c>
      <c r="P344">
        <v>32</v>
      </c>
      <c r="Q344" s="3" t="s">
        <v>10777</v>
      </c>
      <c r="R344" t="s">
        <v>10985</v>
      </c>
      <c r="S344" s="3" t="s">
        <v>10780</v>
      </c>
      <c r="T344" s="3" t="s">
        <v>10780</v>
      </c>
      <c r="U344" t="s">
        <v>12832</v>
      </c>
      <c r="V344" t="s">
        <v>10867</v>
      </c>
      <c r="W344" t="s">
        <v>10787</v>
      </c>
      <c r="X344" t="s">
        <v>10393</v>
      </c>
      <c r="Y344" t="s">
        <v>10780</v>
      </c>
      <c r="Z344" t="s">
        <v>10845</v>
      </c>
      <c r="AA344">
        <v>43682</v>
      </c>
      <c r="AB344" t="s">
        <v>10906</v>
      </c>
      <c r="AC344" t="s">
        <v>12833</v>
      </c>
      <c r="AD344" t="s">
        <v>10792</v>
      </c>
      <c r="AE344" t="s">
        <v>10792</v>
      </c>
      <c r="AF344" t="s">
        <v>12834</v>
      </c>
      <c r="AG344" t="s">
        <v>12835</v>
      </c>
      <c r="AH344" t="s">
        <v>10795</v>
      </c>
      <c r="AI344" t="s">
        <v>10795</v>
      </c>
      <c r="AJ344" t="s">
        <v>10777</v>
      </c>
      <c r="AK344" t="s">
        <v>10992</v>
      </c>
      <c r="AL344" t="s">
        <v>10797</v>
      </c>
      <c r="AM344" t="s">
        <v>10781</v>
      </c>
      <c r="AN344" t="s">
        <v>10798</v>
      </c>
      <c r="AO344" t="s">
        <v>10777</v>
      </c>
      <c r="AP344" t="s">
        <v>10992</v>
      </c>
      <c r="AQ344" t="s">
        <v>10797</v>
      </c>
      <c r="AR344" t="s">
        <v>10797</v>
      </c>
      <c r="AS344" t="s">
        <v>10795</v>
      </c>
      <c r="AT344" t="s">
        <v>10393</v>
      </c>
      <c r="AU344" t="s">
        <v>10845</v>
      </c>
      <c r="AV344" t="s">
        <v>10906</v>
      </c>
      <c r="AW344" t="s">
        <v>10792</v>
      </c>
    </row>
    <row r="345" spans="1:49" x14ac:dyDescent="0.3">
      <c r="A345" s="3" t="s">
        <v>10775</v>
      </c>
      <c r="B345" s="2">
        <v>42311</v>
      </c>
      <c r="C345" s="3">
        <v>13</v>
      </c>
      <c r="D345">
        <v>13119</v>
      </c>
      <c r="E345" s="3" t="s">
        <v>1878</v>
      </c>
      <c r="F345" t="s">
        <v>10693</v>
      </c>
      <c r="G345" s="3" t="s">
        <v>12836</v>
      </c>
      <c r="H345">
        <v>45</v>
      </c>
      <c r="I345" s="3" t="s">
        <v>10777</v>
      </c>
      <c r="J345" t="s">
        <v>10784</v>
      </c>
      <c r="K345" s="3" t="s">
        <v>10810</v>
      </c>
      <c r="L345" t="s">
        <v>10780</v>
      </c>
      <c r="M345" s="3" t="s">
        <v>10838</v>
      </c>
      <c r="N345" t="s">
        <v>10782</v>
      </c>
      <c r="O345" s="3" t="s">
        <v>12837</v>
      </c>
      <c r="P345">
        <v>57</v>
      </c>
      <c r="Q345" s="3" t="s">
        <v>10777</v>
      </c>
      <c r="R345" t="s">
        <v>10784</v>
      </c>
      <c r="S345" s="3" t="s">
        <v>10780</v>
      </c>
      <c r="T345" s="3" t="s">
        <v>10780</v>
      </c>
      <c r="U345" t="s">
        <v>12838</v>
      </c>
      <c r="V345" t="s">
        <v>11043</v>
      </c>
      <c r="W345" t="s">
        <v>10787</v>
      </c>
      <c r="X345" t="s">
        <v>10784</v>
      </c>
      <c r="Y345" t="s">
        <v>10784</v>
      </c>
      <c r="Z345" t="s">
        <v>10792</v>
      </c>
      <c r="AA345" t="s">
        <v>10792</v>
      </c>
      <c r="AB345" t="s">
        <v>10784</v>
      </c>
      <c r="AC345" t="s">
        <v>10792</v>
      </c>
      <c r="AD345" t="s">
        <v>10792</v>
      </c>
      <c r="AE345" t="s">
        <v>10792</v>
      </c>
      <c r="AF345" t="s">
        <v>12839</v>
      </c>
      <c r="AG345" t="s">
        <v>12840</v>
      </c>
      <c r="AH345" t="s">
        <v>10795</v>
      </c>
      <c r="AI345" t="s">
        <v>10795</v>
      </c>
      <c r="AJ345" t="s">
        <v>10777</v>
      </c>
      <c r="AK345" t="s">
        <v>10784</v>
      </c>
      <c r="AL345" t="s">
        <v>10797</v>
      </c>
      <c r="AM345" t="s">
        <v>10838</v>
      </c>
      <c r="AN345" t="s">
        <v>10798</v>
      </c>
      <c r="AO345" t="s">
        <v>10777</v>
      </c>
      <c r="AP345" t="s">
        <v>10799</v>
      </c>
      <c r="AQ345" t="s">
        <v>10797</v>
      </c>
      <c r="AR345" t="s">
        <v>10797</v>
      </c>
      <c r="AS345" t="s">
        <v>10795</v>
      </c>
      <c r="AT345" t="s">
        <v>10799</v>
      </c>
      <c r="AU345" t="s">
        <v>10792</v>
      </c>
      <c r="AV345" t="s">
        <v>10784</v>
      </c>
      <c r="AW345" t="s">
        <v>10792</v>
      </c>
    </row>
    <row r="346" spans="1:49" x14ac:dyDescent="0.3">
      <c r="A346" s="3" t="s">
        <v>10775</v>
      </c>
      <c r="B346" s="2">
        <v>40496</v>
      </c>
      <c r="C346" s="3">
        <v>5</v>
      </c>
      <c r="D346">
        <v>5301</v>
      </c>
      <c r="E346" s="3" t="s">
        <v>1203</v>
      </c>
      <c r="F346" t="s">
        <v>799</v>
      </c>
      <c r="G346" s="3" t="s">
        <v>12841</v>
      </c>
      <c r="H346">
        <v>47</v>
      </c>
      <c r="I346" s="3" t="s">
        <v>10784</v>
      </c>
      <c r="J346" t="s">
        <v>10801</v>
      </c>
      <c r="K346" s="3" t="s">
        <v>10810</v>
      </c>
      <c r="L346" t="s">
        <v>10792</v>
      </c>
      <c r="M346" s="3" t="s">
        <v>11011</v>
      </c>
      <c r="N346" t="s">
        <v>10804</v>
      </c>
      <c r="O346" s="3" t="s">
        <v>12842</v>
      </c>
      <c r="P346">
        <v>43</v>
      </c>
      <c r="Q346" s="3" t="s">
        <v>10784</v>
      </c>
      <c r="R346" t="s">
        <v>10784</v>
      </c>
      <c r="S346" s="3" t="s">
        <v>10795</v>
      </c>
      <c r="T346" s="3" t="s">
        <v>10799</v>
      </c>
      <c r="U346" t="s">
        <v>10786</v>
      </c>
      <c r="V346" t="s">
        <v>10786</v>
      </c>
      <c r="W346" t="s">
        <v>10799</v>
      </c>
      <c r="X346" t="s">
        <v>10784</v>
      </c>
      <c r="Y346" t="s">
        <v>10784</v>
      </c>
      <c r="Z346" t="s">
        <v>10792</v>
      </c>
      <c r="AA346" t="s">
        <v>10792</v>
      </c>
      <c r="AB346" t="s">
        <v>10784</v>
      </c>
      <c r="AC346" t="s">
        <v>10792</v>
      </c>
      <c r="AD346" t="s">
        <v>10792</v>
      </c>
      <c r="AE346" t="s">
        <v>10792</v>
      </c>
      <c r="AF346" t="s">
        <v>10807</v>
      </c>
      <c r="AG346" t="s">
        <v>10807</v>
      </c>
      <c r="AH346" t="s">
        <v>10795</v>
      </c>
      <c r="AI346" t="s">
        <v>10795</v>
      </c>
      <c r="AJ346" t="s">
        <v>10784</v>
      </c>
      <c r="AK346" t="s">
        <v>10784</v>
      </c>
      <c r="AL346" t="s">
        <v>10792</v>
      </c>
      <c r="AM346" t="s">
        <v>10811</v>
      </c>
      <c r="AN346" t="s">
        <v>10798</v>
      </c>
      <c r="AO346" t="s">
        <v>10784</v>
      </c>
      <c r="AP346" t="s">
        <v>10799</v>
      </c>
      <c r="AQ346" t="s">
        <v>10795</v>
      </c>
      <c r="AR346" t="s">
        <v>10799</v>
      </c>
      <c r="AS346" t="s">
        <v>10799</v>
      </c>
      <c r="AT346" t="s">
        <v>10799</v>
      </c>
      <c r="AU346" t="s">
        <v>10792</v>
      </c>
      <c r="AV346" t="s">
        <v>10784</v>
      </c>
      <c r="AW346" t="s">
        <v>10792</v>
      </c>
    </row>
    <row r="347" spans="1:49" x14ac:dyDescent="0.3">
      <c r="A347" s="3" t="s">
        <v>10775</v>
      </c>
      <c r="B347" s="2">
        <v>41973</v>
      </c>
      <c r="C347" s="3">
        <v>7</v>
      </c>
      <c r="D347">
        <v>7401</v>
      </c>
      <c r="E347" s="3" t="s">
        <v>1456</v>
      </c>
      <c r="F347" t="s">
        <v>787</v>
      </c>
      <c r="G347" s="3" t="s">
        <v>12843</v>
      </c>
      <c r="H347">
        <v>45</v>
      </c>
      <c r="I347" s="3" t="s">
        <v>10777</v>
      </c>
      <c r="J347" t="s">
        <v>10784</v>
      </c>
      <c r="K347" s="3" t="s">
        <v>12844</v>
      </c>
      <c r="L347" t="s">
        <v>10780</v>
      </c>
      <c r="M347" s="3" t="s">
        <v>10996</v>
      </c>
      <c r="N347" t="s">
        <v>10782</v>
      </c>
      <c r="O347" s="3" t="s">
        <v>12845</v>
      </c>
      <c r="P347">
        <v>49</v>
      </c>
      <c r="Q347" s="3" t="s">
        <v>10777</v>
      </c>
      <c r="R347" t="s">
        <v>10784</v>
      </c>
      <c r="S347" s="3" t="s">
        <v>10787</v>
      </c>
      <c r="T347" s="3" t="s">
        <v>10780</v>
      </c>
      <c r="U347" t="s">
        <v>12846</v>
      </c>
      <c r="V347" t="s">
        <v>11043</v>
      </c>
      <c r="W347" t="s">
        <v>10787</v>
      </c>
      <c r="X347" t="s">
        <v>10393</v>
      </c>
      <c r="Y347" t="s">
        <v>10780</v>
      </c>
      <c r="Z347" t="s">
        <v>10827</v>
      </c>
      <c r="AA347">
        <v>41973</v>
      </c>
      <c r="AB347" t="s">
        <v>10828</v>
      </c>
      <c r="AC347" t="s">
        <v>10792</v>
      </c>
      <c r="AD347" t="s">
        <v>10792</v>
      </c>
      <c r="AE347" t="s">
        <v>10792</v>
      </c>
      <c r="AF347" t="s">
        <v>12847</v>
      </c>
      <c r="AG347" t="s">
        <v>12848</v>
      </c>
      <c r="AH347" t="s">
        <v>10795</v>
      </c>
      <c r="AI347" t="s">
        <v>10795</v>
      </c>
      <c r="AJ347" t="s">
        <v>10777</v>
      </c>
      <c r="AK347" t="s">
        <v>10784</v>
      </c>
      <c r="AL347" t="s">
        <v>10797</v>
      </c>
      <c r="AM347" t="s">
        <v>11002</v>
      </c>
      <c r="AN347" t="s">
        <v>10798</v>
      </c>
      <c r="AO347" t="s">
        <v>10777</v>
      </c>
      <c r="AP347" t="s">
        <v>10799</v>
      </c>
      <c r="AQ347" t="s">
        <v>10795</v>
      </c>
      <c r="AR347" t="s">
        <v>10797</v>
      </c>
      <c r="AS347" t="s">
        <v>10795</v>
      </c>
      <c r="AT347" t="s">
        <v>10393</v>
      </c>
      <c r="AU347" t="s">
        <v>10827</v>
      </c>
      <c r="AV347" t="s">
        <v>10828</v>
      </c>
      <c r="AW347" t="s">
        <v>10792</v>
      </c>
    </row>
    <row r="348" spans="1:49" x14ac:dyDescent="0.3">
      <c r="A348" s="3" t="s">
        <v>10775</v>
      </c>
      <c r="B348" s="2">
        <v>42963</v>
      </c>
      <c r="C348" s="3">
        <v>8</v>
      </c>
      <c r="D348">
        <v>8106</v>
      </c>
      <c r="E348" s="3" t="s">
        <v>1495</v>
      </c>
      <c r="F348" t="s">
        <v>769</v>
      </c>
      <c r="G348" s="3" t="s">
        <v>12849</v>
      </c>
      <c r="H348">
        <v>48</v>
      </c>
      <c r="I348" s="3" t="s">
        <v>10777</v>
      </c>
      <c r="J348" t="s">
        <v>12850</v>
      </c>
      <c r="K348" s="3" t="s">
        <v>12851</v>
      </c>
      <c r="L348" t="s">
        <v>10787</v>
      </c>
      <c r="M348" s="3" t="s">
        <v>11106</v>
      </c>
      <c r="N348" t="s">
        <v>10894</v>
      </c>
      <c r="O348" s="3" t="s">
        <v>12852</v>
      </c>
      <c r="P348">
        <v>20</v>
      </c>
      <c r="Q348" s="3" t="s">
        <v>10777</v>
      </c>
      <c r="R348" t="s">
        <v>12324</v>
      </c>
      <c r="S348" s="3" t="s">
        <v>10780</v>
      </c>
      <c r="T348" s="3" t="s">
        <v>10787</v>
      </c>
      <c r="U348" t="s">
        <v>10786</v>
      </c>
      <c r="V348" t="s">
        <v>10780</v>
      </c>
      <c r="W348" t="s">
        <v>10780</v>
      </c>
      <c r="X348" t="s">
        <v>10931</v>
      </c>
      <c r="Y348" t="s">
        <v>10780</v>
      </c>
      <c r="Z348" t="s">
        <v>10788</v>
      </c>
      <c r="AA348">
        <v>43476</v>
      </c>
      <c r="AB348" t="s">
        <v>10789</v>
      </c>
      <c r="AC348" t="s">
        <v>12744</v>
      </c>
      <c r="AD348" t="s">
        <v>11578</v>
      </c>
      <c r="AE348" t="s">
        <v>10792</v>
      </c>
      <c r="AF348" t="s">
        <v>12853</v>
      </c>
      <c r="AG348" t="s">
        <v>12854</v>
      </c>
      <c r="AH348" t="s">
        <v>10795</v>
      </c>
      <c r="AI348" t="s">
        <v>10797</v>
      </c>
      <c r="AJ348" t="s">
        <v>10777</v>
      </c>
      <c r="AK348" t="s">
        <v>12855</v>
      </c>
      <c r="AL348" t="s">
        <v>10795</v>
      </c>
      <c r="AM348" t="s">
        <v>11106</v>
      </c>
      <c r="AN348" t="s">
        <v>10399</v>
      </c>
      <c r="AO348" t="s">
        <v>10777</v>
      </c>
      <c r="AP348" t="s">
        <v>11059</v>
      </c>
      <c r="AQ348" t="s">
        <v>10797</v>
      </c>
      <c r="AR348" t="s">
        <v>10795</v>
      </c>
      <c r="AS348" t="s">
        <v>10797</v>
      </c>
      <c r="AT348" t="s">
        <v>10936</v>
      </c>
      <c r="AU348" t="s">
        <v>10788</v>
      </c>
      <c r="AV348" t="s">
        <v>10789</v>
      </c>
      <c r="AW348" t="s">
        <v>11578</v>
      </c>
    </row>
    <row r="349" spans="1:49" x14ac:dyDescent="0.3">
      <c r="A349" s="3" t="s">
        <v>10775</v>
      </c>
      <c r="B349" s="2">
        <v>42165</v>
      </c>
      <c r="C349" s="3">
        <v>8</v>
      </c>
      <c r="D349">
        <v>8204</v>
      </c>
      <c r="E349" s="3" t="s">
        <v>1525</v>
      </c>
      <c r="F349" t="s">
        <v>769</v>
      </c>
      <c r="G349" s="3" t="s">
        <v>12856</v>
      </c>
      <c r="H349">
        <v>63</v>
      </c>
      <c r="I349" s="3" t="s">
        <v>10777</v>
      </c>
      <c r="J349" t="s">
        <v>10784</v>
      </c>
      <c r="K349" s="3" t="s">
        <v>12857</v>
      </c>
      <c r="L349" t="s">
        <v>10780</v>
      </c>
      <c r="M349" s="3" t="s">
        <v>10811</v>
      </c>
      <c r="N349" t="s">
        <v>10782</v>
      </c>
      <c r="O349" s="3" t="s">
        <v>12858</v>
      </c>
      <c r="P349">
        <v>54</v>
      </c>
      <c r="Q349" s="3" t="s">
        <v>10777</v>
      </c>
      <c r="R349" t="s">
        <v>10784</v>
      </c>
      <c r="S349" s="3" t="s">
        <v>10780</v>
      </c>
      <c r="T349" s="3" t="s">
        <v>10780</v>
      </c>
      <c r="U349" t="s">
        <v>10786</v>
      </c>
      <c r="V349" t="s">
        <v>10880</v>
      </c>
      <c r="W349" t="s">
        <v>10787</v>
      </c>
      <c r="X349" t="s">
        <v>10393</v>
      </c>
      <c r="Y349" t="s">
        <v>10780</v>
      </c>
      <c r="Z349" t="s">
        <v>10788</v>
      </c>
      <c r="AA349" t="s">
        <v>10792</v>
      </c>
      <c r="AB349" t="s">
        <v>12018</v>
      </c>
      <c r="AC349" t="s">
        <v>12859</v>
      </c>
      <c r="AD349" t="s">
        <v>10792</v>
      </c>
      <c r="AE349" t="s">
        <v>10792</v>
      </c>
      <c r="AF349" t="s">
        <v>12860</v>
      </c>
      <c r="AG349" t="s">
        <v>12861</v>
      </c>
      <c r="AH349" t="s">
        <v>10795</v>
      </c>
      <c r="AI349" t="s">
        <v>10795</v>
      </c>
      <c r="AJ349" t="s">
        <v>10777</v>
      </c>
      <c r="AK349" t="s">
        <v>10784</v>
      </c>
      <c r="AL349" t="s">
        <v>10797</v>
      </c>
      <c r="AM349" t="s">
        <v>10811</v>
      </c>
      <c r="AN349" t="s">
        <v>10798</v>
      </c>
      <c r="AO349" t="s">
        <v>10777</v>
      </c>
      <c r="AP349" t="s">
        <v>10799</v>
      </c>
      <c r="AQ349" t="s">
        <v>10797</v>
      </c>
      <c r="AR349" t="s">
        <v>10797</v>
      </c>
      <c r="AS349" t="s">
        <v>10795</v>
      </c>
      <c r="AT349" t="s">
        <v>10393</v>
      </c>
      <c r="AU349" t="s">
        <v>10788</v>
      </c>
      <c r="AV349" t="s">
        <v>12021</v>
      </c>
      <c r="AW349" t="s">
        <v>10792</v>
      </c>
    </row>
    <row r="350" spans="1:49" x14ac:dyDescent="0.3">
      <c r="A350" s="3" t="s">
        <v>10775</v>
      </c>
      <c r="B350" s="2">
        <v>44179</v>
      </c>
      <c r="C350" s="3">
        <v>10</v>
      </c>
      <c r="D350">
        <v>10101</v>
      </c>
      <c r="E350" s="3" t="s">
        <v>1674</v>
      </c>
      <c r="F350" t="s">
        <v>778</v>
      </c>
      <c r="G350" s="3" t="s">
        <v>12862</v>
      </c>
      <c r="H350">
        <v>54</v>
      </c>
      <c r="I350" s="3" t="s">
        <v>10777</v>
      </c>
      <c r="J350" t="s">
        <v>10784</v>
      </c>
      <c r="K350" s="3" t="s">
        <v>12863</v>
      </c>
      <c r="L350" t="s">
        <v>10792</v>
      </c>
      <c r="M350" s="3" t="s">
        <v>10918</v>
      </c>
      <c r="N350" t="s">
        <v>10919</v>
      </c>
      <c r="O350" s="3" t="s">
        <v>12864</v>
      </c>
      <c r="P350">
        <v>23</v>
      </c>
      <c r="Q350" s="3" t="s">
        <v>10777</v>
      </c>
      <c r="R350" t="s">
        <v>10784</v>
      </c>
      <c r="S350" s="3" t="s">
        <v>10780</v>
      </c>
      <c r="T350" s="3" t="s">
        <v>10780</v>
      </c>
      <c r="U350" t="s">
        <v>10786</v>
      </c>
      <c r="V350" t="s">
        <v>10786</v>
      </c>
      <c r="W350" t="s">
        <v>10799</v>
      </c>
      <c r="X350" t="s">
        <v>10391</v>
      </c>
      <c r="Y350" t="s">
        <v>10784</v>
      </c>
      <c r="Z350" t="s">
        <v>11032</v>
      </c>
      <c r="AA350" t="s">
        <v>10792</v>
      </c>
      <c r="AB350" t="s">
        <v>10906</v>
      </c>
      <c r="AC350" t="s">
        <v>10792</v>
      </c>
      <c r="AD350" t="s">
        <v>10792</v>
      </c>
      <c r="AE350" t="s">
        <v>10792</v>
      </c>
      <c r="AF350" t="s">
        <v>12865</v>
      </c>
      <c r="AG350" t="s">
        <v>12866</v>
      </c>
      <c r="AH350" t="s">
        <v>10795</v>
      </c>
      <c r="AI350" t="s">
        <v>10797</v>
      </c>
      <c r="AJ350" t="s">
        <v>10777</v>
      </c>
      <c r="AK350" t="s">
        <v>10784</v>
      </c>
      <c r="AL350" t="s">
        <v>10792</v>
      </c>
      <c r="AM350" t="s">
        <v>10918</v>
      </c>
      <c r="AN350" t="s">
        <v>10919</v>
      </c>
      <c r="AO350" t="s">
        <v>10777</v>
      </c>
      <c r="AP350" t="s">
        <v>10799</v>
      </c>
      <c r="AQ350" t="s">
        <v>10797</v>
      </c>
      <c r="AR350" t="s">
        <v>10797</v>
      </c>
      <c r="AS350" t="s">
        <v>10799</v>
      </c>
      <c r="AT350" t="s">
        <v>10391</v>
      </c>
      <c r="AU350" t="s">
        <v>11032</v>
      </c>
      <c r="AV350" t="s">
        <v>10906</v>
      </c>
      <c r="AW350" t="s">
        <v>10792</v>
      </c>
    </row>
    <row r="351" spans="1:49" x14ac:dyDescent="0.3">
      <c r="A351" s="3" t="s">
        <v>10775</v>
      </c>
      <c r="B351" s="2">
        <v>42337</v>
      </c>
      <c r="C351" s="3">
        <v>9</v>
      </c>
      <c r="D351">
        <v>9211</v>
      </c>
      <c r="E351" s="3" t="s">
        <v>1671</v>
      </c>
      <c r="F351" t="s">
        <v>763</v>
      </c>
      <c r="G351" s="3" t="s">
        <v>12867</v>
      </c>
      <c r="H351">
        <v>43</v>
      </c>
      <c r="I351" s="3" t="s">
        <v>10777</v>
      </c>
      <c r="J351" t="s">
        <v>10784</v>
      </c>
      <c r="K351" s="3" t="s">
        <v>12868</v>
      </c>
      <c r="L351" t="s">
        <v>10780</v>
      </c>
      <c r="M351" s="3" t="s">
        <v>10811</v>
      </c>
      <c r="N351" t="s">
        <v>10782</v>
      </c>
      <c r="O351" s="3" t="s">
        <v>12869</v>
      </c>
      <c r="P351">
        <v>57</v>
      </c>
      <c r="Q351" s="3" t="s">
        <v>10777</v>
      </c>
      <c r="R351" t="s">
        <v>12870</v>
      </c>
      <c r="S351" s="3" t="s">
        <v>10780</v>
      </c>
      <c r="T351" s="3" t="s">
        <v>10787</v>
      </c>
      <c r="U351" t="s">
        <v>10786</v>
      </c>
      <c r="V351" t="s">
        <v>10780</v>
      </c>
      <c r="W351" t="s">
        <v>10787</v>
      </c>
      <c r="X351" t="s">
        <v>10393</v>
      </c>
      <c r="Y351" t="s">
        <v>10780</v>
      </c>
      <c r="Z351" t="s">
        <v>10788</v>
      </c>
      <c r="AA351">
        <v>42578</v>
      </c>
      <c r="AB351" t="s">
        <v>10789</v>
      </c>
      <c r="AC351" t="s">
        <v>12222</v>
      </c>
      <c r="AD351" t="s">
        <v>10870</v>
      </c>
      <c r="AE351" t="s">
        <v>10792</v>
      </c>
      <c r="AF351" t="s">
        <v>12871</v>
      </c>
      <c r="AG351" t="s">
        <v>12872</v>
      </c>
      <c r="AH351" t="s">
        <v>10795</v>
      </c>
      <c r="AI351" t="s">
        <v>10795</v>
      </c>
      <c r="AJ351" t="s">
        <v>10777</v>
      </c>
      <c r="AK351" t="s">
        <v>10784</v>
      </c>
      <c r="AL351" t="s">
        <v>10797</v>
      </c>
      <c r="AM351" t="s">
        <v>10811</v>
      </c>
      <c r="AN351" t="s">
        <v>10798</v>
      </c>
      <c r="AO351" t="s">
        <v>10777</v>
      </c>
      <c r="AP351" t="s">
        <v>12870</v>
      </c>
      <c r="AQ351" t="s">
        <v>10797</v>
      </c>
      <c r="AR351" t="s">
        <v>10795</v>
      </c>
      <c r="AS351" t="s">
        <v>10795</v>
      </c>
      <c r="AT351" t="s">
        <v>10393</v>
      </c>
      <c r="AU351" t="s">
        <v>10788</v>
      </c>
      <c r="AV351" t="s">
        <v>10789</v>
      </c>
      <c r="AW351" t="s">
        <v>10870</v>
      </c>
    </row>
    <row r="352" spans="1:49" x14ac:dyDescent="0.3">
      <c r="A352" s="3" t="s">
        <v>10775</v>
      </c>
      <c r="B352" s="2">
        <v>42329</v>
      </c>
      <c r="C352" s="3">
        <v>5</v>
      </c>
      <c r="D352">
        <v>5601</v>
      </c>
      <c r="E352" s="3" t="s">
        <v>1245</v>
      </c>
      <c r="F352" t="s">
        <v>799</v>
      </c>
      <c r="G352" s="3" t="s">
        <v>12873</v>
      </c>
      <c r="H352">
        <v>29</v>
      </c>
      <c r="I352" s="3" t="s">
        <v>10777</v>
      </c>
      <c r="J352" t="s">
        <v>10784</v>
      </c>
      <c r="K352" s="3" t="s">
        <v>12874</v>
      </c>
      <c r="L352" t="s">
        <v>10780</v>
      </c>
      <c r="M352" s="3" t="s">
        <v>11005</v>
      </c>
      <c r="N352" t="s">
        <v>10782</v>
      </c>
      <c r="O352" s="3" t="s">
        <v>12875</v>
      </c>
      <c r="P352">
        <v>45</v>
      </c>
      <c r="Q352" s="3" t="s">
        <v>10777</v>
      </c>
      <c r="R352" t="s">
        <v>11600</v>
      </c>
      <c r="S352" s="3" t="s">
        <v>10780</v>
      </c>
      <c r="T352" s="3" t="s">
        <v>10787</v>
      </c>
      <c r="U352" t="s">
        <v>10786</v>
      </c>
      <c r="V352" t="s">
        <v>10780</v>
      </c>
      <c r="W352" t="s">
        <v>10787</v>
      </c>
      <c r="X352" t="s">
        <v>10393</v>
      </c>
      <c r="Y352" t="s">
        <v>10780</v>
      </c>
      <c r="Z352" t="s">
        <v>10788</v>
      </c>
      <c r="AA352">
        <v>43383</v>
      </c>
      <c r="AB352" t="s">
        <v>10789</v>
      </c>
      <c r="AC352" t="s">
        <v>12674</v>
      </c>
      <c r="AD352" t="s">
        <v>11514</v>
      </c>
      <c r="AE352" t="s">
        <v>10792</v>
      </c>
      <c r="AF352" t="s">
        <v>12876</v>
      </c>
      <c r="AG352" t="s">
        <v>12877</v>
      </c>
      <c r="AH352" t="s">
        <v>10795</v>
      </c>
      <c r="AI352" t="s">
        <v>10795</v>
      </c>
      <c r="AJ352" t="s">
        <v>10777</v>
      </c>
      <c r="AK352" t="s">
        <v>10784</v>
      </c>
      <c r="AL352" t="s">
        <v>10797</v>
      </c>
      <c r="AM352" t="s">
        <v>10888</v>
      </c>
      <c r="AN352" t="s">
        <v>10798</v>
      </c>
      <c r="AO352" t="s">
        <v>10777</v>
      </c>
      <c r="AP352" t="s">
        <v>11600</v>
      </c>
      <c r="AQ352" t="s">
        <v>10797</v>
      </c>
      <c r="AR352" t="s">
        <v>10795</v>
      </c>
      <c r="AS352" t="s">
        <v>10795</v>
      </c>
      <c r="AT352" t="s">
        <v>10393</v>
      </c>
      <c r="AU352" t="s">
        <v>10788</v>
      </c>
      <c r="AV352" t="s">
        <v>10789</v>
      </c>
      <c r="AW352" t="s">
        <v>11514</v>
      </c>
    </row>
    <row r="353" spans="1:49" x14ac:dyDescent="0.3">
      <c r="A353" s="3" t="s">
        <v>10775</v>
      </c>
      <c r="B353" s="2">
        <v>43077</v>
      </c>
      <c r="C353" s="3">
        <v>16</v>
      </c>
      <c r="D353">
        <v>16108</v>
      </c>
      <c r="E353" s="3" t="s">
        <v>2046</v>
      </c>
      <c r="F353" t="s">
        <v>790</v>
      </c>
      <c r="G353" s="3" t="s">
        <v>12878</v>
      </c>
      <c r="H353">
        <v>36</v>
      </c>
      <c r="I353" s="3" t="s">
        <v>10777</v>
      </c>
      <c r="J353" t="s">
        <v>10784</v>
      </c>
      <c r="K353" s="3" t="s">
        <v>12879</v>
      </c>
      <c r="L353" t="s">
        <v>10780</v>
      </c>
      <c r="M353" s="3" t="s">
        <v>10838</v>
      </c>
      <c r="N353" t="s">
        <v>10782</v>
      </c>
      <c r="O353" s="3" t="s">
        <v>12880</v>
      </c>
      <c r="P353">
        <v>40</v>
      </c>
      <c r="Q353" s="3" t="s">
        <v>10777</v>
      </c>
      <c r="R353" t="s">
        <v>12881</v>
      </c>
      <c r="S353" s="3" t="s">
        <v>10787</v>
      </c>
      <c r="T353" s="3" t="s">
        <v>10780</v>
      </c>
      <c r="U353" t="s">
        <v>12882</v>
      </c>
      <c r="V353" t="s">
        <v>11043</v>
      </c>
      <c r="W353" t="s">
        <v>10787</v>
      </c>
      <c r="X353" t="s">
        <v>10393</v>
      </c>
      <c r="Y353" t="s">
        <v>10780</v>
      </c>
      <c r="Z353" t="s">
        <v>10827</v>
      </c>
      <c r="AA353">
        <v>43077</v>
      </c>
      <c r="AB353" t="s">
        <v>10828</v>
      </c>
      <c r="AC353" t="s">
        <v>10792</v>
      </c>
      <c r="AD353" t="s">
        <v>10792</v>
      </c>
      <c r="AE353" t="s">
        <v>10792</v>
      </c>
      <c r="AF353" t="s">
        <v>12883</v>
      </c>
      <c r="AG353" t="s">
        <v>12884</v>
      </c>
      <c r="AH353" t="s">
        <v>10795</v>
      </c>
      <c r="AI353" t="s">
        <v>10795</v>
      </c>
      <c r="AJ353" t="s">
        <v>10777</v>
      </c>
      <c r="AK353" t="s">
        <v>10784</v>
      </c>
      <c r="AL353" t="s">
        <v>10797</v>
      </c>
      <c r="AM353" t="s">
        <v>10838</v>
      </c>
      <c r="AN353" t="s">
        <v>10798</v>
      </c>
      <c r="AO353" t="s">
        <v>10777</v>
      </c>
      <c r="AP353" t="s">
        <v>11133</v>
      </c>
      <c r="AQ353" t="s">
        <v>10795</v>
      </c>
      <c r="AR353" t="s">
        <v>10797</v>
      </c>
      <c r="AS353" t="s">
        <v>10795</v>
      </c>
      <c r="AT353" t="s">
        <v>10393</v>
      </c>
      <c r="AU353" t="s">
        <v>10827</v>
      </c>
      <c r="AV353" t="s">
        <v>10828</v>
      </c>
      <c r="AW353" t="s">
        <v>10792</v>
      </c>
    </row>
    <row r="354" spans="1:49" x14ac:dyDescent="0.3">
      <c r="A354" s="3" t="s">
        <v>10775</v>
      </c>
      <c r="B354" s="2">
        <v>42355</v>
      </c>
      <c r="C354" s="3">
        <v>9</v>
      </c>
      <c r="D354">
        <v>9114</v>
      </c>
      <c r="E354" s="3" t="s">
        <v>1617</v>
      </c>
      <c r="F354" t="s">
        <v>763</v>
      </c>
      <c r="G354" s="3" t="s">
        <v>12885</v>
      </c>
      <c r="H354">
        <v>40</v>
      </c>
      <c r="I354" s="3" t="s">
        <v>10777</v>
      </c>
      <c r="J354" t="s">
        <v>10784</v>
      </c>
      <c r="K354" s="3" t="s">
        <v>12886</v>
      </c>
      <c r="L354" t="s">
        <v>10780</v>
      </c>
      <c r="M354" s="3" t="s">
        <v>10811</v>
      </c>
      <c r="N354" t="s">
        <v>10782</v>
      </c>
      <c r="O354" s="3" t="s">
        <v>12887</v>
      </c>
      <c r="P354">
        <v>45</v>
      </c>
      <c r="Q354" s="3" t="s">
        <v>10784</v>
      </c>
      <c r="R354" t="s">
        <v>11525</v>
      </c>
      <c r="S354" s="3" t="s">
        <v>10780</v>
      </c>
      <c r="T354" s="3" t="s">
        <v>10787</v>
      </c>
      <c r="U354" t="s">
        <v>10786</v>
      </c>
      <c r="V354" t="s">
        <v>10780</v>
      </c>
      <c r="W354" t="s">
        <v>10787</v>
      </c>
      <c r="X354" t="s">
        <v>10393</v>
      </c>
      <c r="Y354" t="s">
        <v>10780</v>
      </c>
      <c r="Z354" t="s">
        <v>10788</v>
      </c>
      <c r="AA354">
        <v>42833</v>
      </c>
      <c r="AB354" t="s">
        <v>10789</v>
      </c>
      <c r="AC354" t="s">
        <v>12888</v>
      </c>
      <c r="AD354" t="s">
        <v>12337</v>
      </c>
      <c r="AE354" t="s">
        <v>10792</v>
      </c>
      <c r="AF354" t="s">
        <v>12889</v>
      </c>
      <c r="AG354" t="s">
        <v>12890</v>
      </c>
      <c r="AH354" t="s">
        <v>10795</v>
      </c>
      <c r="AI354" t="s">
        <v>10795</v>
      </c>
      <c r="AJ354" t="s">
        <v>10777</v>
      </c>
      <c r="AK354" t="s">
        <v>10784</v>
      </c>
      <c r="AL354" t="s">
        <v>10797</v>
      </c>
      <c r="AM354" t="s">
        <v>10811</v>
      </c>
      <c r="AN354" t="s">
        <v>10798</v>
      </c>
      <c r="AO354" t="s">
        <v>10784</v>
      </c>
      <c r="AP354" t="s">
        <v>10944</v>
      </c>
      <c r="AQ354" t="s">
        <v>10797</v>
      </c>
      <c r="AR354" t="s">
        <v>10795</v>
      </c>
      <c r="AS354" t="s">
        <v>10795</v>
      </c>
      <c r="AT354" t="s">
        <v>10393</v>
      </c>
      <c r="AU354" t="s">
        <v>10788</v>
      </c>
      <c r="AV354" t="s">
        <v>10789</v>
      </c>
      <c r="AW354" t="s">
        <v>12337</v>
      </c>
    </row>
    <row r="355" spans="1:49" x14ac:dyDescent="0.3">
      <c r="A355" s="3" t="s">
        <v>10775</v>
      </c>
      <c r="B355" s="2">
        <v>41067</v>
      </c>
      <c r="C355" s="3">
        <v>10</v>
      </c>
      <c r="D355">
        <v>10304</v>
      </c>
      <c r="E355" s="3" t="s">
        <v>12891</v>
      </c>
      <c r="F355" t="s">
        <v>778</v>
      </c>
      <c r="G355" s="3" t="s">
        <v>12892</v>
      </c>
      <c r="H355">
        <v>46</v>
      </c>
      <c r="I355" s="3" t="s">
        <v>10784</v>
      </c>
      <c r="J355" t="s">
        <v>12893</v>
      </c>
      <c r="K355" s="3" t="s">
        <v>10810</v>
      </c>
      <c r="L355" t="s">
        <v>10792</v>
      </c>
      <c r="M355" s="3" t="s">
        <v>10781</v>
      </c>
      <c r="N355" t="s">
        <v>10804</v>
      </c>
      <c r="O355" s="3" t="s">
        <v>12894</v>
      </c>
      <c r="P355">
        <v>45</v>
      </c>
      <c r="Q355" s="3" t="s">
        <v>10784</v>
      </c>
      <c r="R355" t="s">
        <v>12212</v>
      </c>
      <c r="S355" s="3" t="s">
        <v>10799</v>
      </c>
      <c r="T355" s="3" t="s">
        <v>10799</v>
      </c>
      <c r="U355" t="s">
        <v>10786</v>
      </c>
      <c r="V355" t="s">
        <v>10786</v>
      </c>
      <c r="W355" t="s">
        <v>10795</v>
      </c>
      <c r="X355" t="s">
        <v>10393</v>
      </c>
      <c r="Y355" t="s">
        <v>10784</v>
      </c>
      <c r="Z355" t="s">
        <v>10792</v>
      </c>
      <c r="AA355" t="s">
        <v>10792</v>
      </c>
      <c r="AB355" t="s">
        <v>10784</v>
      </c>
      <c r="AC355" t="s">
        <v>10792</v>
      </c>
      <c r="AD355" t="s">
        <v>12895</v>
      </c>
      <c r="AE355" t="s">
        <v>10792</v>
      </c>
      <c r="AF355" t="s">
        <v>10807</v>
      </c>
      <c r="AG355" t="s">
        <v>10807</v>
      </c>
      <c r="AH355" t="s">
        <v>10795</v>
      </c>
      <c r="AI355" t="s">
        <v>10795</v>
      </c>
      <c r="AJ355" t="s">
        <v>10784</v>
      </c>
      <c r="AK355" t="s">
        <v>12896</v>
      </c>
      <c r="AL355" t="s">
        <v>10792</v>
      </c>
      <c r="AM355" t="s">
        <v>10781</v>
      </c>
      <c r="AN355" t="s">
        <v>10798</v>
      </c>
      <c r="AO355" t="s">
        <v>10784</v>
      </c>
      <c r="AP355" t="s">
        <v>11133</v>
      </c>
      <c r="AQ355" t="s">
        <v>10799</v>
      </c>
      <c r="AR355" t="s">
        <v>10799</v>
      </c>
      <c r="AS355" t="s">
        <v>10795</v>
      </c>
      <c r="AT355" t="s">
        <v>10393</v>
      </c>
      <c r="AU355" t="s">
        <v>10792</v>
      </c>
      <c r="AV355" t="s">
        <v>10784</v>
      </c>
      <c r="AW355" t="s">
        <v>10791</v>
      </c>
    </row>
    <row r="356" spans="1:49" x14ac:dyDescent="0.3">
      <c r="A356" s="3" t="s">
        <v>10775</v>
      </c>
      <c r="B356" s="2">
        <v>40520</v>
      </c>
      <c r="C356" s="3">
        <v>13</v>
      </c>
      <c r="D356">
        <v>13128</v>
      </c>
      <c r="E356" s="3" t="s">
        <v>1905</v>
      </c>
      <c r="F356" t="s">
        <v>10693</v>
      </c>
      <c r="G356" s="3" t="s">
        <v>12897</v>
      </c>
      <c r="H356">
        <v>17</v>
      </c>
      <c r="I356" s="3" t="s">
        <v>10784</v>
      </c>
      <c r="J356" t="s">
        <v>10801</v>
      </c>
      <c r="K356" s="3" t="s">
        <v>11365</v>
      </c>
      <c r="L356" t="s">
        <v>10792</v>
      </c>
      <c r="M356" s="3" t="s">
        <v>10884</v>
      </c>
      <c r="N356" t="s">
        <v>10804</v>
      </c>
      <c r="O356" s="3" t="s">
        <v>12898</v>
      </c>
      <c r="P356">
        <v>20</v>
      </c>
      <c r="Q356" s="3" t="s">
        <v>10784</v>
      </c>
      <c r="R356" t="s">
        <v>10784</v>
      </c>
      <c r="S356" s="3" t="s">
        <v>10799</v>
      </c>
      <c r="T356" s="3" t="s">
        <v>10799</v>
      </c>
      <c r="U356" t="s">
        <v>12899</v>
      </c>
      <c r="V356" t="s">
        <v>10786</v>
      </c>
      <c r="W356" t="s">
        <v>10799</v>
      </c>
      <c r="X356" t="s">
        <v>10395</v>
      </c>
      <c r="Y356" t="s">
        <v>10784</v>
      </c>
      <c r="Z356" t="s">
        <v>10792</v>
      </c>
      <c r="AA356" t="s">
        <v>10792</v>
      </c>
      <c r="AB356" t="s">
        <v>10784</v>
      </c>
      <c r="AC356" t="s">
        <v>10792</v>
      </c>
      <c r="AD356" t="s">
        <v>10792</v>
      </c>
      <c r="AE356" t="s">
        <v>10792</v>
      </c>
      <c r="AF356" t="s">
        <v>10807</v>
      </c>
      <c r="AG356" t="s">
        <v>10807</v>
      </c>
      <c r="AH356" t="s">
        <v>10795</v>
      </c>
      <c r="AI356" t="s">
        <v>10795</v>
      </c>
      <c r="AJ356" t="s">
        <v>10784</v>
      </c>
      <c r="AK356" t="s">
        <v>10784</v>
      </c>
      <c r="AL356" t="s">
        <v>10792</v>
      </c>
      <c r="AM356" t="s">
        <v>10888</v>
      </c>
      <c r="AN356" t="s">
        <v>10798</v>
      </c>
      <c r="AO356" t="s">
        <v>10784</v>
      </c>
      <c r="AP356" t="s">
        <v>10799</v>
      </c>
      <c r="AQ356" t="s">
        <v>10799</v>
      </c>
      <c r="AR356" t="s">
        <v>10799</v>
      </c>
      <c r="AS356" t="s">
        <v>10799</v>
      </c>
      <c r="AT356" t="s">
        <v>10395</v>
      </c>
      <c r="AU356" t="s">
        <v>10792</v>
      </c>
      <c r="AV356" t="s">
        <v>10784</v>
      </c>
      <c r="AW356" t="s">
        <v>10792</v>
      </c>
    </row>
    <row r="357" spans="1:49" x14ac:dyDescent="0.3">
      <c r="A357" s="3" t="s">
        <v>10775</v>
      </c>
      <c r="B357" s="2">
        <v>40966</v>
      </c>
      <c r="C357" s="3">
        <v>13</v>
      </c>
      <c r="D357">
        <v>13115</v>
      </c>
      <c r="E357" s="3" t="s">
        <v>1866</v>
      </c>
      <c r="F357" t="s">
        <v>10693</v>
      </c>
      <c r="G357" s="3" t="s">
        <v>12900</v>
      </c>
      <c r="H357">
        <v>44</v>
      </c>
      <c r="I357" s="3" t="s">
        <v>10784</v>
      </c>
      <c r="J357" t="s">
        <v>10801</v>
      </c>
      <c r="K357" s="3" t="s">
        <v>10810</v>
      </c>
      <c r="L357" t="s">
        <v>10792</v>
      </c>
      <c r="M357" s="3" t="s">
        <v>10781</v>
      </c>
      <c r="N357" t="s">
        <v>10804</v>
      </c>
      <c r="O357" s="3" t="s">
        <v>12901</v>
      </c>
      <c r="P357">
        <v>39</v>
      </c>
      <c r="Q357" s="3" t="s">
        <v>10784</v>
      </c>
      <c r="R357" t="s">
        <v>10784</v>
      </c>
      <c r="S357" s="3" t="s">
        <v>10799</v>
      </c>
      <c r="T357" s="3" t="s">
        <v>10799</v>
      </c>
      <c r="U357" t="s">
        <v>12902</v>
      </c>
      <c r="V357" t="s">
        <v>10786</v>
      </c>
      <c r="W357" t="s">
        <v>10795</v>
      </c>
      <c r="X357" t="s">
        <v>10393</v>
      </c>
      <c r="Y357" t="s">
        <v>10784</v>
      </c>
      <c r="Z357" t="s">
        <v>10792</v>
      </c>
      <c r="AA357" t="s">
        <v>10792</v>
      </c>
      <c r="AB357" t="s">
        <v>10784</v>
      </c>
      <c r="AC357" t="s">
        <v>10792</v>
      </c>
      <c r="AD357" t="s">
        <v>10792</v>
      </c>
      <c r="AE357" t="s">
        <v>10792</v>
      </c>
      <c r="AF357" t="s">
        <v>10807</v>
      </c>
      <c r="AG357" t="s">
        <v>10807</v>
      </c>
      <c r="AH357" t="s">
        <v>10795</v>
      </c>
      <c r="AI357" t="s">
        <v>10795</v>
      </c>
      <c r="AJ357" t="s">
        <v>10784</v>
      </c>
      <c r="AK357" t="s">
        <v>10784</v>
      </c>
      <c r="AL357" t="s">
        <v>10792</v>
      </c>
      <c r="AM357" t="s">
        <v>10781</v>
      </c>
      <c r="AN357" t="s">
        <v>10798</v>
      </c>
      <c r="AO357" t="s">
        <v>10784</v>
      </c>
      <c r="AP357" t="s">
        <v>10799</v>
      </c>
      <c r="AQ357" t="s">
        <v>10799</v>
      </c>
      <c r="AR357" t="s">
        <v>10799</v>
      </c>
      <c r="AS357" t="s">
        <v>10795</v>
      </c>
      <c r="AT357" t="s">
        <v>10393</v>
      </c>
      <c r="AU357" t="s">
        <v>10792</v>
      </c>
      <c r="AV357" t="s">
        <v>10784</v>
      </c>
      <c r="AW357" t="s">
        <v>10792</v>
      </c>
    </row>
    <row r="358" spans="1:49" x14ac:dyDescent="0.3">
      <c r="A358" s="3" t="s">
        <v>10775</v>
      </c>
      <c r="B358" s="2">
        <v>43382</v>
      </c>
      <c r="C358" s="3">
        <v>7</v>
      </c>
      <c r="D358">
        <v>7306</v>
      </c>
      <c r="E358" s="3" t="s">
        <v>1444</v>
      </c>
      <c r="F358" t="s">
        <v>787</v>
      </c>
      <c r="G358" s="3" t="s">
        <v>12903</v>
      </c>
      <c r="H358">
        <v>56</v>
      </c>
      <c r="I358" s="3" t="s">
        <v>10777</v>
      </c>
      <c r="J358" t="s">
        <v>10784</v>
      </c>
      <c r="K358" s="3" t="s">
        <v>12904</v>
      </c>
      <c r="L358" t="s">
        <v>10780</v>
      </c>
      <c r="M358" s="3" t="s">
        <v>10838</v>
      </c>
      <c r="N358" t="s">
        <v>10782</v>
      </c>
      <c r="O358" s="3" t="s">
        <v>12905</v>
      </c>
      <c r="P358">
        <v>53</v>
      </c>
      <c r="Q358" s="3" t="s">
        <v>10777</v>
      </c>
      <c r="R358" t="s">
        <v>10784</v>
      </c>
      <c r="S358" s="3" t="s">
        <v>10780</v>
      </c>
      <c r="T358" s="3" t="s">
        <v>10780</v>
      </c>
      <c r="U358" t="s">
        <v>12906</v>
      </c>
      <c r="V358" t="s">
        <v>10880</v>
      </c>
      <c r="W358" t="s">
        <v>10787</v>
      </c>
      <c r="X358" t="s">
        <v>10393</v>
      </c>
      <c r="Y358" t="s">
        <v>10784</v>
      </c>
      <c r="Z358" t="s">
        <v>10845</v>
      </c>
      <c r="AA358">
        <v>43810</v>
      </c>
      <c r="AB358" t="s">
        <v>10906</v>
      </c>
      <c r="AC358" t="s">
        <v>11568</v>
      </c>
      <c r="AD358" t="s">
        <v>10792</v>
      </c>
      <c r="AE358" t="s">
        <v>10792</v>
      </c>
      <c r="AF358" t="s">
        <v>12907</v>
      </c>
      <c r="AG358" t="s">
        <v>12908</v>
      </c>
      <c r="AH358" t="s">
        <v>10795</v>
      </c>
      <c r="AI358" t="s">
        <v>10795</v>
      </c>
      <c r="AJ358" t="s">
        <v>10777</v>
      </c>
      <c r="AK358" t="s">
        <v>10784</v>
      </c>
      <c r="AL358" t="s">
        <v>10797</v>
      </c>
      <c r="AM358" t="s">
        <v>10838</v>
      </c>
      <c r="AN358" t="s">
        <v>10798</v>
      </c>
      <c r="AO358" t="s">
        <v>10777</v>
      </c>
      <c r="AP358" t="s">
        <v>10799</v>
      </c>
      <c r="AQ358" t="s">
        <v>10797</v>
      </c>
      <c r="AR358" t="s">
        <v>10797</v>
      </c>
      <c r="AS358" t="s">
        <v>10795</v>
      </c>
      <c r="AT358" t="s">
        <v>10393</v>
      </c>
      <c r="AU358" t="s">
        <v>10845</v>
      </c>
      <c r="AV358" t="s">
        <v>10906</v>
      </c>
      <c r="AW358" t="s">
        <v>10792</v>
      </c>
    </row>
    <row r="359" spans="1:49" x14ac:dyDescent="0.3">
      <c r="A359" s="3" t="s">
        <v>10775</v>
      </c>
      <c r="B359" s="2">
        <v>43731</v>
      </c>
      <c r="C359" s="3">
        <v>6</v>
      </c>
      <c r="D359">
        <v>6104</v>
      </c>
      <c r="E359" s="3" t="s">
        <v>1302</v>
      </c>
      <c r="F359" t="s">
        <v>1782</v>
      </c>
      <c r="G359" s="3" t="s">
        <v>12909</v>
      </c>
      <c r="H359">
        <v>44</v>
      </c>
      <c r="I359" s="3" t="s">
        <v>10777</v>
      </c>
      <c r="J359" t="s">
        <v>10784</v>
      </c>
      <c r="K359" s="3" t="s">
        <v>12910</v>
      </c>
      <c r="L359" t="s">
        <v>10792</v>
      </c>
      <c r="M359" s="3" t="s">
        <v>11005</v>
      </c>
      <c r="N359" t="s">
        <v>10782</v>
      </c>
      <c r="O359" s="3" t="s">
        <v>12911</v>
      </c>
      <c r="P359">
        <v>38</v>
      </c>
      <c r="Q359" s="3" t="s">
        <v>10777</v>
      </c>
      <c r="R359" t="s">
        <v>10784</v>
      </c>
      <c r="S359" s="3" t="s">
        <v>10780</v>
      </c>
      <c r="T359" s="3" t="s">
        <v>10799</v>
      </c>
      <c r="U359" t="s">
        <v>12912</v>
      </c>
      <c r="V359" t="s">
        <v>10825</v>
      </c>
      <c r="W359" t="s">
        <v>10787</v>
      </c>
      <c r="X359" t="s">
        <v>10393</v>
      </c>
      <c r="Y359" t="s">
        <v>10784</v>
      </c>
      <c r="Z359" t="s">
        <v>10845</v>
      </c>
      <c r="AA359" t="s">
        <v>10792</v>
      </c>
      <c r="AB359" t="s">
        <v>10846</v>
      </c>
      <c r="AC359" t="s">
        <v>10792</v>
      </c>
      <c r="AD359" t="s">
        <v>10792</v>
      </c>
      <c r="AE359" t="s">
        <v>10792</v>
      </c>
      <c r="AF359" t="s">
        <v>12913</v>
      </c>
      <c r="AG359" t="s">
        <v>12914</v>
      </c>
      <c r="AH359" t="s">
        <v>10795</v>
      </c>
      <c r="AI359" t="s">
        <v>10795</v>
      </c>
      <c r="AJ359" t="s">
        <v>10777</v>
      </c>
      <c r="AK359" t="s">
        <v>10784</v>
      </c>
      <c r="AL359" t="s">
        <v>10792</v>
      </c>
      <c r="AM359" t="s">
        <v>10888</v>
      </c>
      <c r="AN359" t="s">
        <v>10798</v>
      </c>
      <c r="AO359" t="s">
        <v>10777</v>
      </c>
      <c r="AP359" t="s">
        <v>10799</v>
      </c>
      <c r="AQ359" t="s">
        <v>10797</v>
      </c>
      <c r="AR359" t="s">
        <v>10799</v>
      </c>
      <c r="AS359" t="s">
        <v>10795</v>
      </c>
      <c r="AT359" t="s">
        <v>10393</v>
      </c>
      <c r="AU359" t="s">
        <v>10845</v>
      </c>
      <c r="AV359" t="s">
        <v>10846</v>
      </c>
      <c r="AW359" t="s">
        <v>10792</v>
      </c>
    </row>
    <row r="360" spans="1:49" x14ac:dyDescent="0.3">
      <c r="A360" s="3" t="s">
        <v>10775</v>
      </c>
      <c r="B360" s="2">
        <v>41470</v>
      </c>
      <c r="C360" s="3">
        <v>9</v>
      </c>
      <c r="D360">
        <v>9211</v>
      </c>
      <c r="E360" s="3" t="s">
        <v>1671</v>
      </c>
      <c r="F360" t="s">
        <v>763</v>
      </c>
      <c r="G360" s="3" t="s">
        <v>12915</v>
      </c>
      <c r="H360">
        <v>51</v>
      </c>
      <c r="I360" s="3" t="s">
        <v>10784</v>
      </c>
      <c r="J360" t="s">
        <v>10963</v>
      </c>
      <c r="K360" s="3" t="s">
        <v>11024</v>
      </c>
      <c r="L360" t="s">
        <v>10792</v>
      </c>
      <c r="M360" s="3" t="s">
        <v>10884</v>
      </c>
      <c r="N360" t="s">
        <v>11025</v>
      </c>
      <c r="O360" s="3" t="s">
        <v>12916</v>
      </c>
      <c r="P360">
        <v>64</v>
      </c>
      <c r="Q360" s="3" t="s">
        <v>10784</v>
      </c>
      <c r="R360" t="s">
        <v>10784</v>
      </c>
      <c r="S360" s="3" t="s">
        <v>10825</v>
      </c>
      <c r="T360" s="3" t="s">
        <v>10799</v>
      </c>
      <c r="U360" t="s">
        <v>10786</v>
      </c>
      <c r="V360" t="s">
        <v>10786</v>
      </c>
      <c r="W360" t="s">
        <v>10799</v>
      </c>
      <c r="X360" t="s">
        <v>10784</v>
      </c>
      <c r="Y360" t="s">
        <v>10784</v>
      </c>
      <c r="Z360" t="s">
        <v>10792</v>
      </c>
      <c r="AA360" t="s">
        <v>10792</v>
      </c>
      <c r="AB360" t="s">
        <v>10784</v>
      </c>
      <c r="AC360" t="s">
        <v>10792</v>
      </c>
      <c r="AE360" t="s">
        <v>10792</v>
      </c>
      <c r="AF360" t="s">
        <v>10807</v>
      </c>
      <c r="AG360" t="s">
        <v>10807</v>
      </c>
      <c r="AH360" t="s">
        <v>10795</v>
      </c>
      <c r="AI360" t="s">
        <v>10795</v>
      </c>
      <c r="AJ360" t="s">
        <v>10784</v>
      </c>
      <c r="AK360" t="s">
        <v>10969</v>
      </c>
      <c r="AL360" t="s">
        <v>10792</v>
      </c>
      <c r="AM360" t="s">
        <v>10888</v>
      </c>
      <c r="AN360" t="s">
        <v>10798</v>
      </c>
      <c r="AO360" t="s">
        <v>10784</v>
      </c>
      <c r="AP360" t="s">
        <v>10799</v>
      </c>
      <c r="AQ360" t="s">
        <v>10795</v>
      </c>
      <c r="AR360" t="s">
        <v>10799</v>
      </c>
      <c r="AS360" t="s">
        <v>10799</v>
      </c>
      <c r="AT360" t="s">
        <v>10799</v>
      </c>
      <c r="AU360" t="s">
        <v>10792</v>
      </c>
      <c r="AV360" t="s">
        <v>10784</v>
      </c>
      <c r="AW360" t="s">
        <v>10792</v>
      </c>
    </row>
    <row r="361" spans="1:49" x14ac:dyDescent="0.3">
      <c r="A361" s="3" t="s">
        <v>10775</v>
      </c>
      <c r="B361" s="2">
        <v>41574</v>
      </c>
      <c r="C361" s="3">
        <v>13</v>
      </c>
      <c r="D361">
        <v>13104</v>
      </c>
      <c r="E361" s="3" t="s">
        <v>1834</v>
      </c>
      <c r="F361" t="s">
        <v>10693</v>
      </c>
      <c r="G361" s="3" t="s">
        <v>12917</v>
      </c>
      <c r="H361">
        <v>32</v>
      </c>
      <c r="I361" s="3" t="s">
        <v>10784</v>
      </c>
      <c r="J361" t="s">
        <v>10801</v>
      </c>
      <c r="K361" s="3" t="s">
        <v>10801</v>
      </c>
      <c r="L361" t="s">
        <v>10792</v>
      </c>
      <c r="M361" s="3" t="s">
        <v>10973</v>
      </c>
      <c r="N361" t="s">
        <v>11025</v>
      </c>
      <c r="O361" s="3" t="s">
        <v>12918</v>
      </c>
      <c r="Q361" s="3" t="s">
        <v>10784</v>
      </c>
      <c r="R361" t="s">
        <v>10784</v>
      </c>
      <c r="S361" s="3" t="s">
        <v>11027</v>
      </c>
      <c r="T361" s="3" t="s">
        <v>10799</v>
      </c>
      <c r="U361" t="s">
        <v>10786</v>
      </c>
      <c r="V361" t="s">
        <v>10786</v>
      </c>
      <c r="W361" t="s">
        <v>10799</v>
      </c>
      <c r="X361" t="s">
        <v>10784</v>
      </c>
      <c r="Y361" t="s">
        <v>10784</v>
      </c>
      <c r="Z361" t="s">
        <v>10792</v>
      </c>
      <c r="AA361" t="s">
        <v>10792</v>
      </c>
      <c r="AB361" t="s">
        <v>10784</v>
      </c>
      <c r="AC361" t="s">
        <v>10792</v>
      </c>
      <c r="AE361" t="s">
        <v>10792</v>
      </c>
      <c r="AF361" t="s">
        <v>10807</v>
      </c>
      <c r="AG361" t="s">
        <v>10807</v>
      </c>
      <c r="AH361" t="s">
        <v>10795</v>
      </c>
      <c r="AI361" t="s">
        <v>10797</v>
      </c>
      <c r="AJ361" t="s">
        <v>10784</v>
      </c>
      <c r="AK361" t="s">
        <v>10784</v>
      </c>
      <c r="AL361" t="s">
        <v>10792</v>
      </c>
      <c r="AM361" t="s">
        <v>10973</v>
      </c>
      <c r="AN361" t="s">
        <v>10798</v>
      </c>
      <c r="AO361" t="s">
        <v>10784</v>
      </c>
      <c r="AP361" t="s">
        <v>10799</v>
      </c>
      <c r="AQ361" t="s">
        <v>10795</v>
      </c>
      <c r="AR361" t="s">
        <v>10799</v>
      </c>
      <c r="AS361" t="s">
        <v>10799</v>
      </c>
      <c r="AT361" t="s">
        <v>10799</v>
      </c>
      <c r="AU361" t="s">
        <v>10792</v>
      </c>
      <c r="AV361" t="s">
        <v>10784</v>
      </c>
      <c r="AW361" t="s">
        <v>10792</v>
      </c>
    </row>
    <row r="362" spans="1:49" x14ac:dyDescent="0.3">
      <c r="A362" s="3" t="s">
        <v>10775</v>
      </c>
      <c r="B362" s="2">
        <v>42144</v>
      </c>
      <c r="C362" s="3">
        <v>13</v>
      </c>
      <c r="D362">
        <v>13110</v>
      </c>
      <c r="E362" s="3" t="s">
        <v>1851</v>
      </c>
      <c r="F362" t="s">
        <v>10693</v>
      </c>
      <c r="G362" s="3" t="s">
        <v>12919</v>
      </c>
      <c r="H362">
        <v>7</v>
      </c>
      <c r="I362" s="3" t="s">
        <v>10777</v>
      </c>
      <c r="J362" t="s">
        <v>11558</v>
      </c>
      <c r="K362" s="3" t="s">
        <v>12789</v>
      </c>
      <c r="L362" t="s">
        <v>10780</v>
      </c>
      <c r="M362" s="3" t="s">
        <v>10856</v>
      </c>
      <c r="N362" t="s">
        <v>10823</v>
      </c>
      <c r="O362" s="3" t="s">
        <v>12073</v>
      </c>
      <c r="P362">
        <v>47</v>
      </c>
      <c r="Q362" s="3" t="s">
        <v>10777</v>
      </c>
      <c r="R362" t="s">
        <v>12074</v>
      </c>
      <c r="S362" s="3" t="s">
        <v>10780</v>
      </c>
      <c r="T362" s="3" t="s">
        <v>10787</v>
      </c>
      <c r="U362" t="s">
        <v>10786</v>
      </c>
      <c r="V362" t="s">
        <v>10780</v>
      </c>
      <c r="W362" t="s">
        <v>10780</v>
      </c>
      <c r="X362" t="s">
        <v>10391</v>
      </c>
      <c r="Y362" t="s">
        <v>10393</v>
      </c>
      <c r="Z362" t="s">
        <v>10788</v>
      </c>
      <c r="AA362">
        <v>42367</v>
      </c>
      <c r="AB362" t="s">
        <v>10789</v>
      </c>
      <c r="AC362" t="s">
        <v>12077</v>
      </c>
      <c r="AD362" t="s">
        <v>11123</v>
      </c>
      <c r="AE362" t="s">
        <v>10792</v>
      </c>
      <c r="AF362" t="s">
        <v>12078</v>
      </c>
      <c r="AG362" t="s">
        <v>12079</v>
      </c>
      <c r="AH362" t="s">
        <v>10795</v>
      </c>
      <c r="AI362" t="s">
        <v>10797</v>
      </c>
      <c r="AJ362" t="s">
        <v>10777</v>
      </c>
      <c r="AK362" t="s">
        <v>10874</v>
      </c>
      <c r="AL362" t="s">
        <v>10797</v>
      </c>
      <c r="AM362" t="s">
        <v>10856</v>
      </c>
      <c r="AN362" t="s">
        <v>10823</v>
      </c>
      <c r="AO362" t="s">
        <v>10777</v>
      </c>
      <c r="AP362" t="s">
        <v>12081</v>
      </c>
      <c r="AQ362" t="s">
        <v>10797</v>
      </c>
      <c r="AR362" t="s">
        <v>10795</v>
      </c>
      <c r="AS362" t="s">
        <v>10797</v>
      </c>
      <c r="AT362" t="s">
        <v>10391</v>
      </c>
      <c r="AU362" t="s">
        <v>10788</v>
      </c>
      <c r="AV362" t="s">
        <v>10789</v>
      </c>
      <c r="AW362" t="s">
        <v>10889</v>
      </c>
    </row>
    <row r="363" spans="1:49" x14ac:dyDescent="0.3">
      <c r="A363" s="3" t="s">
        <v>10775</v>
      </c>
      <c r="B363" s="2">
        <v>42623</v>
      </c>
      <c r="C363" s="3">
        <v>13</v>
      </c>
      <c r="D363">
        <v>13103</v>
      </c>
      <c r="E363" s="3" t="s">
        <v>1831</v>
      </c>
      <c r="F363" t="s">
        <v>10693</v>
      </c>
      <c r="G363" s="3" t="s">
        <v>12920</v>
      </c>
      <c r="H363">
        <v>34</v>
      </c>
      <c r="I363" s="3" t="s">
        <v>10777</v>
      </c>
      <c r="J363" t="s">
        <v>12921</v>
      </c>
      <c r="K363" s="3" t="s">
        <v>12922</v>
      </c>
      <c r="L363" t="s">
        <v>10780</v>
      </c>
      <c r="M363" s="3" t="s">
        <v>10781</v>
      </c>
      <c r="N363" t="s">
        <v>10782</v>
      </c>
      <c r="O363" s="3" t="s">
        <v>12923</v>
      </c>
      <c r="P363">
        <v>40</v>
      </c>
      <c r="Q363" s="3" t="s">
        <v>10777</v>
      </c>
      <c r="R363" t="s">
        <v>11680</v>
      </c>
      <c r="S363" s="3" t="s">
        <v>10780</v>
      </c>
      <c r="T363" s="3" t="s">
        <v>10780</v>
      </c>
      <c r="U363" t="s">
        <v>12924</v>
      </c>
      <c r="V363" t="s">
        <v>10867</v>
      </c>
      <c r="W363" t="s">
        <v>10787</v>
      </c>
      <c r="X363" t="s">
        <v>10393</v>
      </c>
      <c r="Y363" t="s">
        <v>10780</v>
      </c>
      <c r="Z363" t="s">
        <v>10788</v>
      </c>
      <c r="AA363">
        <v>43210</v>
      </c>
      <c r="AB363" t="s">
        <v>10789</v>
      </c>
      <c r="AC363" t="s">
        <v>11191</v>
      </c>
      <c r="AD363" t="s">
        <v>10791</v>
      </c>
      <c r="AE363" t="s">
        <v>10792</v>
      </c>
      <c r="AF363" t="s">
        <v>12925</v>
      </c>
      <c r="AG363" t="s">
        <v>10807</v>
      </c>
      <c r="AH363" t="s">
        <v>10795</v>
      </c>
      <c r="AI363" t="s">
        <v>10795</v>
      </c>
      <c r="AJ363" t="s">
        <v>10777</v>
      </c>
      <c r="AK363" t="s">
        <v>12322</v>
      </c>
      <c r="AL363" t="s">
        <v>10797</v>
      </c>
      <c r="AM363" t="s">
        <v>10781</v>
      </c>
      <c r="AN363" t="s">
        <v>10798</v>
      </c>
      <c r="AO363" t="s">
        <v>10777</v>
      </c>
      <c r="AP363" t="s">
        <v>11680</v>
      </c>
      <c r="AQ363" t="s">
        <v>10797</v>
      </c>
      <c r="AR363" t="s">
        <v>10797</v>
      </c>
      <c r="AS363" t="s">
        <v>10795</v>
      </c>
      <c r="AT363" t="s">
        <v>10393</v>
      </c>
      <c r="AU363" t="s">
        <v>10788</v>
      </c>
      <c r="AV363" t="s">
        <v>10789</v>
      </c>
      <c r="AW363" t="s">
        <v>10791</v>
      </c>
    </row>
    <row r="364" spans="1:49" x14ac:dyDescent="0.3">
      <c r="A364" s="3" t="s">
        <v>10775</v>
      </c>
      <c r="B364" s="2">
        <v>43466</v>
      </c>
      <c r="C364" s="3">
        <v>10</v>
      </c>
      <c r="D364">
        <v>10101</v>
      </c>
      <c r="E364" s="3" t="s">
        <v>1674</v>
      </c>
      <c r="F364" t="s">
        <v>778</v>
      </c>
      <c r="G364" s="3" t="s">
        <v>12926</v>
      </c>
      <c r="H364">
        <v>56</v>
      </c>
      <c r="I364" s="3" t="s">
        <v>10777</v>
      </c>
      <c r="J364" t="s">
        <v>12927</v>
      </c>
      <c r="K364" s="3" t="s">
        <v>12928</v>
      </c>
      <c r="L364" t="s">
        <v>10780</v>
      </c>
      <c r="M364" s="3" t="s">
        <v>10811</v>
      </c>
      <c r="N364" t="s">
        <v>10782</v>
      </c>
      <c r="O364" s="3" t="s">
        <v>12929</v>
      </c>
      <c r="P364">
        <v>60</v>
      </c>
      <c r="Q364" s="3" t="s">
        <v>10777</v>
      </c>
      <c r="R364" t="s">
        <v>12930</v>
      </c>
      <c r="S364" s="3" t="s">
        <v>10787</v>
      </c>
      <c r="T364" s="3" t="s">
        <v>10780</v>
      </c>
      <c r="U364" t="s">
        <v>10913</v>
      </c>
      <c r="V364" t="s">
        <v>10786</v>
      </c>
      <c r="W364" t="s">
        <v>10787</v>
      </c>
      <c r="X364" t="s">
        <v>10393</v>
      </c>
      <c r="Y364" t="s">
        <v>10784</v>
      </c>
      <c r="Z364" t="s">
        <v>10827</v>
      </c>
      <c r="AA364" t="s">
        <v>10792</v>
      </c>
      <c r="AB364" t="s">
        <v>10828</v>
      </c>
      <c r="AC364" t="s">
        <v>10792</v>
      </c>
      <c r="AD364" t="s">
        <v>10792</v>
      </c>
      <c r="AE364" t="s">
        <v>10792</v>
      </c>
      <c r="AF364" t="s">
        <v>12931</v>
      </c>
      <c r="AG364" t="s">
        <v>12932</v>
      </c>
      <c r="AH364" t="s">
        <v>10795</v>
      </c>
      <c r="AI364" t="s">
        <v>10795</v>
      </c>
      <c r="AJ364" t="s">
        <v>10777</v>
      </c>
      <c r="AK364" t="s">
        <v>10904</v>
      </c>
      <c r="AL364" t="s">
        <v>10797</v>
      </c>
      <c r="AM364" t="s">
        <v>10811</v>
      </c>
      <c r="AN364" t="s">
        <v>10798</v>
      </c>
      <c r="AO364" t="s">
        <v>10777</v>
      </c>
      <c r="AP364" t="s">
        <v>10904</v>
      </c>
      <c r="AQ364" t="s">
        <v>10795</v>
      </c>
      <c r="AR364" t="s">
        <v>10797</v>
      </c>
      <c r="AS364" t="s">
        <v>10795</v>
      </c>
      <c r="AT364" t="s">
        <v>10393</v>
      </c>
      <c r="AU364" t="s">
        <v>10827</v>
      </c>
      <c r="AV364" t="s">
        <v>10828</v>
      </c>
      <c r="AW364" t="s">
        <v>10792</v>
      </c>
    </row>
    <row r="365" spans="1:49" x14ac:dyDescent="0.3">
      <c r="A365" s="3" t="s">
        <v>10775</v>
      </c>
      <c r="B365" s="2">
        <v>42910</v>
      </c>
      <c r="C365" s="3">
        <v>10</v>
      </c>
      <c r="D365">
        <v>10101</v>
      </c>
      <c r="E365" s="3" t="s">
        <v>1674</v>
      </c>
      <c r="F365" t="s">
        <v>778</v>
      </c>
      <c r="G365" s="3" t="s">
        <v>12933</v>
      </c>
      <c r="H365">
        <v>50</v>
      </c>
      <c r="I365" s="3" t="s">
        <v>10777</v>
      </c>
      <c r="J365" t="s">
        <v>10778</v>
      </c>
      <c r="K365" s="3" t="s">
        <v>12934</v>
      </c>
      <c r="L365" t="s">
        <v>10780</v>
      </c>
      <c r="M365" s="3" t="s">
        <v>10918</v>
      </c>
      <c r="N365" t="s">
        <v>10863</v>
      </c>
      <c r="O365" s="3" t="s">
        <v>12935</v>
      </c>
      <c r="P365">
        <v>32</v>
      </c>
      <c r="Q365" s="3" t="s">
        <v>10777</v>
      </c>
      <c r="R365" t="s">
        <v>12016</v>
      </c>
      <c r="S365" s="3" t="s">
        <v>10780</v>
      </c>
      <c r="T365" s="3" t="s">
        <v>10787</v>
      </c>
      <c r="U365" t="s">
        <v>12936</v>
      </c>
      <c r="V365" t="s">
        <v>10780</v>
      </c>
      <c r="W365" t="s">
        <v>10780</v>
      </c>
      <c r="X365" t="s">
        <v>10391</v>
      </c>
      <c r="Y365" t="s">
        <v>10780</v>
      </c>
      <c r="Z365" t="s">
        <v>10788</v>
      </c>
      <c r="AA365">
        <v>43462</v>
      </c>
      <c r="AB365" t="s">
        <v>12018</v>
      </c>
      <c r="AC365" t="s">
        <v>11205</v>
      </c>
      <c r="AD365" t="s">
        <v>10791</v>
      </c>
      <c r="AE365" t="s">
        <v>10792</v>
      </c>
      <c r="AF365" t="s">
        <v>12937</v>
      </c>
      <c r="AG365" t="s">
        <v>12938</v>
      </c>
      <c r="AH365" t="s">
        <v>10795</v>
      </c>
      <c r="AI365" t="s">
        <v>10797</v>
      </c>
      <c r="AJ365" t="s">
        <v>10777</v>
      </c>
      <c r="AK365" t="s">
        <v>10796</v>
      </c>
      <c r="AL365" t="s">
        <v>10797</v>
      </c>
      <c r="AM365" t="s">
        <v>10918</v>
      </c>
      <c r="AN365" t="s">
        <v>10873</v>
      </c>
      <c r="AO365" t="s">
        <v>10777</v>
      </c>
      <c r="AP365" t="s">
        <v>12016</v>
      </c>
      <c r="AQ365" t="s">
        <v>10797</v>
      </c>
      <c r="AR365" t="s">
        <v>10795</v>
      </c>
      <c r="AS365" t="s">
        <v>10797</v>
      </c>
      <c r="AT365" t="s">
        <v>10391</v>
      </c>
      <c r="AU365" t="s">
        <v>10788</v>
      </c>
      <c r="AV365" t="s">
        <v>12021</v>
      </c>
      <c r="AW365" t="s">
        <v>10791</v>
      </c>
    </row>
    <row r="366" spans="1:49" x14ac:dyDescent="0.3">
      <c r="A366" s="3" t="s">
        <v>10775</v>
      </c>
      <c r="B366" s="2">
        <v>42857</v>
      </c>
      <c r="C366" s="3">
        <v>6</v>
      </c>
      <c r="D366">
        <v>6101</v>
      </c>
      <c r="E366" s="3" t="s">
        <v>1293</v>
      </c>
      <c r="F366" t="s">
        <v>1782</v>
      </c>
      <c r="G366" s="3" t="s">
        <v>12939</v>
      </c>
      <c r="H366">
        <v>67</v>
      </c>
      <c r="I366" s="3" t="s">
        <v>10777</v>
      </c>
      <c r="J366" t="s">
        <v>10784</v>
      </c>
      <c r="K366" s="3" t="s">
        <v>12940</v>
      </c>
      <c r="L366" t="s">
        <v>10780</v>
      </c>
      <c r="M366" s="3" t="s">
        <v>10811</v>
      </c>
      <c r="N366" t="s">
        <v>10782</v>
      </c>
      <c r="O366" s="3" t="s">
        <v>12941</v>
      </c>
      <c r="P366">
        <v>67</v>
      </c>
      <c r="Q366" s="3" t="s">
        <v>10777</v>
      </c>
      <c r="R366" t="s">
        <v>10784</v>
      </c>
      <c r="S366" s="3" t="s">
        <v>10787</v>
      </c>
      <c r="T366" s="3" t="s">
        <v>10780</v>
      </c>
      <c r="U366" t="s">
        <v>10786</v>
      </c>
      <c r="V366" t="s">
        <v>10780</v>
      </c>
      <c r="W366" t="s">
        <v>10787</v>
      </c>
      <c r="X366" t="s">
        <v>10393</v>
      </c>
      <c r="Y366" t="s">
        <v>10780</v>
      </c>
      <c r="Z366" t="s">
        <v>10827</v>
      </c>
      <c r="AA366">
        <v>42857</v>
      </c>
      <c r="AB366" t="s">
        <v>10828</v>
      </c>
      <c r="AC366" t="s">
        <v>10792</v>
      </c>
      <c r="AD366" t="s">
        <v>10792</v>
      </c>
      <c r="AE366" t="s">
        <v>10792</v>
      </c>
      <c r="AF366" t="s">
        <v>12942</v>
      </c>
      <c r="AG366" t="s">
        <v>12943</v>
      </c>
      <c r="AH366" t="s">
        <v>10795</v>
      </c>
      <c r="AI366" t="s">
        <v>10795</v>
      </c>
      <c r="AJ366" t="s">
        <v>10777</v>
      </c>
      <c r="AK366" t="s">
        <v>10784</v>
      </c>
      <c r="AL366" t="s">
        <v>10797</v>
      </c>
      <c r="AM366" t="s">
        <v>10811</v>
      </c>
      <c r="AN366" t="s">
        <v>10798</v>
      </c>
      <c r="AO366" t="s">
        <v>10777</v>
      </c>
      <c r="AP366" t="s">
        <v>10799</v>
      </c>
      <c r="AQ366" t="s">
        <v>10795</v>
      </c>
      <c r="AR366" t="s">
        <v>10797</v>
      </c>
      <c r="AS366" t="s">
        <v>10795</v>
      </c>
      <c r="AT366" t="s">
        <v>10393</v>
      </c>
      <c r="AU366" t="s">
        <v>10827</v>
      </c>
      <c r="AV366" t="s">
        <v>10828</v>
      </c>
      <c r="AW366" t="s">
        <v>10792</v>
      </c>
    </row>
    <row r="367" spans="1:49" x14ac:dyDescent="0.3">
      <c r="A367" s="3" t="s">
        <v>10775</v>
      </c>
      <c r="B367" s="2">
        <v>41671</v>
      </c>
      <c r="C367" s="3">
        <v>14</v>
      </c>
      <c r="D367">
        <v>14107</v>
      </c>
      <c r="E367" s="3" t="s">
        <v>1996</v>
      </c>
      <c r="F367" t="s">
        <v>781</v>
      </c>
      <c r="G367" s="3" t="s">
        <v>12944</v>
      </c>
      <c r="H367">
        <v>51</v>
      </c>
      <c r="I367" s="3" t="s">
        <v>10777</v>
      </c>
      <c r="J367" t="s">
        <v>12945</v>
      </c>
      <c r="K367" s="3" t="s">
        <v>12946</v>
      </c>
      <c r="L367" t="s">
        <v>10780</v>
      </c>
      <c r="M367" s="3" t="s">
        <v>10781</v>
      </c>
      <c r="N367" t="s">
        <v>10782</v>
      </c>
      <c r="O367" s="3" t="s">
        <v>12947</v>
      </c>
      <c r="P367">
        <v>46</v>
      </c>
      <c r="Q367" s="3" t="s">
        <v>10777</v>
      </c>
      <c r="R367" t="s">
        <v>10784</v>
      </c>
      <c r="S367" s="3" t="s">
        <v>10787</v>
      </c>
      <c r="T367" s="3" t="s">
        <v>10780</v>
      </c>
      <c r="U367" t="s">
        <v>12948</v>
      </c>
      <c r="V367" t="s">
        <v>11043</v>
      </c>
      <c r="W367" t="s">
        <v>10787</v>
      </c>
      <c r="X367" t="s">
        <v>10393</v>
      </c>
      <c r="Y367" t="s">
        <v>10780</v>
      </c>
      <c r="Z367" t="s">
        <v>10827</v>
      </c>
      <c r="AA367">
        <v>41672</v>
      </c>
      <c r="AB367" t="s">
        <v>10828</v>
      </c>
      <c r="AC367" t="s">
        <v>10792</v>
      </c>
      <c r="AD367" t="s">
        <v>10792</v>
      </c>
      <c r="AE367" t="s">
        <v>10792</v>
      </c>
      <c r="AF367" t="s">
        <v>12949</v>
      </c>
      <c r="AG367" t="s">
        <v>12950</v>
      </c>
      <c r="AH367" t="s">
        <v>10795</v>
      </c>
      <c r="AI367" t="s">
        <v>10795</v>
      </c>
      <c r="AJ367" t="s">
        <v>10777</v>
      </c>
      <c r="AK367" t="s">
        <v>10818</v>
      </c>
      <c r="AL367" t="s">
        <v>10797</v>
      </c>
      <c r="AM367" t="s">
        <v>10781</v>
      </c>
      <c r="AN367" t="s">
        <v>10798</v>
      </c>
      <c r="AO367" t="s">
        <v>10777</v>
      </c>
      <c r="AP367" t="s">
        <v>10799</v>
      </c>
      <c r="AQ367" t="s">
        <v>10795</v>
      </c>
      <c r="AR367" t="s">
        <v>10797</v>
      </c>
      <c r="AS367" t="s">
        <v>10795</v>
      </c>
      <c r="AT367" t="s">
        <v>10393</v>
      </c>
      <c r="AU367" t="s">
        <v>10827</v>
      </c>
      <c r="AV367" t="s">
        <v>10828</v>
      </c>
      <c r="AW367" t="s">
        <v>10792</v>
      </c>
    </row>
    <row r="368" spans="1:49" x14ac:dyDescent="0.3">
      <c r="A368" s="3" t="s">
        <v>10775</v>
      </c>
      <c r="B368" s="2">
        <v>43774</v>
      </c>
      <c r="C368" s="3">
        <v>14</v>
      </c>
      <c r="D368">
        <v>14101</v>
      </c>
      <c r="E368" s="3" t="s">
        <v>1979</v>
      </c>
      <c r="F368" t="s">
        <v>781</v>
      </c>
      <c r="G368" s="3" t="s">
        <v>12951</v>
      </c>
      <c r="H368">
        <v>66</v>
      </c>
      <c r="I368" s="3" t="s">
        <v>10777</v>
      </c>
      <c r="J368" t="s">
        <v>10784</v>
      </c>
      <c r="K368" s="3" t="s">
        <v>12952</v>
      </c>
      <c r="L368" t="s">
        <v>10792</v>
      </c>
      <c r="M368" s="3" t="s">
        <v>10811</v>
      </c>
      <c r="N368" t="s">
        <v>10782</v>
      </c>
      <c r="O368" s="3" t="s">
        <v>12953</v>
      </c>
      <c r="P368">
        <v>68</v>
      </c>
      <c r="Q368" s="3" t="s">
        <v>10777</v>
      </c>
      <c r="R368" t="s">
        <v>10784</v>
      </c>
      <c r="S368" s="3" t="s">
        <v>10787</v>
      </c>
      <c r="T368" s="3" t="s">
        <v>10799</v>
      </c>
      <c r="U368" t="s">
        <v>10786</v>
      </c>
      <c r="V368" t="s">
        <v>10786</v>
      </c>
      <c r="W368" t="s">
        <v>10787</v>
      </c>
      <c r="X368" t="s">
        <v>10393</v>
      </c>
      <c r="Y368" t="s">
        <v>10784</v>
      </c>
      <c r="Z368" t="s">
        <v>10827</v>
      </c>
      <c r="AA368" t="s">
        <v>10792</v>
      </c>
      <c r="AB368" t="s">
        <v>10828</v>
      </c>
      <c r="AC368" t="s">
        <v>10792</v>
      </c>
      <c r="AD368" t="s">
        <v>10792</v>
      </c>
      <c r="AE368" t="s">
        <v>10792</v>
      </c>
      <c r="AF368" t="s">
        <v>12954</v>
      </c>
      <c r="AG368" t="s">
        <v>12955</v>
      </c>
      <c r="AH368" t="s">
        <v>10795</v>
      </c>
      <c r="AI368" t="s">
        <v>10797</v>
      </c>
      <c r="AJ368" t="s">
        <v>10777</v>
      </c>
      <c r="AK368" t="s">
        <v>10784</v>
      </c>
      <c r="AL368" t="s">
        <v>10792</v>
      </c>
      <c r="AM368" t="s">
        <v>10811</v>
      </c>
      <c r="AN368" t="s">
        <v>10798</v>
      </c>
      <c r="AO368" t="s">
        <v>10777</v>
      </c>
      <c r="AP368" t="s">
        <v>10799</v>
      </c>
      <c r="AQ368" t="s">
        <v>10795</v>
      </c>
      <c r="AR368" t="s">
        <v>10799</v>
      </c>
      <c r="AS368" t="s">
        <v>10795</v>
      </c>
      <c r="AT368" t="s">
        <v>10393</v>
      </c>
      <c r="AU368" t="s">
        <v>10827</v>
      </c>
      <c r="AV368" t="s">
        <v>10828</v>
      </c>
      <c r="AW368" t="s">
        <v>10792</v>
      </c>
    </row>
    <row r="369" spans="1:49" x14ac:dyDescent="0.3">
      <c r="A369" s="3" t="s">
        <v>10775</v>
      </c>
      <c r="B369" s="2">
        <v>40210</v>
      </c>
      <c r="C369" s="3">
        <v>13</v>
      </c>
      <c r="D369">
        <v>13110</v>
      </c>
      <c r="E369" s="3" t="s">
        <v>1851</v>
      </c>
      <c r="F369" t="s">
        <v>10693</v>
      </c>
      <c r="G369" s="3" t="s">
        <v>12956</v>
      </c>
      <c r="H369">
        <v>53</v>
      </c>
      <c r="I369" s="3" t="s">
        <v>10784</v>
      </c>
      <c r="J369" t="s">
        <v>10801</v>
      </c>
      <c r="K369" s="3" t="s">
        <v>11365</v>
      </c>
      <c r="L369" t="s">
        <v>10792</v>
      </c>
      <c r="M369" s="3" t="s">
        <v>11011</v>
      </c>
      <c r="N369" t="s">
        <v>10804</v>
      </c>
      <c r="O369" s="3" t="s">
        <v>12957</v>
      </c>
      <c r="P369">
        <v>58</v>
      </c>
      <c r="Q369" s="3" t="s">
        <v>10784</v>
      </c>
      <c r="R369" t="s">
        <v>12958</v>
      </c>
      <c r="S369" s="3" t="s">
        <v>10795</v>
      </c>
      <c r="T369" s="3" t="s">
        <v>10799</v>
      </c>
      <c r="U369" t="s">
        <v>10786</v>
      </c>
      <c r="V369" t="s">
        <v>10786</v>
      </c>
      <c r="W369" t="s">
        <v>10799</v>
      </c>
      <c r="X369" t="s">
        <v>10391</v>
      </c>
      <c r="Y369" t="s">
        <v>10784</v>
      </c>
      <c r="Z369" t="s">
        <v>10792</v>
      </c>
      <c r="AA369" t="s">
        <v>10792</v>
      </c>
      <c r="AB369" t="s">
        <v>10784</v>
      </c>
      <c r="AC369" t="s">
        <v>10792</v>
      </c>
      <c r="AD369" t="s">
        <v>10792</v>
      </c>
      <c r="AE369" t="s">
        <v>10792</v>
      </c>
      <c r="AF369" t="s">
        <v>10807</v>
      </c>
      <c r="AG369" t="s">
        <v>10807</v>
      </c>
      <c r="AH369" t="s">
        <v>10795</v>
      </c>
      <c r="AI369" t="s">
        <v>10795</v>
      </c>
      <c r="AJ369" t="s">
        <v>10784</v>
      </c>
      <c r="AK369" t="s">
        <v>10784</v>
      </c>
      <c r="AL369" t="s">
        <v>10792</v>
      </c>
      <c r="AM369" t="s">
        <v>10811</v>
      </c>
      <c r="AN369" t="s">
        <v>10798</v>
      </c>
      <c r="AO369" t="s">
        <v>10784</v>
      </c>
      <c r="AP369" t="s">
        <v>12959</v>
      </c>
      <c r="AQ369" t="s">
        <v>10795</v>
      </c>
      <c r="AR369" t="s">
        <v>10799</v>
      </c>
      <c r="AS369" t="s">
        <v>10799</v>
      </c>
      <c r="AT369" t="s">
        <v>10391</v>
      </c>
      <c r="AU369" t="s">
        <v>10792</v>
      </c>
      <c r="AV369" t="s">
        <v>10784</v>
      </c>
      <c r="AW369" t="s">
        <v>10792</v>
      </c>
    </row>
    <row r="370" spans="1:49" x14ac:dyDescent="0.3">
      <c r="A370" s="3" t="s">
        <v>10775</v>
      </c>
      <c r="B370" s="2">
        <v>42128</v>
      </c>
      <c r="C370" s="3">
        <v>14</v>
      </c>
      <c r="D370">
        <v>14201</v>
      </c>
      <c r="E370" s="3" t="s">
        <v>2199</v>
      </c>
      <c r="F370" t="s">
        <v>781</v>
      </c>
      <c r="G370" s="3" t="s">
        <v>12960</v>
      </c>
      <c r="H370">
        <v>28</v>
      </c>
      <c r="I370" s="3" t="s">
        <v>10777</v>
      </c>
      <c r="J370" t="s">
        <v>12961</v>
      </c>
      <c r="K370" s="3" t="s">
        <v>12962</v>
      </c>
      <c r="L370" t="s">
        <v>10787</v>
      </c>
      <c r="M370" s="3" t="s">
        <v>11106</v>
      </c>
      <c r="N370" t="s">
        <v>10894</v>
      </c>
      <c r="O370" s="3" t="s">
        <v>12963</v>
      </c>
      <c r="P370">
        <v>20</v>
      </c>
      <c r="Q370" s="3" t="s">
        <v>10777</v>
      </c>
      <c r="R370" t="s">
        <v>12964</v>
      </c>
      <c r="S370" s="3" t="s">
        <v>10780</v>
      </c>
      <c r="T370" s="3" t="s">
        <v>10787</v>
      </c>
      <c r="U370" t="s">
        <v>10786</v>
      </c>
      <c r="V370" t="s">
        <v>10780</v>
      </c>
      <c r="W370" t="s">
        <v>10780</v>
      </c>
      <c r="X370" t="s">
        <v>10868</v>
      </c>
      <c r="Y370" t="s">
        <v>12965</v>
      </c>
      <c r="Z370" t="s">
        <v>10788</v>
      </c>
      <c r="AA370" t="s">
        <v>10792</v>
      </c>
      <c r="AB370" t="s">
        <v>10789</v>
      </c>
      <c r="AC370" t="s">
        <v>10792</v>
      </c>
      <c r="AD370" t="s">
        <v>10898</v>
      </c>
      <c r="AE370" t="s">
        <v>10792</v>
      </c>
      <c r="AF370" t="s">
        <v>12966</v>
      </c>
      <c r="AG370" t="s">
        <v>12967</v>
      </c>
      <c r="AH370" t="s">
        <v>10795</v>
      </c>
      <c r="AI370" t="s">
        <v>10797</v>
      </c>
      <c r="AJ370" t="s">
        <v>10777</v>
      </c>
      <c r="AK370" t="s">
        <v>12968</v>
      </c>
      <c r="AL370" t="s">
        <v>10795</v>
      </c>
      <c r="AM370" t="s">
        <v>11106</v>
      </c>
      <c r="AN370" t="s">
        <v>10399</v>
      </c>
      <c r="AO370" t="s">
        <v>10777</v>
      </c>
      <c r="AP370" t="s">
        <v>12969</v>
      </c>
      <c r="AQ370" t="s">
        <v>10797</v>
      </c>
      <c r="AR370" t="s">
        <v>10795</v>
      </c>
      <c r="AS370" t="s">
        <v>10797</v>
      </c>
      <c r="AT370" t="s">
        <v>10868</v>
      </c>
      <c r="AU370" t="s">
        <v>10788</v>
      </c>
      <c r="AV370" t="s">
        <v>10789</v>
      </c>
      <c r="AW370" t="s">
        <v>10889</v>
      </c>
    </row>
    <row r="371" spans="1:49" x14ac:dyDescent="0.3">
      <c r="A371" s="3" t="s">
        <v>10775</v>
      </c>
      <c r="B371" s="2">
        <v>43046</v>
      </c>
      <c r="C371" s="3">
        <v>13</v>
      </c>
      <c r="D371">
        <v>13129</v>
      </c>
      <c r="E371" s="3" t="s">
        <v>1908</v>
      </c>
      <c r="F371" t="s">
        <v>10693</v>
      </c>
      <c r="G371" s="3" t="s">
        <v>12970</v>
      </c>
      <c r="H371">
        <v>13</v>
      </c>
      <c r="I371" s="3" t="s">
        <v>10777</v>
      </c>
      <c r="J371" t="s">
        <v>11558</v>
      </c>
      <c r="K371" s="3" t="s">
        <v>12971</v>
      </c>
      <c r="L371" t="s">
        <v>10787</v>
      </c>
      <c r="M371" s="3" t="s">
        <v>11106</v>
      </c>
      <c r="N371" t="s">
        <v>10894</v>
      </c>
      <c r="O371" s="3" t="s">
        <v>12972</v>
      </c>
      <c r="P371">
        <v>54</v>
      </c>
      <c r="Q371" s="3" t="s">
        <v>10777</v>
      </c>
      <c r="R371" t="s">
        <v>10784</v>
      </c>
      <c r="S371" s="3" t="s">
        <v>10780</v>
      </c>
      <c r="T371" s="3" t="s">
        <v>10780</v>
      </c>
      <c r="U371" t="s">
        <v>10786</v>
      </c>
      <c r="V371" t="s">
        <v>10780</v>
      </c>
      <c r="W371" t="s">
        <v>10780</v>
      </c>
      <c r="X371" t="s">
        <v>10931</v>
      </c>
      <c r="Y371" t="s">
        <v>10780</v>
      </c>
      <c r="Z371" t="s">
        <v>10845</v>
      </c>
      <c r="AA371" t="s">
        <v>10792</v>
      </c>
      <c r="AB371" t="s">
        <v>10906</v>
      </c>
      <c r="AC371" t="s">
        <v>10792</v>
      </c>
      <c r="AD371" t="s">
        <v>10792</v>
      </c>
      <c r="AE371" t="s">
        <v>10792</v>
      </c>
      <c r="AF371" t="s">
        <v>12973</v>
      </c>
      <c r="AG371" t="s">
        <v>12974</v>
      </c>
      <c r="AH371" t="s">
        <v>10795</v>
      </c>
      <c r="AI371" t="s">
        <v>10797</v>
      </c>
      <c r="AJ371" t="s">
        <v>10777</v>
      </c>
      <c r="AK371" t="s">
        <v>10874</v>
      </c>
      <c r="AL371" t="s">
        <v>10795</v>
      </c>
      <c r="AM371" t="s">
        <v>11106</v>
      </c>
      <c r="AN371" t="s">
        <v>10399</v>
      </c>
      <c r="AO371" t="s">
        <v>10777</v>
      </c>
      <c r="AP371" t="s">
        <v>10799</v>
      </c>
      <c r="AQ371" t="s">
        <v>10797</v>
      </c>
      <c r="AR371" t="s">
        <v>10797</v>
      </c>
      <c r="AS371" t="s">
        <v>10797</v>
      </c>
      <c r="AT371" t="s">
        <v>10936</v>
      </c>
      <c r="AU371" t="s">
        <v>10845</v>
      </c>
      <c r="AV371" t="s">
        <v>10906</v>
      </c>
      <c r="AW371" t="s">
        <v>10792</v>
      </c>
    </row>
    <row r="372" spans="1:49" x14ac:dyDescent="0.3">
      <c r="A372" s="3" t="s">
        <v>10775</v>
      </c>
      <c r="B372" s="2">
        <v>43592</v>
      </c>
      <c r="C372" s="3">
        <v>1</v>
      </c>
      <c r="D372">
        <v>1101</v>
      </c>
      <c r="E372" s="3" t="s">
        <v>1060</v>
      </c>
      <c r="F372" t="s">
        <v>796</v>
      </c>
      <c r="G372" s="3" t="s">
        <v>12975</v>
      </c>
      <c r="H372">
        <v>29</v>
      </c>
      <c r="I372" s="3" t="s">
        <v>11337</v>
      </c>
      <c r="J372" t="s">
        <v>10784</v>
      </c>
      <c r="K372" s="3" t="s">
        <v>12976</v>
      </c>
      <c r="L372" t="s">
        <v>10792</v>
      </c>
      <c r="M372" s="3" t="s">
        <v>11005</v>
      </c>
      <c r="N372" t="s">
        <v>10782</v>
      </c>
      <c r="O372" s="3" t="s">
        <v>12977</v>
      </c>
      <c r="Q372" s="3" t="s">
        <v>11337</v>
      </c>
      <c r="R372" t="s">
        <v>10784</v>
      </c>
      <c r="S372" s="3" t="s">
        <v>10780</v>
      </c>
      <c r="T372" s="3" t="s">
        <v>10799</v>
      </c>
      <c r="U372" t="s">
        <v>10786</v>
      </c>
      <c r="V372" t="s">
        <v>10786</v>
      </c>
      <c r="W372" t="s">
        <v>10780</v>
      </c>
      <c r="X372" t="s">
        <v>10395</v>
      </c>
      <c r="Y372" t="s">
        <v>10784</v>
      </c>
      <c r="Z372" t="s">
        <v>10845</v>
      </c>
      <c r="AA372" t="s">
        <v>10792</v>
      </c>
      <c r="AB372" t="s">
        <v>10846</v>
      </c>
      <c r="AC372" t="s">
        <v>10792</v>
      </c>
      <c r="AD372" t="s">
        <v>10792</v>
      </c>
      <c r="AE372" t="s">
        <v>10792</v>
      </c>
      <c r="AF372" t="s">
        <v>12978</v>
      </c>
      <c r="AG372" t="s">
        <v>12979</v>
      </c>
      <c r="AH372" t="s">
        <v>10795</v>
      </c>
      <c r="AI372" t="s">
        <v>10795</v>
      </c>
      <c r="AJ372" t="s">
        <v>11337</v>
      </c>
      <c r="AK372" t="s">
        <v>10784</v>
      </c>
      <c r="AL372" t="s">
        <v>10792</v>
      </c>
      <c r="AM372" t="s">
        <v>10888</v>
      </c>
      <c r="AN372" t="s">
        <v>10798</v>
      </c>
      <c r="AO372" t="s">
        <v>11337</v>
      </c>
      <c r="AP372" t="s">
        <v>10799</v>
      </c>
      <c r="AQ372" t="s">
        <v>10797</v>
      </c>
      <c r="AR372" t="s">
        <v>10799</v>
      </c>
      <c r="AS372" t="s">
        <v>10797</v>
      </c>
      <c r="AT372" t="s">
        <v>10395</v>
      </c>
      <c r="AU372" t="s">
        <v>10845</v>
      </c>
      <c r="AV372" t="s">
        <v>10846</v>
      </c>
      <c r="AW372" t="s">
        <v>10792</v>
      </c>
    </row>
    <row r="373" spans="1:49" x14ac:dyDescent="0.3">
      <c r="A373" s="3" t="s">
        <v>10775</v>
      </c>
      <c r="B373" s="2">
        <v>42812</v>
      </c>
      <c r="C373" s="3">
        <v>13</v>
      </c>
      <c r="D373">
        <v>13110</v>
      </c>
      <c r="E373" s="3" t="s">
        <v>1851</v>
      </c>
      <c r="F373" t="s">
        <v>10693</v>
      </c>
      <c r="G373" s="3" t="s">
        <v>12980</v>
      </c>
      <c r="H373">
        <v>80</v>
      </c>
      <c r="I373" s="3" t="s">
        <v>10777</v>
      </c>
      <c r="J373" t="s">
        <v>10784</v>
      </c>
      <c r="K373" s="3" t="s">
        <v>12981</v>
      </c>
      <c r="L373" t="s">
        <v>10780</v>
      </c>
      <c r="M373" s="3" t="s">
        <v>10811</v>
      </c>
      <c r="N373" t="s">
        <v>10782</v>
      </c>
      <c r="O373" s="3" t="s">
        <v>12982</v>
      </c>
      <c r="P373">
        <v>77</v>
      </c>
      <c r="Q373" s="3" t="s">
        <v>10777</v>
      </c>
      <c r="R373" t="s">
        <v>12983</v>
      </c>
      <c r="S373" s="3" t="s">
        <v>10787</v>
      </c>
      <c r="T373" s="3" t="s">
        <v>10787</v>
      </c>
      <c r="U373" t="s">
        <v>12984</v>
      </c>
      <c r="V373" t="s">
        <v>10780</v>
      </c>
      <c r="W373" t="s">
        <v>10780</v>
      </c>
      <c r="X373" t="s">
        <v>10393</v>
      </c>
      <c r="Y373" t="s">
        <v>10780</v>
      </c>
      <c r="Z373" t="s">
        <v>10827</v>
      </c>
      <c r="AA373">
        <v>42812</v>
      </c>
      <c r="AB373" t="s">
        <v>10828</v>
      </c>
      <c r="AC373" t="s">
        <v>10792</v>
      </c>
      <c r="AD373" t="s">
        <v>10792</v>
      </c>
      <c r="AE373" t="s">
        <v>10792</v>
      </c>
      <c r="AF373" t="s">
        <v>12985</v>
      </c>
      <c r="AG373" t="s">
        <v>12986</v>
      </c>
      <c r="AH373" t="s">
        <v>10795</v>
      </c>
      <c r="AI373" t="s">
        <v>10797</v>
      </c>
      <c r="AJ373" t="s">
        <v>10777</v>
      </c>
      <c r="AK373" t="s">
        <v>10784</v>
      </c>
      <c r="AL373" t="s">
        <v>10797</v>
      </c>
      <c r="AM373" t="s">
        <v>10811</v>
      </c>
      <c r="AN373" t="s">
        <v>10798</v>
      </c>
      <c r="AO373" t="s">
        <v>10777</v>
      </c>
      <c r="AP373" t="s">
        <v>11952</v>
      </c>
      <c r="AQ373" t="s">
        <v>10795</v>
      </c>
      <c r="AR373" t="s">
        <v>10795</v>
      </c>
      <c r="AS373" t="s">
        <v>10797</v>
      </c>
      <c r="AT373" t="s">
        <v>10393</v>
      </c>
      <c r="AU373" t="s">
        <v>10827</v>
      </c>
      <c r="AV373" t="s">
        <v>10828</v>
      </c>
      <c r="AW373" t="s">
        <v>10792</v>
      </c>
    </row>
    <row r="374" spans="1:49" x14ac:dyDescent="0.3">
      <c r="A374" s="3" t="s">
        <v>10775</v>
      </c>
      <c r="B374" s="2">
        <v>40965</v>
      </c>
      <c r="C374" s="3">
        <v>13</v>
      </c>
      <c r="D374">
        <v>13110</v>
      </c>
      <c r="E374" s="3" t="s">
        <v>1851</v>
      </c>
      <c r="F374" t="s">
        <v>10693</v>
      </c>
      <c r="G374" s="3" t="s">
        <v>12987</v>
      </c>
      <c r="H374">
        <v>69</v>
      </c>
      <c r="I374" s="3" t="s">
        <v>10784</v>
      </c>
      <c r="J374" t="s">
        <v>10801</v>
      </c>
      <c r="K374" s="3" t="s">
        <v>12988</v>
      </c>
      <c r="L374" t="s">
        <v>10792</v>
      </c>
      <c r="M374" s="3" t="s">
        <v>11011</v>
      </c>
      <c r="N374" t="s">
        <v>10804</v>
      </c>
      <c r="O374" s="3" t="s">
        <v>12989</v>
      </c>
      <c r="P374">
        <v>69</v>
      </c>
      <c r="Q374" s="3" t="s">
        <v>10784</v>
      </c>
      <c r="R374" t="s">
        <v>12990</v>
      </c>
      <c r="S374" s="3" t="s">
        <v>10799</v>
      </c>
      <c r="T374" s="3" t="s">
        <v>10799</v>
      </c>
      <c r="U374" t="s">
        <v>10786</v>
      </c>
      <c r="V374" t="s">
        <v>10786</v>
      </c>
      <c r="W374" t="s">
        <v>10795</v>
      </c>
      <c r="X374" t="s">
        <v>12991</v>
      </c>
      <c r="Y374" t="s">
        <v>10784</v>
      </c>
      <c r="Z374" t="s">
        <v>10792</v>
      </c>
      <c r="AA374" t="s">
        <v>10792</v>
      </c>
      <c r="AB374" t="s">
        <v>10784</v>
      </c>
      <c r="AC374" t="s">
        <v>10792</v>
      </c>
      <c r="AD374" t="s">
        <v>10792</v>
      </c>
      <c r="AE374" t="s">
        <v>10792</v>
      </c>
      <c r="AF374" t="s">
        <v>10807</v>
      </c>
      <c r="AG374" t="s">
        <v>10807</v>
      </c>
      <c r="AH374" t="s">
        <v>10795</v>
      </c>
      <c r="AI374" t="s">
        <v>10795</v>
      </c>
      <c r="AJ374" t="s">
        <v>10784</v>
      </c>
      <c r="AK374" t="s">
        <v>10784</v>
      </c>
      <c r="AL374" t="s">
        <v>10792</v>
      </c>
      <c r="AM374" t="s">
        <v>10811</v>
      </c>
      <c r="AN374" t="s">
        <v>10798</v>
      </c>
      <c r="AO374" t="s">
        <v>10784</v>
      </c>
      <c r="AP374" t="s">
        <v>12870</v>
      </c>
      <c r="AQ374" t="s">
        <v>10799</v>
      </c>
      <c r="AR374" t="s">
        <v>10799</v>
      </c>
      <c r="AS374" t="s">
        <v>10795</v>
      </c>
      <c r="AT374" t="s">
        <v>12992</v>
      </c>
      <c r="AU374" t="s">
        <v>10792</v>
      </c>
      <c r="AV374" t="s">
        <v>10784</v>
      </c>
      <c r="AW374" t="s">
        <v>10792</v>
      </c>
    </row>
    <row r="375" spans="1:49" x14ac:dyDescent="0.3">
      <c r="A375" s="3" t="s">
        <v>10775</v>
      </c>
      <c r="B375" s="2">
        <v>41593</v>
      </c>
      <c r="C375" s="3">
        <v>13</v>
      </c>
      <c r="D375">
        <v>13121</v>
      </c>
      <c r="E375" s="3" t="s">
        <v>1884</v>
      </c>
      <c r="F375" t="s">
        <v>10693</v>
      </c>
      <c r="G375" s="3" t="s">
        <v>12993</v>
      </c>
      <c r="H375">
        <v>67</v>
      </c>
      <c r="I375" s="3" t="s">
        <v>10784</v>
      </c>
      <c r="J375" t="s">
        <v>10801</v>
      </c>
      <c r="K375" s="3" t="s">
        <v>12994</v>
      </c>
      <c r="L375" t="s">
        <v>10792</v>
      </c>
      <c r="M375" s="3" t="s">
        <v>11011</v>
      </c>
      <c r="N375" t="s">
        <v>11025</v>
      </c>
      <c r="O375" s="3" t="s">
        <v>12995</v>
      </c>
      <c r="P375">
        <v>69</v>
      </c>
      <c r="Q375" s="3" t="s">
        <v>10784</v>
      </c>
      <c r="R375" t="s">
        <v>10784</v>
      </c>
      <c r="S375" s="3" t="s">
        <v>10799</v>
      </c>
      <c r="T375" s="3" t="s">
        <v>10799</v>
      </c>
      <c r="U375" t="s">
        <v>12996</v>
      </c>
      <c r="V375" t="s">
        <v>10786</v>
      </c>
      <c r="W375" t="s">
        <v>10787</v>
      </c>
      <c r="X375" t="s">
        <v>10784</v>
      </c>
      <c r="Y375" t="s">
        <v>10784</v>
      </c>
      <c r="Z375" t="s">
        <v>11453</v>
      </c>
      <c r="AA375" t="s">
        <v>10792</v>
      </c>
      <c r="AB375" t="s">
        <v>10784</v>
      </c>
      <c r="AC375" t="s">
        <v>10792</v>
      </c>
      <c r="AE375" t="s">
        <v>10792</v>
      </c>
      <c r="AF375" t="s">
        <v>10807</v>
      </c>
      <c r="AG375" t="s">
        <v>10807</v>
      </c>
      <c r="AH375" t="s">
        <v>10795</v>
      </c>
      <c r="AI375" t="s">
        <v>10795</v>
      </c>
      <c r="AJ375" t="s">
        <v>10784</v>
      </c>
      <c r="AK375" t="s">
        <v>10784</v>
      </c>
      <c r="AL375" t="s">
        <v>10792</v>
      </c>
      <c r="AM375" t="s">
        <v>10811</v>
      </c>
      <c r="AN375" t="s">
        <v>10798</v>
      </c>
      <c r="AO375" t="s">
        <v>10784</v>
      </c>
      <c r="AP375" t="s">
        <v>10799</v>
      </c>
      <c r="AQ375" t="s">
        <v>10799</v>
      </c>
      <c r="AR375" t="s">
        <v>10799</v>
      </c>
      <c r="AS375" t="s">
        <v>10795</v>
      </c>
      <c r="AT375" t="s">
        <v>10799</v>
      </c>
      <c r="AU375" t="s">
        <v>10846</v>
      </c>
      <c r="AV375" t="s">
        <v>10784</v>
      </c>
      <c r="AW375" t="s">
        <v>10792</v>
      </c>
    </row>
    <row r="376" spans="1:49" x14ac:dyDescent="0.3">
      <c r="A376" s="3" t="s">
        <v>10775</v>
      </c>
      <c r="B376" s="2">
        <v>40874</v>
      </c>
      <c r="C376" s="3">
        <v>10</v>
      </c>
      <c r="D376">
        <v>10403</v>
      </c>
      <c r="E376" s="3" t="s">
        <v>1758</v>
      </c>
      <c r="F376" t="s">
        <v>778</v>
      </c>
      <c r="G376" s="3" t="s">
        <v>12997</v>
      </c>
      <c r="H376">
        <v>46</v>
      </c>
      <c r="I376" s="3" t="s">
        <v>10784</v>
      </c>
      <c r="J376" t="s">
        <v>10801</v>
      </c>
      <c r="K376" s="3" t="s">
        <v>10802</v>
      </c>
      <c r="L376" t="s">
        <v>10792</v>
      </c>
      <c r="M376" s="3" t="s">
        <v>10781</v>
      </c>
      <c r="N376" t="s">
        <v>10804</v>
      </c>
      <c r="O376" s="3" t="s">
        <v>12998</v>
      </c>
      <c r="P376">
        <v>40</v>
      </c>
      <c r="Q376" s="3" t="s">
        <v>10784</v>
      </c>
      <c r="R376" t="s">
        <v>10784</v>
      </c>
      <c r="S376" s="3"/>
      <c r="T376" s="3" t="s">
        <v>10799</v>
      </c>
      <c r="U376" t="s">
        <v>10786</v>
      </c>
      <c r="V376" t="s">
        <v>10786</v>
      </c>
      <c r="W376" t="s">
        <v>10799</v>
      </c>
      <c r="X376" t="s">
        <v>10393</v>
      </c>
      <c r="Y376" t="s">
        <v>10784</v>
      </c>
      <c r="Z376" t="s">
        <v>10792</v>
      </c>
      <c r="AA376" t="s">
        <v>10792</v>
      </c>
      <c r="AB376" t="s">
        <v>10784</v>
      </c>
      <c r="AC376" t="s">
        <v>10792</v>
      </c>
      <c r="AD376" t="s">
        <v>12999</v>
      </c>
      <c r="AE376" t="s">
        <v>10792</v>
      </c>
      <c r="AF376" t="s">
        <v>10807</v>
      </c>
      <c r="AG376" t="s">
        <v>10807</v>
      </c>
      <c r="AH376" t="s">
        <v>10795</v>
      </c>
      <c r="AI376" t="s">
        <v>10795</v>
      </c>
      <c r="AJ376" t="s">
        <v>10784</v>
      </c>
      <c r="AK376" t="s">
        <v>10784</v>
      </c>
      <c r="AL376" t="s">
        <v>10792</v>
      </c>
      <c r="AM376" t="s">
        <v>10781</v>
      </c>
      <c r="AN376" t="s">
        <v>10798</v>
      </c>
      <c r="AO376" t="s">
        <v>10784</v>
      </c>
      <c r="AP376" t="s">
        <v>10799</v>
      </c>
      <c r="AQ376" t="s">
        <v>10799</v>
      </c>
      <c r="AR376" t="s">
        <v>10799</v>
      </c>
      <c r="AS376" t="s">
        <v>10799</v>
      </c>
      <c r="AT376" t="s">
        <v>10393</v>
      </c>
      <c r="AU376" t="s">
        <v>10792</v>
      </c>
      <c r="AV376" t="s">
        <v>10784</v>
      </c>
      <c r="AW376" t="s">
        <v>10791</v>
      </c>
    </row>
    <row r="377" spans="1:49" x14ac:dyDescent="0.3">
      <c r="A377" s="3" t="s">
        <v>10775</v>
      </c>
      <c r="B377" s="2">
        <v>40953</v>
      </c>
      <c r="C377" s="3">
        <v>14</v>
      </c>
      <c r="D377">
        <v>14108</v>
      </c>
      <c r="E377" s="3" t="s">
        <v>1999</v>
      </c>
      <c r="F377" t="s">
        <v>781</v>
      </c>
      <c r="G377" s="3" t="s">
        <v>13000</v>
      </c>
      <c r="H377">
        <v>37</v>
      </c>
      <c r="I377" s="3" t="s">
        <v>10784</v>
      </c>
      <c r="J377" t="s">
        <v>10801</v>
      </c>
      <c r="K377" s="3" t="s">
        <v>10802</v>
      </c>
      <c r="L377" t="s">
        <v>10792</v>
      </c>
      <c r="M377" s="3" t="s">
        <v>11355</v>
      </c>
      <c r="N377" t="s">
        <v>10804</v>
      </c>
      <c r="O377" s="3" t="s">
        <v>13001</v>
      </c>
      <c r="Q377" s="3" t="s">
        <v>10784</v>
      </c>
      <c r="R377" t="s">
        <v>10784</v>
      </c>
      <c r="S377" s="3" t="s">
        <v>10799</v>
      </c>
      <c r="T377" s="3" t="s">
        <v>10799</v>
      </c>
      <c r="U377" t="s">
        <v>13002</v>
      </c>
      <c r="V377" t="s">
        <v>10786</v>
      </c>
      <c r="W377" t="s">
        <v>10797</v>
      </c>
      <c r="X377" t="s">
        <v>10395</v>
      </c>
      <c r="Y377" t="s">
        <v>10784</v>
      </c>
      <c r="Z377" t="s">
        <v>10792</v>
      </c>
      <c r="AA377" t="s">
        <v>10792</v>
      </c>
      <c r="AB377" t="s">
        <v>10784</v>
      </c>
      <c r="AC377" t="s">
        <v>10792</v>
      </c>
      <c r="AD377" t="s">
        <v>13003</v>
      </c>
      <c r="AE377" t="s">
        <v>10792</v>
      </c>
      <c r="AF377" t="s">
        <v>10807</v>
      </c>
      <c r="AG377" t="s">
        <v>10807</v>
      </c>
      <c r="AH377" t="s">
        <v>10795</v>
      </c>
      <c r="AI377" t="s">
        <v>10797</v>
      </c>
      <c r="AJ377" t="s">
        <v>10784</v>
      </c>
      <c r="AK377" t="s">
        <v>10784</v>
      </c>
      <c r="AL377" t="s">
        <v>10792</v>
      </c>
      <c r="AM377" t="s">
        <v>11002</v>
      </c>
      <c r="AN377" t="s">
        <v>10798</v>
      </c>
      <c r="AO377" t="s">
        <v>10784</v>
      </c>
      <c r="AP377" t="s">
        <v>10799</v>
      </c>
      <c r="AQ377" t="s">
        <v>10799</v>
      </c>
      <c r="AR377" t="s">
        <v>10799</v>
      </c>
      <c r="AS377" t="s">
        <v>10797</v>
      </c>
      <c r="AT377" t="s">
        <v>10395</v>
      </c>
      <c r="AU377" t="s">
        <v>10792</v>
      </c>
      <c r="AV377" t="s">
        <v>10784</v>
      </c>
      <c r="AW377" t="s">
        <v>13004</v>
      </c>
    </row>
    <row r="378" spans="1:49" x14ac:dyDescent="0.3">
      <c r="A378" s="3" t="s">
        <v>10775</v>
      </c>
      <c r="B378" s="2">
        <v>41289</v>
      </c>
      <c r="C378" s="3">
        <v>10</v>
      </c>
      <c r="D378">
        <v>10109</v>
      </c>
      <c r="E378" s="3" t="s">
        <v>1698</v>
      </c>
      <c r="F378" t="s">
        <v>778</v>
      </c>
      <c r="G378" s="3" t="s">
        <v>13005</v>
      </c>
      <c r="H378">
        <v>42</v>
      </c>
      <c r="I378" s="3" t="s">
        <v>10784</v>
      </c>
      <c r="J378" t="s">
        <v>10801</v>
      </c>
      <c r="K378" s="3" t="s">
        <v>13006</v>
      </c>
      <c r="L378" t="s">
        <v>10792</v>
      </c>
      <c r="M378" s="3" t="s">
        <v>10803</v>
      </c>
      <c r="N378" t="s">
        <v>11025</v>
      </c>
      <c r="O378" s="3" t="s">
        <v>13007</v>
      </c>
      <c r="P378">
        <v>52</v>
      </c>
      <c r="Q378" s="3" t="s">
        <v>10784</v>
      </c>
      <c r="R378" t="s">
        <v>10784</v>
      </c>
      <c r="S378" s="3" t="s">
        <v>10799</v>
      </c>
      <c r="T378" s="3" t="s">
        <v>10799</v>
      </c>
      <c r="U378" t="s">
        <v>13008</v>
      </c>
      <c r="V378" t="s">
        <v>10786</v>
      </c>
      <c r="W378" t="s">
        <v>10787</v>
      </c>
      <c r="X378" t="s">
        <v>10393</v>
      </c>
      <c r="Y378" t="s">
        <v>10784</v>
      </c>
      <c r="Z378" t="s">
        <v>11453</v>
      </c>
      <c r="AA378" t="s">
        <v>10792</v>
      </c>
      <c r="AB378" t="s">
        <v>10784</v>
      </c>
      <c r="AC378" t="s">
        <v>13009</v>
      </c>
      <c r="AE378" t="s">
        <v>10792</v>
      </c>
      <c r="AF378" t="s">
        <v>10807</v>
      </c>
      <c r="AG378" t="s">
        <v>10807</v>
      </c>
      <c r="AH378" t="s">
        <v>10795</v>
      </c>
      <c r="AI378" t="s">
        <v>10795</v>
      </c>
      <c r="AJ378" t="s">
        <v>10784</v>
      </c>
      <c r="AK378" t="s">
        <v>10784</v>
      </c>
      <c r="AL378" t="s">
        <v>10792</v>
      </c>
      <c r="AM378" t="s">
        <v>10781</v>
      </c>
      <c r="AN378" t="s">
        <v>10798</v>
      </c>
      <c r="AO378" t="s">
        <v>10784</v>
      </c>
      <c r="AP378" t="s">
        <v>10799</v>
      </c>
      <c r="AQ378" t="s">
        <v>10799</v>
      </c>
      <c r="AR378" t="s">
        <v>10799</v>
      </c>
      <c r="AS378" t="s">
        <v>10795</v>
      </c>
      <c r="AT378" t="s">
        <v>10393</v>
      </c>
      <c r="AU378" t="s">
        <v>10846</v>
      </c>
      <c r="AV378" t="s">
        <v>10784</v>
      </c>
      <c r="AW378" t="s">
        <v>10792</v>
      </c>
    </row>
    <row r="379" spans="1:49" x14ac:dyDescent="0.3">
      <c r="A379" s="3" t="s">
        <v>10775</v>
      </c>
      <c r="B379" s="2">
        <v>41174</v>
      </c>
      <c r="C379" s="3">
        <v>1</v>
      </c>
      <c r="D379">
        <v>1101</v>
      </c>
      <c r="E379" s="3" t="s">
        <v>1060</v>
      </c>
      <c r="F379" t="s">
        <v>796</v>
      </c>
      <c r="G379" s="3" t="s">
        <v>13010</v>
      </c>
      <c r="H379">
        <v>67</v>
      </c>
      <c r="I379" s="3" t="s">
        <v>10784</v>
      </c>
      <c r="J379" t="s">
        <v>13011</v>
      </c>
      <c r="K379" s="3" t="s">
        <v>11296</v>
      </c>
      <c r="L379" t="s">
        <v>10792</v>
      </c>
      <c r="M379" s="3" t="s">
        <v>10781</v>
      </c>
      <c r="N379" t="s">
        <v>10804</v>
      </c>
      <c r="O379" s="3" t="s">
        <v>13012</v>
      </c>
      <c r="P379">
        <v>54</v>
      </c>
      <c r="Q379" s="3" t="s">
        <v>10784</v>
      </c>
      <c r="R379" t="s">
        <v>10784</v>
      </c>
      <c r="S379" s="3" t="s">
        <v>10799</v>
      </c>
      <c r="T379" s="3" t="s">
        <v>10799</v>
      </c>
      <c r="U379" t="s">
        <v>13013</v>
      </c>
      <c r="V379" t="s">
        <v>10786</v>
      </c>
      <c r="W379" t="s">
        <v>10799</v>
      </c>
      <c r="X379" t="s">
        <v>10393</v>
      </c>
      <c r="Y379" t="s">
        <v>10784</v>
      </c>
      <c r="Z379" t="s">
        <v>10792</v>
      </c>
      <c r="AA379" t="s">
        <v>10792</v>
      </c>
      <c r="AB379" t="s">
        <v>10784</v>
      </c>
      <c r="AC379" t="s">
        <v>10792</v>
      </c>
      <c r="AD379" t="s">
        <v>10792</v>
      </c>
      <c r="AE379" t="s">
        <v>10792</v>
      </c>
      <c r="AF379" t="s">
        <v>10807</v>
      </c>
      <c r="AG379" t="s">
        <v>10807</v>
      </c>
      <c r="AH379" t="s">
        <v>10795</v>
      </c>
      <c r="AI379" t="s">
        <v>10795</v>
      </c>
      <c r="AJ379" t="s">
        <v>10784</v>
      </c>
      <c r="AK379" t="s">
        <v>11876</v>
      </c>
      <c r="AL379" t="s">
        <v>10792</v>
      </c>
      <c r="AM379" t="s">
        <v>10781</v>
      </c>
      <c r="AN379" t="s">
        <v>10798</v>
      </c>
      <c r="AO379" t="s">
        <v>10784</v>
      </c>
      <c r="AP379" t="s">
        <v>10799</v>
      </c>
      <c r="AQ379" t="s">
        <v>10799</v>
      </c>
      <c r="AR379" t="s">
        <v>10799</v>
      </c>
      <c r="AS379" t="s">
        <v>10799</v>
      </c>
      <c r="AT379" t="s">
        <v>10393</v>
      </c>
      <c r="AU379" t="s">
        <v>10792</v>
      </c>
      <c r="AV379" t="s">
        <v>10784</v>
      </c>
      <c r="AW379" t="s">
        <v>10792</v>
      </c>
    </row>
    <row r="380" spans="1:49" x14ac:dyDescent="0.3">
      <c r="A380" s="3" t="s">
        <v>10775</v>
      </c>
      <c r="B380" s="2">
        <v>44188</v>
      </c>
      <c r="C380" s="3">
        <v>13</v>
      </c>
      <c r="D380">
        <v>13101</v>
      </c>
      <c r="E380" s="3" t="s">
        <v>893</v>
      </c>
      <c r="F380" t="s">
        <v>10693</v>
      </c>
      <c r="G380" s="3" t="s">
        <v>13014</v>
      </c>
      <c r="H380">
        <v>22</v>
      </c>
      <c r="I380" s="3" t="s">
        <v>10777</v>
      </c>
      <c r="J380" t="s">
        <v>10874</v>
      </c>
      <c r="K380" s="3" t="s">
        <v>13015</v>
      </c>
      <c r="L380" t="s">
        <v>10792</v>
      </c>
      <c r="M380" s="3" t="s">
        <v>11002</v>
      </c>
      <c r="N380" t="s">
        <v>10841</v>
      </c>
      <c r="O380" s="3" t="s">
        <v>13016</v>
      </c>
      <c r="P380">
        <v>36</v>
      </c>
      <c r="Q380" s="3" t="s">
        <v>13017</v>
      </c>
      <c r="R380" t="s">
        <v>10784</v>
      </c>
      <c r="S380" s="3" t="s">
        <v>10780</v>
      </c>
      <c r="T380" s="3" t="s">
        <v>10799</v>
      </c>
      <c r="U380" t="s">
        <v>10786</v>
      </c>
      <c r="V380" t="s">
        <v>13018</v>
      </c>
      <c r="W380" t="s">
        <v>10799</v>
      </c>
      <c r="X380" t="s">
        <v>10782</v>
      </c>
      <c r="Y380" t="s">
        <v>10784</v>
      </c>
      <c r="Z380" t="s">
        <v>11292</v>
      </c>
      <c r="AA380" t="s">
        <v>10792</v>
      </c>
      <c r="AB380" t="s">
        <v>13019</v>
      </c>
      <c r="AC380" t="s">
        <v>10792</v>
      </c>
      <c r="AD380" t="s">
        <v>10792</v>
      </c>
      <c r="AE380" t="s">
        <v>10792</v>
      </c>
      <c r="AF380" t="s">
        <v>13020</v>
      </c>
      <c r="AG380" t="s">
        <v>13021</v>
      </c>
      <c r="AH380" t="s">
        <v>10795</v>
      </c>
      <c r="AI380" t="s">
        <v>10795</v>
      </c>
      <c r="AJ380" t="s">
        <v>10777</v>
      </c>
      <c r="AK380" t="s">
        <v>10874</v>
      </c>
      <c r="AL380" t="s">
        <v>10792</v>
      </c>
      <c r="AM380" t="s">
        <v>11002</v>
      </c>
      <c r="AN380" t="s">
        <v>10798</v>
      </c>
      <c r="AO380" t="s">
        <v>13017</v>
      </c>
      <c r="AP380" t="s">
        <v>10799</v>
      </c>
      <c r="AQ380" t="s">
        <v>10797</v>
      </c>
      <c r="AR380" t="s">
        <v>10799</v>
      </c>
      <c r="AS380" t="s">
        <v>10799</v>
      </c>
      <c r="AT380" t="s">
        <v>10798</v>
      </c>
      <c r="AU380" t="s">
        <v>11292</v>
      </c>
      <c r="AV380" t="s">
        <v>13022</v>
      </c>
      <c r="AW380" t="s">
        <v>10792</v>
      </c>
    </row>
    <row r="381" spans="1:49" x14ac:dyDescent="0.3">
      <c r="A381" s="3" t="s">
        <v>10775</v>
      </c>
      <c r="B381" s="2">
        <v>41451</v>
      </c>
      <c r="C381" s="3">
        <v>5</v>
      </c>
      <c r="D381">
        <v>5109</v>
      </c>
      <c r="E381" s="3" t="s">
        <v>1197</v>
      </c>
      <c r="F381" t="s">
        <v>799</v>
      </c>
      <c r="G381" s="3" t="s">
        <v>13023</v>
      </c>
      <c r="H381">
        <v>28</v>
      </c>
      <c r="I381" s="3" t="s">
        <v>10784</v>
      </c>
      <c r="J381" t="s">
        <v>10801</v>
      </c>
      <c r="K381" s="3" t="s">
        <v>11010</v>
      </c>
      <c r="L381" t="s">
        <v>10792</v>
      </c>
      <c r="M381" s="3" t="s">
        <v>10973</v>
      </c>
      <c r="N381" t="s">
        <v>10841</v>
      </c>
      <c r="O381" s="3" t="s">
        <v>13024</v>
      </c>
      <c r="P381">
        <v>33</v>
      </c>
      <c r="Q381" s="3" t="s">
        <v>10784</v>
      </c>
      <c r="R381" t="s">
        <v>13025</v>
      </c>
      <c r="S381" s="3" t="s">
        <v>10825</v>
      </c>
      <c r="T381" s="3" t="s">
        <v>10799</v>
      </c>
      <c r="U381" t="s">
        <v>10786</v>
      </c>
      <c r="V381" t="s">
        <v>10786</v>
      </c>
      <c r="W381" t="s">
        <v>10787</v>
      </c>
      <c r="X381" t="s">
        <v>10393</v>
      </c>
      <c r="Y381" t="s">
        <v>10784</v>
      </c>
      <c r="Z381" t="s">
        <v>10792</v>
      </c>
      <c r="AA381" t="s">
        <v>10792</v>
      </c>
      <c r="AB381" t="s">
        <v>10784</v>
      </c>
      <c r="AC381" t="s">
        <v>10792</v>
      </c>
      <c r="AE381" t="s">
        <v>10792</v>
      </c>
      <c r="AF381" t="s">
        <v>10807</v>
      </c>
      <c r="AG381" t="s">
        <v>10807</v>
      </c>
      <c r="AH381" t="s">
        <v>10795</v>
      </c>
      <c r="AI381" t="s">
        <v>10795</v>
      </c>
      <c r="AJ381" t="s">
        <v>10784</v>
      </c>
      <c r="AK381" t="s">
        <v>10784</v>
      </c>
      <c r="AL381" t="s">
        <v>10792</v>
      </c>
      <c r="AM381" t="s">
        <v>10973</v>
      </c>
      <c r="AN381" t="s">
        <v>10798</v>
      </c>
      <c r="AO381" t="s">
        <v>10784</v>
      </c>
      <c r="AP381" t="s">
        <v>10944</v>
      </c>
      <c r="AQ381" t="s">
        <v>10795</v>
      </c>
      <c r="AR381" t="s">
        <v>10799</v>
      </c>
      <c r="AS381" t="s">
        <v>10795</v>
      </c>
      <c r="AT381" t="s">
        <v>10393</v>
      </c>
      <c r="AU381" t="s">
        <v>10792</v>
      </c>
      <c r="AV381" t="s">
        <v>10784</v>
      </c>
      <c r="AW381" t="s">
        <v>10792</v>
      </c>
    </row>
    <row r="382" spans="1:49" x14ac:dyDescent="0.3">
      <c r="A382" s="3" t="s">
        <v>10775</v>
      </c>
      <c r="B382" s="2">
        <v>43247</v>
      </c>
      <c r="C382" s="3">
        <v>13</v>
      </c>
      <c r="D382">
        <v>13120</v>
      </c>
      <c r="E382" s="3" t="s">
        <v>1881</v>
      </c>
      <c r="F382" t="s">
        <v>10693</v>
      </c>
      <c r="G382" s="3" t="s">
        <v>13026</v>
      </c>
      <c r="H382">
        <v>33</v>
      </c>
      <c r="I382" s="3" t="s">
        <v>10777</v>
      </c>
      <c r="J382" t="s">
        <v>10784</v>
      </c>
      <c r="K382" s="3" t="s">
        <v>13027</v>
      </c>
      <c r="L382" t="s">
        <v>10780</v>
      </c>
      <c r="M382" s="3" t="s">
        <v>10838</v>
      </c>
      <c r="N382" t="s">
        <v>10782</v>
      </c>
      <c r="O382" s="3" t="s">
        <v>13028</v>
      </c>
      <c r="P382">
        <v>53</v>
      </c>
      <c r="Q382" s="3" t="s">
        <v>10777</v>
      </c>
      <c r="R382" t="s">
        <v>10784</v>
      </c>
      <c r="S382" s="3" t="s">
        <v>10787</v>
      </c>
      <c r="T382" s="3" t="s">
        <v>10780</v>
      </c>
      <c r="U382" t="s">
        <v>13029</v>
      </c>
      <c r="V382" t="s">
        <v>10880</v>
      </c>
      <c r="W382" t="s">
        <v>10787</v>
      </c>
      <c r="X382" t="s">
        <v>10393</v>
      </c>
      <c r="Y382" t="s">
        <v>10784</v>
      </c>
      <c r="Z382" t="s">
        <v>10827</v>
      </c>
      <c r="AA382">
        <v>43245</v>
      </c>
      <c r="AB382" t="s">
        <v>10828</v>
      </c>
      <c r="AC382" t="s">
        <v>10792</v>
      </c>
      <c r="AD382" t="s">
        <v>10792</v>
      </c>
      <c r="AE382" t="s">
        <v>10792</v>
      </c>
      <c r="AF382" t="s">
        <v>13030</v>
      </c>
      <c r="AG382" t="s">
        <v>13031</v>
      </c>
      <c r="AH382" t="s">
        <v>10795</v>
      </c>
      <c r="AI382" t="s">
        <v>10795</v>
      </c>
      <c r="AJ382" t="s">
        <v>10777</v>
      </c>
      <c r="AK382" t="s">
        <v>10784</v>
      </c>
      <c r="AL382" t="s">
        <v>10797</v>
      </c>
      <c r="AM382" t="s">
        <v>10838</v>
      </c>
      <c r="AN382" t="s">
        <v>10798</v>
      </c>
      <c r="AO382" t="s">
        <v>10777</v>
      </c>
      <c r="AP382" t="s">
        <v>10799</v>
      </c>
      <c r="AQ382" t="s">
        <v>10795</v>
      </c>
      <c r="AR382" t="s">
        <v>10797</v>
      </c>
      <c r="AS382" t="s">
        <v>10795</v>
      </c>
      <c r="AT382" t="s">
        <v>10393</v>
      </c>
      <c r="AU382" t="s">
        <v>10827</v>
      </c>
      <c r="AV382" t="s">
        <v>10828</v>
      </c>
      <c r="AW382" t="s">
        <v>10792</v>
      </c>
    </row>
    <row r="383" spans="1:49" x14ac:dyDescent="0.3">
      <c r="A383" s="3" t="s">
        <v>10775</v>
      </c>
      <c r="B383" s="2">
        <v>41249</v>
      </c>
      <c r="C383" s="3">
        <v>13</v>
      </c>
      <c r="D383">
        <v>13301</v>
      </c>
      <c r="E383" s="3" t="s">
        <v>1928</v>
      </c>
      <c r="F383" t="s">
        <v>10693</v>
      </c>
      <c r="G383" s="3" t="s">
        <v>13032</v>
      </c>
      <c r="H383">
        <v>17</v>
      </c>
      <c r="I383" s="3" t="s">
        <v>10784</v>
      </c>
      <c r="J383" t="s">
        <v>10801</v>
      </c>
      <c r="K383" s="3" t="s">
        <v>11024</v>
      </c>
      <c r="L383" t="s">
        <v>10792</v>
      </c>
      <c r="M383" s="3" t="s">
        <v>11851</v>
      </c>
      <c r="N383" t="s">
        <v>10804</v>
      </c>
      <c r="O383" s="3" t="s">
        <v>13033</v>
      </c>
      <c r="P383">
        <v>32</v>
      </c>
      <c r="Q383" s="3" t="s">
        <v>10784</v>
      </c>
      <c r="R383" t="s">
        <v>10784</v>
      </c>
      <c r="S383" s="3" t="s">
        <v>10799</v>
      </c>
      <c r="T383" s="3" t="s">
        <v>10799</v>
      </c>
      <c r="U383" t="s">
        <v>10786</v>
      </c>
      <c r="V383" t="s">
        <v>10786</v>
      </c>
      <c r="W383" t="s">
        <v>10799</v>
      </c>
      <c r="X383" t="s">
        <v>10393</v>
      </c>
      <c r="Y383" t="s">
        <v>10784</v>
      </c>
      <c r="Z383" t="s">
        <v>10792</v>
      </c>
      <c r="AA383" t="s">
        <v>10792</v>
      </c>
      <c r="AB383" t="s">
        <v>10784</v>
      </c>
      <c r="AC383" t="s">
        <v>10792</v>
      </c>
      <c r="AD383" t="s">
        <v>10792</v>
      </c>
      <c r="AE383" t="s">
        <v>10792</v>
      </c>
      <c r="AF383" t="s">
        <v>10807</v>
      </c>
      <c r="AG383" t="s">
        <v>10807</v>
      </c>
      <c r="AH383" t="s">
        <v>10795</v>
      </c>
      <c r="AI383" t="s">
        <v>10795</v>
      </c>
      <c r="AJ383" t="s">
        <v>10784</v>
      </c>
      <c r="AK383" t="s">
        <v>10784</v>
      </c>
      <c r="AL383" t="s">
        <v>10792</v>
      </c>
      <c r="AM383" t="s">
        <v>11851</v>
      </c>
      <c r="AN383" t="s">
        <v>10798</v>
      </c>
      <c r="AO383" t="s">
        <v>10784</v>
      </c>
      <c r="AP383" t="s">
        <v>10799</v>
      </c>
      <c r="AQ383" t="s">
        <v>10799</v>
      </c>
      <c r="AR383" t="s">
        <v>10799</v>
      </c>
      <c r="AS383" t="s">
        <v>10799</v>
      </c>
      <c r="AT383" t="s">
        <v>10393</v>
      </c>
      <c r="AU383" t="s">
        <v>10792</v>
      </c>
      <c r="AV383" t="s">
        <v>10784</v>
      </c>
      <c r="AW383" t="s">
        <v>10792</v>
      </c>
    </row>
    <row r="384" spans="1:49" x14ac:dyDescent="0.3">
      <c r="A384" s="3" t="s">
        <v>10775</v>
      </c>
      <c r="B384" s="2">
        <v>43757</v>
      </c>
      <c r="C384" s="3">
        <v>4</v>
      </c>
      <c r="D384">
        <v>4101</v>
      </c>
      <c r="E384" s="3" t="s">
        <v>1136</v>
      </c>
      <c r="F384" t="s">
        <v>772</v>
      </c>
      <c r="G384" s="3" t="s">
        <v>13034</v>
      </c>
      <c r="H384">
        <v>30</v>
      </c>
      <c r="I384" s="3" t="s">
        <v>10777</v>
      </c>
      <c r="J384" t="s">
        <v>10784</v>
      </c>
      <c r="K384" s="3" t="s">
        <v>13035</v>
      </c>
      <c r="L384" t="s">
        <v>10787</v>
      </c>
      <c r="M384" s="3" t="s">
        <v>10792</v>
      </c>
      <c r="N384" t="s">
        <v>10801</v>
      </c>
      <c r="O384" s="3" t="s">
        <v>11349</v>
      </c>
      <c r="Q384" s="3" t="s">
        <v>10784</v>
      </c>
      <c r="R384" t="s">
        <v>10784</v>
      </c>
      <c r="S384" s="3" t="s">
        <v>10799</v>
      </c>
      <c r="T384" s="3" t="s">
        <v>10799</v>
      </c>
      <c r="U384" t="s">
        <v>10786</v>
      </c>
      <c r="V384" t="s">
        <v>10786</v>
      </c>
      <c r="W384" t="s">
        <v>10780</v>
      </c>
      <c r="X384" t="s">
        <v>10931</v>
      </c>
      <c r="Y384" t="s">
        <v>10784</v>
      </c>
      <c r="Z384" t="s">
        <v>10845</v>
      </c>
      <c r="AA384" t="s">
        <v>10792</v>
      </c>
      <c r="AB384" t="s">
        <v>13036</v>
      </c>
      <c r="AC384" t="s">
        <v>10792</v>
      </c>
      <c r="AD384" t="s">
        <v>10792</v>
      </c>
      <c r="AE384" t="s">
        <v>10792</v>
      </c>
      <c r="AF384" t="s">
        <v>13037</v>
      </c>
      <c r="AG384" t="s">
        <v>10807</v>
      </c>
      <c r="AH384" t="s">
        <v>10795</v>
      </c>
      <c r="AI384" t="s">
        <v>10797</v>
      </c>
      <c r="AJ384" t="s">
        <v>10777</v>
      </c>
      <c r="AK384" t="s">
        <v>10784</v>
      </c>
      <c r="AL384" t="s">
        <v>10795</v>
      </c>
      <c r="AM384" t="s">
        <v>10792</v>
      </c>
      <c r="AN384" t="s">
        <v>10799</v>
      </c>
      <c r="AO384" t="s">
        <v>10784</v>
      </c>
      <c r="AP384" t="s">
        <v>10799</v>
      </c>
      <c r="AQ384" t="s">
        <v>10799</v>
      </c>
      <c r="AR384" t="s">
        <v>10799</v>
      </c>
      <c r="AS384" t="s">
        <v>10797</v>
      </c>
      <c r="AT384" t="s">
        <v>10936</v>
      </c>
      <c r="AU384" t="s">
        <v>10845</v>
      </c>
      <c r="AV384" t="s">
        <v>11348</v>
      </c>
      <c r="AW384" t="s">
        <v>10792</v>
      </c>
    </row>
    <row r="385" spans="1:49" x14ac:dyDescent="0.3">
      <c r="A385" s="3" t="s">
        <v>10775</v>
      </c>
      <c r="B385" s="2">
        <v>42891</v>
      </c>
      <c r="C385" s="3">
        <v>13</v>
      </c>
      <c r="D385">
        <v>13127</v>
      </c>
      <c r="E385" s="3" t="s">
        <v>1902</v>
      </c>
      <c r="F385" t="s">
        <v>10693</v>
      </c>
      <c r="G385" s="3" t="s">
        <v>13038</v>
      </c>
      <c r="H385">
        <v>40</v>
      </c>
      <c r="I385" s="3" t="s">
        <v>11114</v>
      </c>
      <c r="J385" t="s">
        <v>10784</v>
      </c>
      <c r="K385" s="3" t="s">
        <v>13039</v>
      </c>
      <c r="L385" t="s">
        <v>10780</v>
      </c>
      <c r="M385" s="3" t="s">
        <v>10781</v>
      </c>
      <c r="N385" t="s">
        <v>10782</v>
      </c>
      <c r="O385" s="3" t="s">
        <v>13040</v>
      </c>
      <c r="P385">
        <v>55</v>
      </c>
      <c r="Q385" s="3" t="s">
        <v>11114</v>
      </c>
      <c r="R385" t="s">
        <v>13041</v>
      </c>
      <c r="S385" s="3" t="s">
        <v>10780</v>
      </c>
      <c r="T385" s="3" t="s">
        <v>10787</v>
      </c>
      <c r="U385" t="s">
        <v>13042</v>
      </c>
      <c r="V385" t="s">
        <v>13043</v>
      </c>
      <c r="W385" t="s">
        <v>10787</v>
      </c>
      <c r="X385" t="s">
        <v>10393</v>
      </c>
      <c r="Y385" t="s">
        <v>10780</v>
      </c>
      <c r="Z385" t="s">
        <v>10788</v>
      </c>
      <c r="AA385">
        <v>43282</v>
      </c>
      <c r="AB385" t="s">
        <v>10789</v>
      </c>
      <c r="AC385" t="s">
        <v>13044</v>
      </c>
      <c r="AD385" t="s">
        <v>10791</v>
      </c>
      <c r="AE385" t="s">
        <v>10792</v>
      </c>
      <c r="AF385" t="s">
        <v>13045</v>
      </c>
      <c r="AG385" t="s">
        <v>13046</v>
      </c>
      <c r="AH385" t="s">
        <v>10795</v>
      </c>
      <c r="AI385" t="s">
        <v>10795</v>
      </c>
      <c r="AJ385" t="s">
        <v>11114</v>
      </c>
      <c r="AK385" t="s">
        <v>10784</v>
      </c>
      <c r="AL385" t="s">
        <v>10797</v>
      </c>
      <c r="AM385" t="s">
        <v>10781</v>
      </c>
      <c r="AN385" t="s">
        <v>10798</v>
      </c>
      <c r="AO385" t="s">
        <v>11114</v>
      </c>
      <c r="AP385" t="s">
        <v>13047</v>
      </c>
      <c r="AQ385" t="s">
        <v>10797</v>
      </c>
      <c r="AR385" t="s">
        <v>10795</v>
      </c>
      <c r="AS385" t="s">
        <v>10795</v>
      </c>
      <c r="AT385" t="s">
        <v>10393</v>
      </c>
      <c r="AU385" t="s">
        <v>10788</v>
      </c>
      <c r="AV385" t="s">
        <v>10789</v>
      </c>
      <c r="AW385" t="s">
        <v>10791</v>
      </c>
    </row>
    <row r="386" spans="1:49" x14ac:dyDescent="0.3">
      <c r="A386" s="3" t="s">
        <v>10775</v>
      </c>
      <c r="B386" s="2">
        <v>41769</v>
      </c>
      <c r="C386" s="3">
        <v>8</v>
      </c>
      <c r="D386">
        <v>8106</v>
      </c>
      <c r="E386" s="3" t="s">
        <v>1495</v>
      </c>
      <c r="F386" t="s">
        <v>769</v>
      </c>
      <c r="G386" s="3" t="s">
        <v>13048</v>
      </c>
      <c r="H386">
        <v>45</v>
      </c>
      <c r="I386" s="3" t="s">
        <v>10777</v>
      </c>
      <c r="J386" t="s">
        <v>10778</v>
      </c>
      <c r="K386" s="3" t="s">
        <v>13049</v>
      </c>
      <c r="L386" t="s">
        <v>10780</v>
      </c>
      <c r="M386" s="3" t="s">
        <v>10838</v>
      </c>
      <c r="N386" t="s">
        <v>10782</v>
      </c>
      <c r="O386" s="3" t="s">
        <v>13050</v>
      </c>
      <c r="P386">
        <v>49</v>
      </c>
      <c r="Q386" s="3" t="s">
        <v>10777</v>
      </c>
      <c r="R386" t="s">
        <v>12324</v>
      </c>
      <c r="S386" s="3" t="s">
        <v>10780</v>
      </c>
      <c r="T386" s="3" t="s">
        <v>10787</v>
      </c>
      <c r="U386" t="s">
        <v>13051</v>
      </c>
      <c r="V386" t="s">
        <v>11043</v>
      </c>
      <c r="W386" t="s">
        <v>10787</v>
      </c>
      <c r="X386" t="s">
        <v>10393</v>
      </c>
      <c r="Y386" t="s">
        <v>10780</v>
      </c>
      <c r="Z386" t="s">
        <v>10788</v>
      </c>
      <c r="AA386">
        <v>42220</v>
      </c>
      <c r="AB386" t="s">
        <v>10789</v>
      </c>
      <c r="AC386" t="s">
        <v>12744</v>
      </c>
      <c r="AD386" t="s">
        <v>10870</v>
      </c>
      <c r="AE386" t="s">
        <v>10792</v>
      </c>
      <c r="AF386" t="s">
        <v>13052</v>
      </c>
      <c r="AG386" t="s">
        <v>13053</v>
      </c>
      <c r="AH386" t="s">
        <v>10795</v>
      </c>
      <c r="AI386" t="s">
        <v>10795</v>
      </c>
      <c r="AJ386" t="s">
        <v>10777</v>
      </c>
      <c r="AK386" t="s">
        <v>10796</v>
      </c>
      <c r="AL386" t="s">
        <v>10797</v>
      </c>
      <c r="AM386" t="s">
        <v>10838</v>
      </c>
      <c r="AN386" t="s">
        <v>10798</v>
      </c>
      <c r="AO386" t="s">
        <v>10777</v>
      </c>
      <c r="AP386" t="s">
        <v>11059</v>
      </c>
      <c r="AQ386" t="s">
        <v>10797</v>
      </c>
      <c r="AR386" t="s">
        <v>10795</v>
      </c>
      <c r="AS386" t="s">
        <v>10795</v>
      </c>
      <c r="AT386" t="s">
        <v>10393</v>
      </c>
      <c r="AU386" t="s">
        <v>10788</v>
      </c>
      <c r="AV386" t="s">
        <v>10789</v>
      </c>
      <c r="AW386" t="s">
        <v>10870</v>
      </c>
    </row>
    <row r="387" spans="1:49" x14ac:dyDescent="0.3">
      <c r="A387" s="3" t="s">
        <v>10775</v>
      </c>
      <c r="B387" s="2">
        <v>43127</v>
      </c>
      <c r="C387" s="3">
        <v>8</v>
      </c>
      <c r="D387">
        <v>8104</v>
      </c>
      <c r="E387" s="3" t="s">
        <v>1489</v>
      </c>
      <c r="F387" t="s">
        <v>769</v>
      </c>
      <c r="G387" s="3" t="s">
        <v>13054</v>
      </c>
      <c r="H387">
        <v>45</v>
      </c>
      <c r="I387" s="3" t="s">
        <v>10777</v>
      </c>
      <c r="J387" t="s">
        <v>10784</v>
      </c>
      <c r="K387" s="3" t="s">
        <v>13055</v>
      </c>
      <c r="L387" t="s">
        <v>10780</v>
      </c>
      <c r="M387" s="3" t="s">
        <v>10781</v>
      </c>
      <c r="N387" t="s">
        <v>10782</v>
      </c>
      <c r="O387" s="3" t="s">
        <v>13056</v>
      </c>
      <c r="P387">
        <v>60</v>
      </c>
      <c r="Q387" s="3" t="s">
        <v>10777</v>
      </c>
      <c r="R387" t="s">
        <v>11525</v>
      </c>
      <c r="S387" s="3" t="s">
        <v>10780</v>
      </c>
      <c r="T387" s="3" t="s">
        <v>10787</v>
      </c>
      <c r="U387" t="s">
        <v>13057</v>
      </c>
      <c r="V387" t="s">
        <v>10867</v>
      </c>
      <c r="W387" t="s">
        <v>10787</v>
      </c>
      <c r="X387" t="s">
        <v>10393</v>
      </c>
      <c r="Y387" t="s">
        <v>10784</v>
      </c>
      <c r="Z387" t="s">
        <v>10788</v>
      </c>
      <c r="AA387">
        <v>43560</v>
      </c>
      <c r="AB387" t="s">
        <v>10789</v>
      </c>
      <c r="AC387" t="s">
        <v>12744</v>
      </c>
      <c r="AD387" t="s">
        <v>12337</v>
      </c>
      <c r="AE387" t="s">
        <v>10792</v>
      </c>
      <c r="AF387" t="s">
        <v>13058</v>
      </c>
      <c r="AG387" t="s">
        <v>13059</v>
      </c>
      <c r="AH387" t="s">
        <v>10795</v>
      </c>
      <c r="AI387" t="s">
        <v>10795</v>
      </c>
      <c r="AJ387" t="s">
        <v>10777</v>
      </c>
      <c r="AK387" t="s">
        <v>10784</v>
      </c>
      <c r="AL387" t="s">
        <v>10797</v>
      </c>
      <c r="AM387" t="s">
        <v>10781</v>
      </c>
      <c r="AN387" t="s">
        <v>10798</v>
      </c>
      <c r="AO387" t="s">
        <v>10777</v>
      </c>
      <c r="AP387" t="s">
        <v>10944</v>
      </c>
      <c r="AQ387" t="s">
        <v>10797</v>
      </c>
      <c r="AR387" t="s">
        <v>10795</v>
      </c>
      <c r="AS387" t="s">
        <v>10795</v>
      </c>
      <c r="AT387" t="s">
        <v>10393</v>
      </c>
      <c r="AU387" t="s">
        <v>10788</v>
      </c>
      <c r="AV387" t="s">
        <v>10789</v>
      </c>
      <c r="AW387" t="s">
        <v>12337</v>
      </c>
    </row>
    <row r="388" spans="1:49" x14ac:dyDescent="0.3">
      <c r="A388" s="3" t="s">
        <v>10775</v>
      </c>
      <c r="B388" s="2">
        <v>42058</v>
      </c>
      <c r="C388" s="3">
        <v>7</v>
      </c>
      <c r="D388">
        <v>7304</v>
      </c>
      <c r="E388" s="3" t="s">
        <v>1438</v>
      </c>
      <c r="F388" t="s">
        <v>787</v>
      </c>
      <c r="G388" s="3" t="s">
        <v>13060</v>
      </c>
      <c r="H388">
        <v>29</v>
      </c>
      <c r="I388" s="3" t="s">
        <v>10777</v>
      </c>
      <c r="J388" t="s">
        <v>13061</v>
      </c>
      <c r="K388" s="3" t="s">
        <v>13062</v>
      </c>
      <c r="L388" t="s">
        <v>10780</v>
      </c>
      <c r="M388" s="3" t="s">
        <v>10996</v>
      </c>
      <c r="N388" t="s">
        <v>10782</v>
      </c>
      <c r="O388" s="3" t="s">
        <v>13063</v>
      </c>
      <c r="P388">
        <v>28</v>
      </c>
      <c r="Q388" s="3" t="s">
        <v>10777</v>
      </c>
      <c r="R388" t="s">
        <v>13064</v>
      </c>
      <c r="S388" s="3" t="s">
        <v>10780</v>
      </c>
      <c r="T388" s="3" t="s">
        <v>10787</v>
      </c>
      <c r="U388" t="s">
        <v>13065</v>
      </c>
      <c r="V388" t="s">
        <v>11043</v>
      </c>
      <c r="W388" t="s">
        <v>10787</v>
      </c>
      <c r="X388" t="s">
        <v>10393</v>
      </c>
      <c r="Y388" t="s">
        <v>12243</v>
      </c>
      <c r="Z388" t="s">
        <v>10788</v>
      </c>
      <c r="AA388">
        <v>42333</v>
      </c>
      <c r="AB388" t="s">
        <v>10789</v>
      </c>
      <c r="AC388" t="s">
        <v>12130</v>
      </c>
      <c r="AD388" t="s">
        <v>11514</v>
      </c>
      <c r="AE388" t="s">
        <v>10792</v>
      </c>
      <c r="AF388" t="s">
        <v>13066</v>
      </c>
      <c r="AG388" t="s">
        <v>13067</v>
      </c>
      <c r="AH388" t="s">
        <v>10795</v>
      </c>
      <c r="AI388" t="s">
        <v>10795</v>
      </c>
      <c r="AJ388" t="s">
        <v>10777</v>
      </c>
      <c r="AK388" t="s">
        <v>13068</v>
      </c>
      <c r="AL388" t="s">
        <v>10797</v>
      </c>
      <c r="AM388" t="s">
        <v>11002</v>
      </c>
      <c r="AN388" t="s">
        <v>10798</v>
      </c>
      <c r="AO388" t="s">
        <v>10777</v>
      </c>
      <c r="AP388" t="s">
        <v>13069</v>
      </c>
      <c r="AQ388" t="s">
        <v>10797</v>
      </c>
      <c r="AR388" t="s">
        <v>10795</v>
      </c>
      <c r="AS388" t="s">
        <v>10795</v>
      </c>
      <c r="AT388" t="s">
        <v>10393</v>
      </c>
      <c r="AU388" t="s">
        <v>10788</v>
      </c>
      <c r="AV388" t="s">
        <v>10789</v>
      </c>
      <c r="AW388" t="s">
        <v>11514</v>
      </c>
    </row>
    <row r="389" spans="1:49" x14ac:dyDescent="0.3">
      <c r="A389" s="3" t="s">
        <v>10775</v>
      </c>
      <c r="B389" s="2">
        <v>40909</v>
      </c>
      <c r="C389" s="3">
        <v>4</v>
      </c>
      <c r="D389">
        <v>4201</v>
      </c>
      <c r="E389" s="3" t="s">
        <v>1153</v>
      </c>
      <c r="F389" t="s">
        <v>772</v>
      </c>
      <c r="G389" s="3" t="s">
        <v>13070</v>
      </c>
      <c r="H389">
        <v>31</v>
      </c>
      <c r="I389" s="3" t="s">
        <v>10784</v>
      </c>
      <c r="J389" t="s">
        <v>10801</v>
      </c>
      <c r="K389" s="3" t="s">
        <v>10810</v>
      </c>
      <c r="L389" t="s">
        <v>10792</v>
      </c>
      <c r="M389" s="3" t="s">
        <v>11011</v>
      </c>
      <c r="N389" t="s">
        <v>10804</v>
      </c>
      <c r="O389" s="3" t="s">
        <v>13071</v>
      </c>
      <c r="P389">
        <v>40</v>
      </c>
      <c r="Q389" s="3" t="s">
        <v>10784</v>
      </c>
      <c r="R389" t="s">
        <v>10784</v>
      </c>
      <c r="S389" s="3" t="s">
        <v>10799</v>
      </c>
      <c r="T389" s="3" t="s">
        <v>10799</v>
      </c>
      <c r="U389" t="s">
        <v>13072</v>
      </c>
      <c r="V389" t="s">
        <v>10786</v>
      </c>
      <c r="W389" t="s">
        <v>10795</v>
      </c>
      <c r="X389" t="s">
        <v>10393</v>
      </c>
      <c r="Y389" t="s">
        <v>10784</v>
      </c>
      <c r="Z389" t="s">
        <v>10792</v>
      </c>
      <c r="AA389" t="s">
        <v>10792</v>
      </c>
      <c r="AB389" t="s">
        <v>10784</v>
      </c>
      <c r="AC389" t="s">
        <v>10792</v>
      </c>
      <c r="AD389" t="s">
        <v>13073</v>
      </c>
      <c r="AE389" t="s">
        <v>10792</v>
      </c>
      <c r="AF389" t="s">
        <v>10807</v>
      </c>
      <c r="AG389" t="s">
        <v>10807</v>
      </c>
      <c r="AH389" t="s">
        <v>10795</v>
      </c>
      <c r="AI389" t="s">
        <v>10795</v>
      </c>
      <c r="AJ389" t="s">
        <v>10784</v>
      </c>
      <c r="AK389" t="s">
        <v>10784</v>
      </c>
      <c r="AL389" t="s">
        <v>10792</v>
      </c>
      <c r="AM389" t="s">
        <v>10811</v>
      </c>
      <c r="AN389" t="s">
        <v>10798</v>
      </c>
      <c r="AO389" t="s">
        <v>10784</v>
      </c>
      <c r="AP389" t="s">
        <v>10799</v>
      </c>
      <c r="AQ389" t="s">
        <v>10799</v>
      </c>
      <c r="AR389" t="s">
        <v>10799</v>
      </c>
      <c r="AS389" t="s">
        <v>10795</v>
      </c>
      <c r="AT389" t="s">
        <v>10393</v>
      </c>
      <c r="AU389" t="s">
        <v>10792</v>
      </c>
      <c r="AV389" t="s">
        <v>10784</v>
      </c>
      <c r="AW389" t="s">
        <v>12215</v>
      </c>
    </row>
    <row r="390" spans="1:49" x14ac:dyDescent="0.3">
      <c r="A390" s="3" t="s">
        <v>10775</v>
      </c>
      <c r="B390" s="2">
        <v>42221</v>
      </c>
      <c r="C390" s="3">
        <v>16</v>
      </c>
      <c r="D390">
        <v>16302</v>
      </c>
      <c r="E390" s="3" t="s">
        <v>2076</v>
      </c>
      <c r="F390" t="s">
        <v>790</v>
      </c>
      <c r="G390" s="3" t="s">
        <v>13074</v>
      </c>
      <c r="H390">
        <v>36</v>
      </c>
      <c r="I390" s="3" t="s">
        <v>10777</v>
      </c>
      <c r="J390" t="s">
        <v>13075</v>
      </c>
      <c r="K390" s="3" t="s">
        <v>13076</v>
      </c>
      <c r="L390" t="s">
        <v>10780</v>
      </c>
      <c r="M390" s="3" t="s">
        <v>11005</v>
      </c>
      <c r="N390" t="s">
        <v>10782</v>
      </c>
      <c r="O390" s="3" t="s">
        <v>13077</v>
      </c>
      <c r="P390">
        <v>35</v>
      </c>
      <c r="Q390" s="3" t="s">
        <v>10777</v>
      </c>
      <c r="R390" t="s">
        <v>10784</v>
      </c>
      <c r="S390" s="3" t="s">
        <v>10780</v>
      </c>
      <c r="T390" s="3" t="s">
        <v>10787</v>
      </c>
      <c r="U390" t="s">
        <v>13078</v>
      </c>
      <c r="V390" t="s">
        <v>10780</v>
      </c>
      <c r="W390" t="s">
        <v>10787</v>
      </c>
      <c r="X390" t="s">
        <v>10393</v>
      </c>
      <c r="Y390" t="s">
        <v>10780</v>
      </c>
      <c r="Z390" t="s">
        <v>10788</v>
      </c>
      <c r="AA390">
        <v>42275</v>
      </c>
      <c r="AB390" t="s">
        <v>10789</v>
      </c>
      <c r="AC390" t="s">
        <v>13079</v>
      </c>
      <c r="AD390" t="s">
        <v>10791</v>
      </c>
      <c r="AE390" t="s">
        <v>10792</v>
      </c>
      <c r="AF390" t="s">
        <v>13080</v>
      </c>
      <c r="AG390" t="s">
        <v>13081</v>
      </c>
      <c r="AH390" t="s">
        <v>10795</v>
      </c>
      <c r="AI390" t="s">
        <v>10795</v>
      </c>
      <c r="AJ390" t="s">
        <v>10777</v>
      </c>
      <c r="AK390" t="s">
        <v>13082</v>
      </c>
      <c r="AL390" t="s">
        <v>10797</v>
      </c>
      <c r="AM390" t="s">
        <v>10888</v>
      </c>
      <c r="AN390" t="s">
        <v>10798</v>
      </c>
      <c r="AO390" t="s">
        <v>10777</v>
      </c>
      <c r="AP390" t="s">
        <v>10799</v>
      </c>
      <c r="AQ390" t="s">
        <v>10797</v>
      </c>
      <c r="AR390" t="s">
        <v>10795</v>
      </c>
      <c r="AS390" t="s">
        <v>10795</v>
      </c>
      <c r="AT390" t="s">
        <v>10393</v>
      </c>
      <c r="AU390" t="s">
        <v>10788</v>
      </c>
      <c r="AV390" t="s">
        <v>10789</v>
      </c>
      <c r="AW390" t="s">
        <v>10791</v>
      </c>
    </row>
    <row r="391" spans="1:49" x14ac:dyDescent="0.3">
      <c r="A391" s="3" t="s">
        <v>10775</v>
      </c>
      <c r="B391" s="2">
        <v>41204</v>
      </c>
      <c r="C391" s="3">
        <v>10</v>
      </c>
      <c r="D391">
        <v>10208</v>
      </c>
      <c r="E391" s="3" t="s">
        <v>11738</v>
      </c>
      <c r="F391" t="s">
        <v>778</v>
      </c>
      <c r="G391" s="3" t="s">
        <v>13083</v>
      </c>
      <c r="H391">
        <v>61</v>
      </c>
      <c r="I391" s="3" t="s">
        <v>10784</v>
      </c>
      <c r="J391" t="s">
        <v>10801</v>
      </c>
      <c r="K391" s="3" t="s">
        <v>13084</v>
      </c>
      <c r="L391" t="s">
        <v>10792</v>
      </c>
      <c r="M391" s="3" t="s">
        <v>10781</v>
      </c>
      <c r="N391" t="s">
        <v>10804</v>
      </c>
      <c r="O391" s="3" t="s">
        <v>13085</v>
      </c>
      <c r="P391">
        <v>47</v>
      </c>
      <c r="Q391" s="3" t="s">
        <v>10784</v>
      </c>
      <c r="R391" t="s">
        <v>10784</v>
      </c>
      <c r="S391" s="3" t="s">
        <v>10799</v>
      </c>
      <c r="T391" s="3" t="s">
        <v>10799</v>
      </c>
      <c r="U391" t="s">
        <v>13086</v>
      </c>
      <c r="V391" t="s">
        <v>10786</v>
      </c>
      <c r="W391" t="s">
        <v>10799</v>
      </c>
      <c r="X391" t="s">
        <v>10393</v>
      </c>
      <c r="Y391" t="s">
        <v>10784</v>
      </c>
      <c r="Z391" t="s">
        <v>10792</v>
      </c>
      <c r="AA391" t="s">
        <v>10792</v>
      </c>
      <c r="AB391" t="s">
        <v>10784</v>
      </c>
      <c r="AC391" t="s">
        <v>10792</v>
      </c>
      <c r="AD391" t="s">
        <v>10792</v>
      </c>
      <c r="AE391" t="s">
        <v>10792</v>
      </c>
      <c r="AF391" t="s">
        <v>10807</v>
      </c>
      <c r="AG391" t="s">
        <v>10807</v>
      </c>
      <c r="AH391" t="s">
        <v>10795</v>
      </c>
      <c r="AI391" t="s">
        <v>10797</v>
      </c>
      <c r="AJ391" t="s">
        <v>10784</v>
      </c>
      <c r="AK391" t="s">
        <v>10784</v>
      </c>
      <c r="AL391" t="s">
        <v>10792</v>
      </c>
      <c r="AM391" t="s">
        <v>10781</v>
      </c>
      <c r="AN391" t="s">
        <v>10798</v>
      </c>
      <c r="AO391" t="s">
        <v>10784</v>
      </c>
      <c r="AP391" t="s">
        <v>10799</v>
      </c>
      <c r="AQ391" t="s">
        <v>10799</v>
      </c>
      <c r="AR391" t="s">
        <v>10799</v>
      </c>
      <c r="AS391" t="s">
        <v>10799</v>
      </c>
      <c r="AT391" t="s">
        <v>10393</v>
      </c>
      <c r="AU391" t="s">
        <v>10792</v>
      </c>
      <c r="AV391" t="s">
        <v>10784</v>
      </c>
      <c r="AW391" t="s">
        <v>10792</v>
      </c>
    </row>
    <row r="392" spans="1:49" x14ac:dyDescent="0.3">
      <c r="A392" s="3" t="s">
        <v>10775</v>
      </c>
      <c r="B392" s="2">
        <v>40828</v>
      </c>
      <c r="C392" s="3">
        <v>2</v>
      </c>
      <c r="D392">
        <v>2201</v>
      </c>
      <c r="E392" s="3" t="s">
        <v>1094</v>
      </c>
      <c r="F392" t="s">
        <v>757</v>
      </c>
      <c r="G392" s="3" t="s">
        <v>13087</v>
      </c>
      <c r="H392">
        <v>30</v>
      </c>
      <c r="I392" s="3" t="s">
        <v>10784</v>
      </c>
      <c r="J392" t="s">
        <v>10801</v>
      </c>
      <c r="K392" s="3" t="s">
        <v>13088</v>
      </c>
      <c r="L392" t="s">
        <v>10792</v>
      </c>
      <c r="M392" s="3" t="s">
        <v>10781</v>
      </c>
      <c r="N392" t="s">
        <v>10804</v>
      </c>
      <c r="O392" s="3" t="s">
        <v>13089</v>
      </c>
      <c r="P392">
        <v>27</v>
      </c>
      <c r="Q392" s="3" t="s">
        <v>10784</v>
      </c>
      <c r="R392" t="s">
        <v>10784</v>
      </c>
      <c r="S392" s="3"/>
      <c r="T392" s="3" t="s">
        <v>10799</v>
      </c>
      <c r="U392" t="s">
        <v>10786</v>
      </c>
      <c r="V392" t="s">
        <v>10786</v>
      </c>
      <c r="W392" t="s">
        <v>10799</v>
      </c>
      <c r="X392" t="s">
        <v>10393</v>
      </c>
      <c r="Y392" t="s">
        <v>10784</v>
      </c>
      <c r="Z392" t="s">
        <v>10792</v>
      </c>
      <c r="AA392" t="s">
        <v>10792</v>
      </c>
      <c r="AB392" t="s">
        <v>10784</v>
      </c>
      <c r="AC392" t="s">
        <v>10792</v>
      </c>
      <c r="AD392" t="s">
        <v>10792</v>
      </c>
      <c r="AE392" t="s">
        <v>10792</v>
      </c>
      <c r="AF392" t="s">
        <v>10807</v>
      </c>
      <c r="AG392" t="s">
        <v>10807</v>
      </c>
      <c r="AH392" t="s">
        <v>10795</v>
      </c>
      <c r="AI392" t="s">
        <v>10795</v>
      </c>
      <c r="AJ392" t="s">
        <v>10784</v>
      </c>
      <c r="AK392" t="s">
        <v>10784</v>
      </c>
      <c r="AL392" t="s">
        <v>10792</v>
      </c>
      <c r="AM392" t="s">
        <v>10781</v>
      </c>
      <c r="AN392" t="s">
        <v>10798</v>
      </c>
      <c r="AO392" t="s">
        <v>10784</v>
      </c>
      <c r="AP392" t="s">
        <v>10799</v>
      </c>
      <c r="AQ392" t="s">
        <v>10799</v>
      </c>
      <c r="AR392" t="s">
        <v>10799</v>
      </c>
      <c r="AS392" t="s">
        <v>10799</v>
      </c>
      <c r="AT392" t="s">
        <v>10393</v>
      </c>
      <c r="AU392" t="s">
        <v>10792</v>
      </c>
      <c r="AV392" t="s">
        <v>10784</v>
      </c>
      <c r="AW392" t="s">
        <v>10792</v>
      </c>
    </row>
    <row r="393" spans="1:49" x14ac:dyDescent="0.3">
      <c r="A393" s="3" t="s">
        <v>10775</v>
      </c>
      <c r="B393" s="2">
        <v>40950</v>
      </c>
      <c r="C393" s="3">
        <v>13</v>
      </c>
      <c r="D393">
        <v>13125</v>
      </c>
      <c r="E393" s="3" t="s">
        <v>1896</v>
      </c>
      <c r="F393" t="s">
        <v>10693</v>
      </c>
      <c r="G393" s="3" t="s">
        <v>13090</v>
      </c>
      <c r="H393">
        <v>61</v>
      </c>
      <c r="I393" s="3" t="s">
        <v>10784</v>
      </c>
      <c r="J393" t="s">
        <v>10801</v>
      </c>
      <c r="K393" s="3" t="s">
        <v>10802</v>
      </c>
      <c r="L393" t="s">
        <v>10795</v>
      </c>
      <c r="M393" s="3" t="s">
        <v>10918</v>
      </c>
      <c r="N393" t="s">
        <v>10804</v>
      </c>
      <c r="O393" s="3" t="s">
        <v>13091</v>
      </c>
      <c r="P393">
        <v>34</v>
      </c>
      <c r="Q393" s="3" t="s">
        <v>10784</v>
      </c>
      <c r="R393" t="s">
        <v>10784</v>
      </c>
      <c r="S393" s="3" t="s">
        <v>10799</v>
      </c>
      <c r="T393" s="3" t="s">
        <v>10799</v>
      </c>
      <c r="U393" t="s">
        <v>10786</v>
      </c>
      <c r="V393" t="s">
        <v>10786</v>
      </c>
      <c r="W393" t="s">
        <v>10797</v>
      </c>
      <c r="X393" t="s">
        <v>10391</v>
      </c>
      <c r="Y393" t="s">
        <v>10784</v>
      </c>
      <c r="Z393" t="s">
        <v>10792</v>
      </c>
      <c r="AA393" t="s">
        <v>10792</v>
      </c>
      <c r="AB393" t="s">
        <v>10784</v>
      </c>
      <c r="AC393" t="s">
        <v>10792</v>
      </c>
      <c r="AD393" t="s">
        <v>10792</v>
      </c>
      <c r="AE393" t="s">
        <v>10792</v>
      </c>
      <c r="AF393" t="s">
        <v>10807</v>
      </c>
      <c r="AG393" t="s">
        <v>10807</v>
      </c>
      <c r="AH393" t="s">
        <v>10795</v>
      </c>
      <c r="AI393" t="s">
        <v>10797</v>
      </c>
      <c r="AJ393" t="s">
        <v>10784</v>
      </c>
      <c r="AK393" t="s">
        <v>10784</v>
      </c>
      <c r="AL393" t="s">
        <v>10795</v>
      </c>
      <c r="AM393" t="s">
        <v>10918</v>
      </c>
      <c r="AN393" t="s">
        <v>10798</v>
      </c>
      <c r="AO393" t="s">
        <v>10784</v>
      </c>
      <c r="AP393" t="s">
        <v>10799</v>
      </c>
      <c r="AQ393" t="s">
        <v>10799</v>
      </c>
      <c r="AR393" t="s">
        <v>10799</v>
      </c>
      <c r="AS393" t="s">
        <v>10797</v>
      </c>
      <c r="AT393" t="s">
        <v>10391</v>
      </c>
      <c r="AU393" t="s">
        <v>10792</v>
      </c>
      <c r="AV393" t="s">
        <v>10784</v>
      </c>
      <c r="AW393" t="s">
        <v>10792</v>
      </c>
    </row>
    <row r="394" spans="1:49" x14ac:dyDescent="0.3">
      <c r="A394" s="3" t="s">
        <v>10775</v>
      </c>
      <c r="B394" s="2">
        <v>40329</v>
      </c>
      <c r="C394" s="3">
        <v>14</v>
      </c>
      <c r="D394">
        <v>14108</v>
      </c>
      <c r="E394" s="3" t="s">
        <v>1999</v>
      </c>
      <c r="F394" t="s">
        <v>781</v>
      </c>
      <c r="G394" s="3" t="s">
        <v>13092</v>
      </c>
      <c r="H394">
        <v>37</v>
      </c>
      <c r="I394" s="3" t="s">
        <v>10784</v>
      </c>
      <c r="J394" t="s">
        <v>10801</v>
      </c>
      <c r="K394" s="3" t="s">
        <v>13093</v>
      </c>
      <c r="L394" t="s">
        <v>10792</v>
      </c>
      <c r="M394" s="3" t="s">
        <v>11011</v>
      </c>
      <c r="N394" t="s">
        <v>10804</v>
      </c>
      <c r="O394" s="3" t="s">
        <v>13094</v>
      </c>
      <c r="P394">
        <v>34</v>
      </c>
      <c r="Q394" s="3" t="s">
        <v>10784</v>
      </c>
      <c r="R394" t="s">
        <v>10784</v>
      </c>
      <c r="S394" s="3" t="s">
        <v>10799</v>
      </c>
      <c r="T394" s="3" t="s">
        <v>10799</v>
      </c>
      <c r="U394" t="s">
        <v>13095</v>
      </c>
      <c r="V394" t="s">
        <v>10786</v>
      </c>
      <c r="W394" t="s">
        <v>10799</v>
      </c>
      <c r="X394" t="s">
        <v>10391</v>
      </c>
      <c r="Y394" t="s">
        <v>10784</v>
      </c>
      <c r="Z394" t="s">
        <v>10792</v>
      </c>
      <c r="AA394" t="s">
        <v>10792</v>
      </c>
      <c r="AB394" t="s">
        <v>10784</v>
      </c>
      <c r="AC394" t="s">
        <v>10792</v>
      </c>
      <c r="AD394" t="s">
        <v>10792</v>
      </c>
      <c r="AE394" t="s">
        <v>10792</v>
      </c>
      <c r="AF394" t="s">
        <v>10807</v>
      </c>
      <c r="AG394" t="s">
        <v>10807</v>
      </c>
      <c r="AH394" t="s">
        <v>10795</v>
      </c>
      <c r="AI394" t="s">
        <v>10795</v>
      </c>
      <c r="AJ394" t="s">
        <v>10784</v>
      </c>
      <c r="AK394" t="s">
        <v>10784</v>
      </c>
      <c r="AL394" t="s">
        <v>10792</v>
      </c>
      <c r="AM394" t="s">
        <v>10811</v>
      </c>
      <c r="AN394" t="s">
        <v>10798</v>
      </c>
      <c r="AO394" t="s">
        <v>10784</v>
      </c>
      <c r="AP394" t="s">
        <v>10799</v>
      </c>
      <c r="AQ394" t="s">
        <v>10799</v>
      </c>
      <c r="AR394" t="s">
        <v>10799</v>
      </c>
      <c r="AS394" t="s">
        <v>10799</v>
      </c>
      <c r="AT394" t="s">
        <v>10391</v>
      </c>
      <c r="AU394" t="s">
        <v>10792</v>
      </c>
      <c r="AV394" t="s">
        <v>10784</v>
      </c>
      <c r="AW394" t="s">
        <v>10792</v>
      </c>
    </row>
    <row r="395" spans="1:49" x14ac:dyDescent="0.3">
      <c r="A395" s="3" t="s">
        <v>10775</v>
      </c>
      <c r="B395" s="2">
        <v>43317</v>
      </c>
      <c r="C395" s="3">
        <v>2</v>
      </c>
      <c r="D395">
        <v>2203</v>
      </c>
      <c r="E395" s="3" t="s">
        <v>1100</v>
      </c>
      <c r="F395" t="s">
        <v>757</v>
      </c>
      <c r="G395" s="3" t="s">
        <v>13096</v>
      </c>
      <c r="H395">
        <v>20</v>
      </c>
      <c r="I395" s="3" t="s">
        <v>11337</v>
      </c>
      <c r="J395" t="s">
        <v>10784</v>
      </c>
      <c r="K395" s="3" t="s">
        <v>13097</v>
      </c>
      <c r="L395" t="s">
        <v>10787</v>
      </c>
      <c r="M395" s="3" t="s">
        <v>10792</v>
      </c>
      <c r="N395" t="s">
        <v>10801</v>
      </c>
      <c r="O395" s="3" t="s">
        <v>11505</v>
      </c>
      <c r="Q395" s="3" t="s">
        <v>10784</v>
      </c>
      <c r="R395" t="s">
        <v>10784</v>
      </c>
      <c r="S395" s="3" t="s">
        <v>10780</v>
      </c>
      <c r="T395" s="3" t="s">
        <v>10780</v>
      </c>
      <c r="U395" t="s">
        <v>10786</v>
      </c>
      <c r="V395" t="s">
        <v>10786</v>
      </c>
      <c r="W395" t="s">
        <v>10780</v>
      </c>
      <c r="X395" t="s">
        <v>10395</v>
      </c>
      <c r="Y395" t="s">
        <v>10784</v>
      </c>
      <c r="Z395" t="s">
        <v>10845</v>
      </c>
      <c r="AA395">
        <v>43317</v>
      </c>
      <c r="AB395" t="s">
        <v>11065</v>
      </c>
      <c r="AC395" t="s">
        <v>10792</v>
      </c>
      <c r="AD395" t="s">
        <v>10792</v>
      </c>
      <c r="AE395" t="s">
        <v>10792</v>
      </c>
      <c r="AF395" t="s">
        <v>13098</v>
      </c>
      <c r="AG395" t="s">
        <v>13099</v>
      </c>
      <c r="AH395" t="s">
        <v>10795</v>
      </c>
      <c r="AI395" t="s">
        <v>10797</v>
      </c>
      <c r="AJ395" t="s">
        <v>11337</v>
      </c>
      <c r="AK395" t="s">
        <v>10784</v>
      </c>
      <c r="AL395" t="s">
        <v>10795</v>
      </c>
      <c r="AM395" t="s">
        <v>10792</v>
      </c>
      <c r="AN395" t="s">
        <v>10799</v>
      </c>
      <c r="AO395" t="s">
        <v>10784</v>
      </c>
      <c r="AP395" t="s">
        <v>10799</v>
      </c>
      <c r="AQ395" t="s">
        <v>10797</v>
      </c>
      <c r="AR395" t="s">
        <v>10797</v>
      </c>
      <c r="AS395" t="s">
        <v>10797</v>
      </c>
      <c r="AT395" t="s">
        <v>10395</v>
      </c>
      <c r="AU395" t="s">
        <v>10845</v>
      </c>
      <c r="AV395" t="s">
        <v>11065</v>
      </c>
      <c r="AW395" t="s">
        <v>10792</v>
      </c>
    </row>
    <row r="396" spans="1:49" x14ac:dyDescent="0.3">
      <c r="A396" s="3" t="s">
        <v>10775</v>
      </c>
      <c r="B396" s="2">
        <v>43430</v>
      </c>
      <c r="C396" s="3">
        <v>1</v>
      </c>
      <c r="D396">
        <v>1107</v>
      </c>
      <c r="E396" s="3" t="s">
        <v>1065</v>
      </c>
      <c r="F396" t="s">
        <v>796</v>
      </c>
      <c r="G396" s="3" t="s">
        <v>13100</v>
      </c>
      <c r="H396">
        <v>32</v>
      </c>
      <c r="I396" s="3" t="s">
        <v>10777</v>
      </c>
      <c r="J396" t="s">
        <v>10784</v>
      </c>
      <c r="K396" s="3" t="s">
        <v>13101</v>
      </c>
      <c r="L396" t="s">
        <v>10780</v>
      </c>
      <c r="M396" s="3" t="s">
        <v>10781</v>
      </c>
      <c r="N396" t="s">
        <v>10782</v>
      </c>
      <c r="O396" s="3" t="s">
        <v>13102</v>
      </c>
      <c r="P396">
        <v>31</v>
      </c>
      <c r="Q396" s="3" t="s">
        <v>10777</v>
      </c>
      <c r="R396" t="s">
        <v>10784</v>
      </c>
      <c r="S396" s="3" t="s">
        <v>10780</v>
      </c>
      <c r="T396" s="3" t="s">
        <v>10787</v>
      </c>
      <c r="U396" t="s">
        <v>13103</v>
      </c>
      <c r="V396" t="s">
        <v>10786</v>
      </c>
      <c r="W396" t="s">
        <v>10787</v>
      </c>
      <c r="X396" t="s">
        <v>10393</v>
      </c>
      <c r="Y396" t="s">
        <v>10784</v>
      </c>
      <c r="Z396" t="s">
        <v>10845</v>
      </c>
      <c r="AA396">
        <v>43612</v>
      </c>
      <c r="AB396" t="s">
        <v>10846</v>
      </c>
      <c r="AC396" t="s">
        <v>13104</v>
      </c>
      <c r="AD396" t="s">
        <v>10792</v>
      </c>
      <c r="AE396" t="s">
        <v>10792</v>
      </c>
      <c r="AF396" t="s">
        <v>13105</v>
      </c>
      <c r="AG396" t="s">
        <v>13106</v>
      </c>
      <c r="AH396" t="s">
        <v>10795</v>
      </c>
      <c r="AI396" t="s">
        <v>10795</v>
      </c>
      <c r="AJ396" t="s">
        <v>10777</v>
      </c>
      <c r="AK396" t="s">
        <v>10784</v>
      </c>
      <c r="AL396" t="s">
        <v>10797</v>
      </c>
      <c r="AM396" t="s">
        <v>10781</v>
      </c>
      <c r="AN396" t="s">
        <v>10798</v>
      </c>
      <c r="AO396" t="s">
        <v>10777</v>
      </c>
      <c r="AP396" t="s">
        <v>10799</v>
      </c>
      <c r="AQ396" t="s">
        <v>10797</v>
      </c>
      <c r="AR396" t="s">
        <v>10795</v>
      </c>
      <c r="AS396" t="s">
        <v>10795</v>
      </c>
      <c r="AT396" t="s">
        <v>10393</v>
      </c>
      <c r="AU396" t="s">
        <v>10845</v>
      </c>
      <c r="AV396" t="s">
        <v>10846</v>
      </c>
      <c r="AW396" t="s">
        <v>10792</v>
      </c>
    </row>
    <row r="397" spans="1:49" x14ac:dyDescent="0.3">
      <c r="A397" s="3" t="s">
        <v>10775</v>
      </c>
      <c r="B397" s="2">
        <v>41858</v>
      </c>
      <c r="C397" s="3">
        <v>5</v>
      </c>
      <c r="D397">
        <v>5109</v>
      </c>
      <c r="E397" s="3" t="s">
        <v>1197</v>
      </c>
      <c r="F397" t="s">
        <v>799</v>
      </c>
      <c r="G397" s="3" t="s">
        <v>13107</v>
      </c>
      <c r="H397">
        <v>64</v>
      </c>
      <c r="I397" s="3" t="s">
        <v>10777</v>
      </c>
      <c r="J397" t="s">
        <v>10784</v>
      </c>
      <c r="K397" s="3" t="s">
        <v>13108</v>
      </c>
      <c r="L397" t="s">
        <v>10780</v>
      </c>
      <c r="M397" s="3" t="s">
        <v>10856</v>
      </c>
      <c r="N397" t="s">
        <v>10863</v>
      </c>
      <c r="O397" s="3" t="s">
        <v>13109</v>
      </c>
      <c r="P397">
        <v>88</v>
      </c>
      <c r="Q397" s="3" t="s">
        <v>10777</v>
      </c>
      <c r="R397" t="s">
        <v>13110</v>
      </c>
      <c r="S397" s="3" t="s">
        <v>10780</v>
      </c>
      <c r="T397" s="3" t="s">
        <v>10780</v>
      </c>
      <c r="U397" t="s">
        <v>10786</v>
      </c>
      <c r="V397" t="s">
        <v>10780</v>
      </c>
      <c r="W397" t="s">
        <v>10780</v>
      </c>
      <c r="X397" t="s">
        <v>10391</v>
      </c>
      <c r="Y397" t="s">
        <v>10780</v>
      </c>
      <c r="Z397" t="s">
        <v>10845</v>
      </c>
      <c r="AA397">
        <v>41858</v>
      </c>
      <c r="AB397" t="s">
        <v>10906</v>
      </c>
      <c r="AC397" t="s">
        <v>10792</v>
      </c>
      <c r="AD397" t="s">
        <v>10792</v>
      </c>
      <c r="AE397" t="s">
        <v>10792</v>
      </c>
      <c r="AF397" t="s">
        <v>13111</v>
      </c>
      <c r="AG397" t="s">
        <v>13112</v>
      </c>
      <c r="AH397" t="s">
        <v>10795</v>
      </c>
      <c r="AI397" t="s">
        <v>10797</v>
      </c>
      <c r="AJ397" t="s">
        <v>10777</v>
      </c>
      <c r="AK397" t="s">
        <v>10784</v>
      </c>
      <c r="AL397" t="s">
        <v>10797</v>
      </c>
      <c r="AM397" t="s">
        <v>10856</v>
      </c>
      <c r="AN397" t="s">
        <v>10873</v>
      </c>
      <c r="AO397" t="s">
        <v>10777</v>
      </c>
      <c r="AP397" t="s">
        <v>11666</v>
      </c>
      <c r="AQ397" t="s">
        <v>10797</v>
      </c>
      <c r="AR397" t="s">
        <v>10797</v>
      </c>
      <c r="AS397" t="s">
        <v>10797</v>
      </c>
      <c r="AT397" t="s">
        <v>10391</v>
      </c>
      <c r="AU397" t="s">
        <v>10845</v>
      </c>
      <c r="AV397" t="s">
        <v>10906</v>
      </c>
      <c r="AW397" t="s">
        <v>10792</v>
      </c>
    </row>
    <row r="398" spans="1:49" x14ac:dyDescent="0.3">
      <c r="A398" s="3" t="s">
        <v>10775</v>
      </c>
      <c r="B398" s="2">
        <v>42696</v>
      </c>
      <c r="C398" s="3">
        <v>13</v>
      </c>
      <c r="D398">
        <v>13120</v>
      </c>
      <c r="E398" s="3" t="s">
        <v>1881</v>
      </c>
      <c r="F398" t="s">
        <v>10693</v>
      </c>
      <c r="G398" s="3" t="s">
        <v>13113</v>
      </c>
      <c r="H398">
        <v>78</v>
      </c>
      <c r="I398" s="3" t="s">
        <v>10777</v>
      </c>
      <c r="J398" t="s">
        <v>10784</v>
      </c>
      <c r="K398" s="3" t="s">
        <v>13114</v>
      </c>
      <c r="L398" t="s">
        <v>10780</v>
      </c>
      <c r="M398" s="3" t="s">
        <v>10811</v>
      </c>
      <c r="N398" t="s">
        <v>10782</v>
      </c>
      <c r="O398" s="3" t="s">
        <v>13115</v>
      </c>
      <c r="P398">
        <v>85</v>
      </c>
      <c r="Q398" s="3" t="s">
        <v>10777</v>
      </c>
      <c r="R398" t="s">
        <v>10784</v>
      </c>
      <c r="S398" s="3" t="s">
        <v>10780</v>
      </c>
      <c r="T398" s="3" t="s">
        <v>10780</v>
      </c>
      <c r="U398" t="s">
        <v>10786</v>
      </c>
      <c r="V398" t="s">
        <v>10780</v>
      </c>
      <c r="W398" t="s">
        <v>10787</v>
      </c>
      <c r="X398" t="s">
        <v>10393</v>
      </c>
      <c r="Y398" t="s">
        <v>10780</v>
      </c>
      <c r="Z398" t="s">
        <v>13116</v>
      </c>
      <c r="AA398" t="s">
        <v>10792</v>
      </c>
      <c r="AB398" t="s">
        <v>10784</v>
      </c>
      <c r="AC398" t="s">
        <v>10792</v>
      </c>
      <c r="AD398" t="s">
        <v>10792</v>
      </c>
      <c r="AE398" t="s">
        <v>10792</v>
      </c>
      <c r="AF398" t="s">
        <v>13117</v>
      </c>
      <c r="AG398" t="s">
        <v>13118</v>
      </c>
      <c r="AH398" t="s">
        <v>10795</v>
      </c>
      <c r="AI398" t="s">
        <v>10795</v>
      </c>
      <c r="AJ398" t="s">
        <v>10777</v>
      </c>
      <c r="AK398" t="s">
        <v>10784</v>
      </c>
      <c r="AL398" t="s">
        <v>10797</v>
      </c>
      <c r="AM398" t="s">
        <v>10811</v>
      </c>
      <c r="AN398" t="s">
        <v>10798</v>
      </c>
      <c r="AO398" t="s">
        <v>10777</v>
      </c>
      <c r="AP398" t="s">
        <v>10799</v>
      </c>
      <c r="AQ398" t="s">
        <v>10797</v>
      </c>
      <c r="AR398" t="s">
        <v>10797</v>
      </c>
      <c r="AS398" t="s">
        <v>10795</v>
      </c>
      <c r="AT398" t="s">
        <v>10393</v>
      </c>
      <c r="AU398" t="s">
        <v>10792</v>
      </c>
      <c r="AV398" t="s">
        <v>10784</v>
      </c>
      <c r="AW398" t="s">
        <v>10792</v>
      </c>
    </row>
    <row r="399" spans="1:49" x14ac:dyDescent="0.3">
      <c r="A399" s="3" t="s">
        <v>10775</v>
      </c>
      <c r="B399" s="2">
        <v>41019</v>
      </c>
      <c r="C399" s="3">
        <v>4</v>
      </c>
      <c r="D399">
        <v>4101</v>
      </c>
      <c r="E399" s="3" t="s">
        <v>1136</v>
      </c>
      <c r="F399" t="s">
        <v>772</v>
      </c>
      <c r="G399" s="3" t="s">
        <v>13119</v>
      </c>
      <c r="H399">
        <v>45</v>
      </c>
      <c r="I399" s="3" t="s">
        <v>10784</v>
      </c>
      <c r="J399" t="s">
        <v>13120</v>
      </c>
      <c r="K399" s="3" t="s">
        <v>10810</v>
      </c>
      <c r="L399" t="s">
        <v>10792</v>
      </c>
      <c r="M399" s="3" t="s">
        <v>13121</v>
      </c>
      <c r="N399" t="s">
        <v>10804</v>
      </c>
      <c r="O399" s="3" t="s">
        <v>13122</v>
      </c>
      <c r="P399">
        <v>63</v>
      </c>
      <c r="Q399" s="3" t="s">
        <v>10784</v>
      </c>
      <c r="R399" t="s">
        <v>10784</v>
      </c>
      <c r="S399" s="3" t="s">
        <v>10799</v>
      </c>
      <c r="T399" s="3" t="s">
        <v>10799</v>
      </c>
      <c r="U399" t="s">
        <v>13123</v>
      </c>
      <c r="V399" t="s">
        <v>10786</v>
      </c>
      <c r="W399" t="s">
        <v>10797</v>
      </c>
      <c r="X399" t="s">
        <v>10784</v>
      </c>
      <c r="Y399" t="s">
        <v>10784</v>
      </c>
      <c r="Z399" t="s">
        <v>10792</v>
      </c>
      <c r="AA399" t="s">
        <v>10792</v>
      </c>
      <c r="AB399" t="s">
        <v>10784</v>
      </c>
      <c r="AC399" t="s">
        <v>10792</v>
      </c>
      <c r="AD399" t="s">
        <v>13124</v>
      </c>
      <c r="AE399" t="s">
        <v>10792</v>
      </c>
      <c r="AF399" t="s">
        <v>10807</v>
      </c>
      <c r="AG399" t="s">
        <v>10807</v>
      </c>
      <c r="AH399" t="s">
        <v>10795</v>
      </c>
      <c r="AI399" t="s">
        <v>10797</v>
      </c>
      <c r="AJ399" t="s">
        <v>10784</v>
      </c>
      <c r="AK399" t="s">
        <v>11345</v>
      </c>
      <c r="AL399" t="s">
        <v>10792</v>
      </c>
      <c r="AM399" t="s">
        <v>12005</v>
      </c>
      <c r="AN399" t="s">
        <v>10798</v>
      </c>
      <c r="AO399" t="s">
        <v>10784</v>
      </c>
      <c r="AP399" t="s">
        <v>10799</v>
      </c>
      <c r="AQ399" t="s">
        <v>10799</v>
      </c>
      <c r="AR399" t="s">
        <v>10799</v>
      </c>
      <c r="AS399" t="s">
        <v>10797</v>
      </c>
      <c r="AT399" t="s">
        <v>10799</v>
      </c>
      <c r="AU399" t="s">
        <v>10792</v>
      </c>
      <c r="AV399" t="s">
        <v>10784</v>
      </c>
      <c r="AW399" t="s">
        <v>10870</v>
      </c>
    </row>
    <row r="400" spans="1:49" x14ac:dyDescent="0.3">
      <c r="A400" s="3" t="s">
        <v>10775</v>
      </c>
      <c r="B400" s="2">
        <v>44314</v>
      </c>
      <c r="C400" s="3">
        <v>13</v>
      </c>
      <c r="D400">
        <v>13101</v>
      </c>
      <c r="E400" s="3" t="s">
        <v>893</v>
      </c>
      <c r="F400" t="s">
        <v>10693</v>
      </c>
      <c r="G400" s="3" t="s">
        <v>13125</v>
      </c>
      <c r="H400">
        <v>61</v>
      </c>
      <c r="I400" s="3" t="s">
        <v>10777</v>
      </c>
      <c r="J400" t="s">
        <v>10784</v>
      </c>
      <c r="K400" s="3" t="s">
        <v>13126</v>
      </c>
      <c r="L400" t="s">
        <v>10792</v>
      </c>
      <c r="M400" s="3" t="s">
        <v>10811</v>
      </c>
      <c r="N400" t="s">
        <v>10782</v>
      </c>
      <c r="O400" s="3" t="s">
        <v>13127</v>
      </c>
      <c r="P400">
        <v>67</v>
      </c>
      <c r="Q400" s="3" t="s">
        <v>11483</v>
      </c>
      <c r="R400" t="s">
        <v>10784</v>
      </c>
      <c r="S400" s="3" t="s">
        <v>10825</v>
      </c>
      <c r="T400" s="3" t="s">
        <v>10799</v>
      </c>
      <c r="U400" t="s">
        <v>10786</v>
      </c>
      <c r="V400" t="s">
        <v>10786</v>
      </c>
      <c r="W400" t="s">
        <v>10825</v>
      </c>
      <c r="X400" t="s">
        <v>10782</v>
      </c>
      <c r="Y400" t="s">
        <v>10784</v>
      </c>
      <c r="Z400" t="s">
        <v>11946</v>
      </c>
      <c r="AA400">
        <v>44314</v>
      </c>
      <c r="AB400" t="s">
        <v>10784</v>
      </c>
      <c r="AC400" t="s">
        <v>10792</v>
      </c>
      <c r="AD400" t="s">
        <v>10792</v>
      </c>
      <c r="AE400" t="s">
        <v>10792</v>
      </c>
      <c r="AF400" t="s">
        <v>13128</v>
      </c>
      <c r="AG400" t="s">
        <v>13129</v>
      </c>
      <c r="AH400" t="s">
        <v>10795</v>
      </c>
      <c r="AI400" t="s">
        <v>10795</v>
      </c>
      <c r="AJ400" t="s">
        <v>10777</v>
      </c>
      <c r="AK400" t="s">
        <v>10784</v>
      </c>
      <c r="AL400" t="s">
        <v>10792</v>
      </c>
      <c r="AM400" t="s">
        <v>10811</v>
      </c>
      <c r="AN400" t="s">
        <v>10798</v>
      </c>
      <c r="AO400" t="s">
        <v>10777</v>
      </c>
      <c r="AP400" t="s">
        <v>10799</v>
      </c>
      <c r="AQ400" t="s">
        <v>10795</v>
      </c>
      <c r="AR400" t="s">
        <v>10799</v>
      </c>
      <c r="AS400" t="s">
        <v>10795</v>
      </c>
      <c r="AT400" t="s">
        <v>10798</v>
      </c>
      <c r="AU400" t="s">
        <v>11946</v>
      </c>
      <c r="AV400" t="s">
        <v>10784</v>
      </c>
      <c r="AW400" t="s">
        <v>10792</v>
      </c>
    </row>
    <row r="401" spans="1:49" x14ac:dyDescent="0.3">
      <c r="A401" s="3" t="s">
        <v>10775</v>
      </c>
      <c r="B401" s="2">
        <v>44234</v>
      </c>
      <c r="C401" s="3">
        <v>13</v>
      </c>
      <c r="D401">
        <v>13110</v>
      </c>
      <c r="E401" s="3" t="s">
        <v>1851</v>
      </c>
      <c r="F401" t="s">
        <v>10693</v>
      </c>
      <c r="G401" s="3" t="s">
        <v>13130</v>
      </c>
      <c r="H401">
        <v>57</v>
      </c>
      <c r="I401" s="3" t="s">
        <v>10777</v>
      </c>
      <c r="J401" t="s">
        <v>10784</v>
      </c>
      <c r="K401" s="3" t="s">
        <v>13131</v>
      </c>
      <c r="L401" t="s">
        <v>10780</v>
      </c>
      <c r="M401" s="3" t="s">
        <v>10838</v>
      </c>
      <c r="N401" t="s">
        <v>10841</v>
      </c>
      <c r="O401" s="3" t="s">
        <v>13132</v>
      </c>
      <c r="P401">
        <v>61</v>
      </c>
      <c r="Q401" s="3" t="s">
        <v>10777</v>
      </c>
      <c r="R401" t="s">
        <v>10784</v>
      </c>
      <c r="S401" s="3" t="s">
        <v>10780</v>
      </c>
      <c r="T401" s="3" t="s">
        <v>10799</v>
      </c>
      <c r="U401" t="s">
        <v>13133</v>
      </c>
      <c r="V401" t="s">
        <v>13134</v>
      </c>
      <c r="W401" t="s">
        <v>10787</v>
      </c>
      <c r="X401" t="s">
        <v>10782</v>
      </c>
      <c r="Y401" t="s">
        <v>11682</v>
      </c>
      <c r="Z401" t="s">
        <v>10845</v>
      </c>
      <c r="AA401">
        <v>44235</v>
      </c>
      <c r="AB401" t="s">
        <v>10906</v>
      </c>
      <c r="AC401" t="s">
        <v>10792</v>
      </c>
      <c r="AD401" t="s">
        <v>10792</v>
      </c>
      <c r="AE401" t="s">
        <v>10792</v>
      </c>
      <c r="AF401" t="s">
        <v>13135</v>
      </c>
      <c r="AG401" t="s">
        <v>10807</v>
      </c>
      <c r="AH401" t="s">
        <v>10795</v>
      </c>
      <c r="AI401" t="s">
        <v>10797</v>
      </c>
      <c r="AJ401" t="s">
        <v>10777</v>
      </c>
      <c r="AK401" t="s">
        <v>10784</v>
      </c>
      <c r="AL401" t="s">
        <v>10797</v>
      </c>
      <c r="AM401" t="s">
        <v>10838</v>
      </c>
      <c r="AN401" t="s">
        <v>10798</v>
      </c>
      <c r="AO401" t="s">
        <v>10777</v>
      </c>
      <c r="AP401" t="s">
        <v>10799</v>
      </c>
      <c r="AQ401" t="s">
        <v>10797</v>
      </c>
      <c r="AR401" t="s">
        <v>10799</v>
      </c>
      <c r="AS401" t="s">
        <v>10795</v>
      </c>
      <c r="AT401" t="s">
        <v>10798</v>
      </c>
      <c r="AU401" t="s">
        <v>10845</v>
      </c>
      <c r="AV401" t="s">
        <v>10906</v>
      </c>
      <c r="AW401" t="s">
        <v>10792</v>
      </c>
    </row>
    <row r="402" spans="1:49" x14ac:dyDescent="0.3">
      <c r="A402" s="3" t="s">
        <v>10775</v>
      </c>
      <c r="B402" s="2">
        <v>43932</v>
      </c>
      <c r="C402" s="3">
        <v>6</v>
      </c>
      <c r="D402">
        <v>6205</v>
      </c>
      <c r="E402" s="3" t="s">
        <v>1355</v>
      </c>
      <c r="F402" t="s">
        <v>1782</v>
      </c>
      <c r="G402" s="3" t="s">
        <v>13136</v>
      </c>
      <c r="H402">
        <v>49</v>
      </c>
      <c r="I402" s="3" t="s">
        <v>10777</v>
      </c>
      <c r="J402" t="s">
        <v>10784</v>
      </c>
      <c r="K402" s="3" t="s">
        <v>13137</v>
      </c>
      <c r="L402" t="s">
        <v>10792</v>
      </c>
      <c r="M402" s="3" t="s">
        <v>10811</v>
      </c>
      <c r="N402" t="s">
        <v>10841</v>
      </c>
      <c r="O402" s="3" t="s">
        <v>13138</v>
      </c>
      <c r="P402">
        <v>53</v>
      </c>
      <c r="Q402" s="3" t="s">
        <v>10777</v>
      </c>
      <c r="R402" t="s">
        <v>10784</v>
      </c>
      <c r="S402" s="3" t="s">
        <v>10787</v>
      </c>
      <c r="T402" s="3" t="s">
        <v>10799</v>
      </c>
      <c r="U402" t="s">
        <v>13139</v>
      </c>
      <c r="V402" t="s">
        <v>13140</v>
      </c>
      <c r="W402" t="s">
        <v>10787</v>
      </c>
      <c r="X402" t="s">
        <v>10782</v>
      </c>
      <c r="Y402" t="s">
        <v>10784</v>
      </c>
      <c r="Z402" t="s">
        <v>10827</v>
      </c>
      <c r="AA402">
        <v>43932</v>
      </c>
      <c r="AB402" t="s">
        <v>10828</v>
      </c>
      <c r="AC402" t="s">
        <v>10792</v>
      </c>
      <c r="AD402" t="s">
        <v>10792</v>
      </c>
      <c r="AE402" t="s">
        <v>10792</v>
      </c>
      <c r="AF402" t="s">
        <v>13141</v>
      </c>
      <c r="AG402" t="s">
        <v>13142</v>
      </c>
      <c r="AH402" t="s">
        <v>10795</v>
      </c>
      <c r="AI402" t="s">
        <v>10795</v>
      </c>
      <c r="AJ402" t="s">
        <v>10777</v>
      </c>
      <c r="AK402" t="s">
        <v>10784</v>
      </c>
      <c r="AL402" t="s">
        <v>10792</v>
      </c>
      <c r="AM402" t="s">
        <v>10811</v>
      </c>
      <c r="AN402" t="s">
        <v>10798</v>
      </c>
      <c r="AO402" t="s">
        <v>10777</v>
      </c>
      <c r="AP402" t="s">
        <v>10799</v>
      </c>
      <c r="AQ402" t="s">
        <v>10795</v>
      </c>
      <c r="AR402" t="s">
        <v>10799</v>
      </c>
      <c r="AS402" t="s">
        <v>10795</v>
      </c>
      <c r="AT402" t="s">
        <v>10798</v>
      </c>
      <c r="AU402" t="s">
        <v>10827</v>
      </c>
      <c r="AV402" t="s">
        <v>10828</v>
      </c>
      <c r="AW402" t="s">
        <v>10792</v>
      </c>
    </row>
    <row r="403" spans="1:49" x14ac:dyDescent="0.3">
      <c r="A403" s="3" t="s">
        <v>10775</v>
      </c>
      <c r="B403" s="2">
        <v>42774</v>
      </c>
      <c r="C403" s="3">
        <v>13</v>
      </c>
      <c r="D403">
        <v>13401</v>
      </c>
      <c r="E403" s="3" t="s">
        <v>1937</v>
      </c>
      <c r="F403" t="s">
        <v>10693</v>
      </c>
      <c r="G403" s="3" t="s">
        <v>13143</v>
      </c>
      <c r="H403">
        <v>26</v>
      </c>
      <c r="I403" s="3" t="s">
        <v>10777</v>
      </c>
      <c r="J403" t="s">
        <v>10778</v>
      </c>
      <c r="K403" s="3" t="s">
        <v>13144</v>
      </c>
      <c r="L403" t="s">
        <v>10780</v>
      </c>
      <c r="M403" s="3" t="s">
        <v>10781</v>
      </c>
      <c r="N403" t="s">
        <v>10782</v>
      </c>
      <c r="O403" s="3" t="s">
        <v>13145</v>
      </c>
      <c r="P403">
        <v>25</v>
      </c>
      <c r="Q403" s="3" t="s">
        <v>10777</v>
      </c>
      <c r="R403" t="s">
        <v>11510</v>
      </c>
      <c r="S403" s="3" t="s">
        <v>10780</v>
      </c>
      <c r="T403" s="3" t="s">
        <v>10787</v>
      </c>
      <c r="U403" t="s">
        <v>13146</v>
      </c>
      <c r="V403" t="s">
        <v>10867</v>
      </c>
      <c r="W403" t="s">
        <v>10787</v>
      </c>
      <c r="X403" t="s">
        <v>10393</v>
      </c>
      <c r="Y403" t="s">
        <v>10780</v>
      </c>
      <c r="Z403" t="s">
        <v>10788</v>
      </c>
      <c r="AA403">
        <v>43508</v>
      </c>
      <c r="AB403" t="s">
        <v>10789</v>
      </c>
      <c r="AC403" t="s">
        <v>10814</v>
      </c>
      <c r="AD403" t="s">
        <v>10791</v>
      </c>
      <c r="AE403" t="s">
        <v>10792</v>
      </c>
      <c r="AF403" t="s">
        <v>13147</v>
      </c>
      <c r="AG403" t="s">
        <v>13148</v>
      </c>
      <c r="AH403" t="s">
        <v>10795</v>
      </c>
      <c r="AI403" t="s">
        <v>10795</v>
      </c>
      <c r="AJ403" t="s">
        <v>10777</v>
      </c>
      <c r="AK403" t="s">
        <v>10796</v>
      </c>
      <c r="AL403" t="s">
        <v>10797</v>
      </c>
      <c r="AM403" t="s">
        <v>10781</v>
      </c>
      <c r="AN403" t="s">
        <v>10798</v>
      </c>
      <c r="AO403" t="s">
        <v>10777</v>
      </c>
      <c r="AP403" t="s">
        <v>10904</v>
      </c>
      <c r="AQ403" t="s">
        <v>10797</v>
      </c>
      <c r="AR403" t="s">
        <v>10795</v>
      </c>
      <c r="AS403" t="s">
        <v>10795</v>
      </c>
      <c r="AT403" t="s">
        <v>10393</v>
      </c>
      <c r="AU403" t="s">
        <v>10788</v>
      </c>
      <c r="AV403" t="s">
        <v>10789</v>
      </c>
      <c r="AW403" t="s">
        <v>10791</v>
      </c>
    </row>
    <row r="404" spans="1:49" x14ac:dyDescent="0.3">
      <c r="A404" s="3" t="s">
        <v>10775</v>
      </c>
      <c r="B404" s="2">
        <v>43910</v>
      </c>
      <c r="C404" s="3">
        <v>3</v>
      </c>
      <c r="D404">
        <v>3202</v>
      </c>
      <c r="E404" s="3" t="s">
        <v>1121</v>
      </c>
      <c r="F404" t="s">
        <v>766</v>
      </c>
      <c r="G404" s="3" t="s">
        <v>13149</v>
      </c>
      <c r="H404">
        <v>26</v>
      </c>
      <c r="I404" s="3" t="s">
        <v>10777</v>
      </c>
      <c r="J404" t="s">
        <v>10784</v>
      </c>
      <c r="K404" s="3" t="s">
        <v>13150</v>
      </c>
      <c r="L404" t="s">
        <v>10792</v>
      </c>
      <c r="M404" s="3" t="s">
        <v>10781</v>
      </c>
      <c r="N404" t="s">
        <v>10841</v>
      </c>
      <c r="O404" s="3" t="s">
        <v>12422</v>
      </c>
      <c r="Q404" s="3" t="s">
        <v>10777</v>
      </c>
      <c r="R404" t="s">
        <v>10784</v>
      </c>
      <c r="S404" s="3" t="s">
        <v>10787</v>
      </c>
      <c r="T404" s="3" t="s">
        <v>10799</v>
      </c>
      <c r="U404" t="s">
        <v>10786</v>
      </c>
      <c r="V404" t="s">
        <v>10786</v>
      </c>
      <c r="W404" t="s">
        <v>10787</v>
      </c>
      <c r="X404" t="s">
        <v>10782</v>
      </c>
      <c r="Y404" t="s">
        <v>10391</v>
      </c>
      <c r="Z404" t="s">
        <v>10827</v>
      </c>
      <c r="AA404">
        <v>43910</v>
      </c>
      <c r="AB404" t="s">
        <v>10828</v>
      </c>
      <c r="AC404" t="s">
        <v>10792</v>
      </c>
      <c r="AD404" t="s">
        <v>10792</v>
      </c>
      <c r="AE404" t="s">
        <v>10792</v>
      </c>
      <c r="AF404" t="s">
        <v>13151</v>
      </c>
      <c r="AG404" t="s">
        <v>12424</v>
      </c>
      <c r="AH404" t="s">
        <v>10795</v>
      </c>
      <c r="AI404" t="s">
        <v>10795</v>
      </c>
      <c r="AJ404" t="s">
        <v>10777</v>
      </c>
      <c r="AK404" t="s">
        <v>10784</v>
      </c>
      <c r="AL404" t="s">
        <v>10792</v>
      </c>
      <c r="AM404" t="s">
        <v>10781</v>
      </c>
      <c r="AN404" t="s">
        <v>10798</v>
      </c>
      <c r="AO404" t="s">
        <v>10777</v>
      </c>
      <c r="AP404" t="s">
        <v>10799</v>
      </c>
      <c r="AQ404" t="s">
        <v>10795</v>
      </c>
      <c r="AR404" t="s">
        <v>10799</v>
      </c>
      <c r="AS404" t="s">
        <v>10795</v>
      </c>
      <c r="AT404" t="s">
        <v>10798</v>
      </c>
      <c r="AU404" t="s">
        <v>10827</v>
      </c>
      <c r="AV404" t="s">
        <v>10828</v>
      </c>
      <c r="AW404" t="s">
        <v>10792</v>
      </c>
    </row>
    <row r="405" spans="1:49" x14ac:dyDescent="0.3">
      <c r="A405" s="3" t="s">
        <v>10775</v>
      </c>
      <c r="B405" s="2">
        <v>43905</v>
      </c>
      <c r="C405" s="3">
        <v>6</v>
      </c>
      <c r="D405">
        <v>6117</v>
      </c>
      <c r="E405" s="3" t="s">
        <v>1036</v>
      </c>
      <c r="F405" t="s">
        <v>1782</v>
      </c>
      <c r="G405" s="3" t="s">
        <v>13152</v>
      </c>
      <c r="H405">
        <v>39</v>
      </c>
      <c r="I405" s="3" t="s">
        <v>10777</v>
      </c>
      <c r="J405" t="s">
        <v>10784</v>
      </c>
      <c r="K405" s="3" t="s">
        <v>13153</v>
      </c>
      <c r="L405" t="s">
        <v>10792</v>
      </c>
      <c r="M405" s="3" t="s">
        <v>10811</v>
      </c>
      <c r="N405" t="s">
        <v>10841</v>
      </c>
      <c r="O405" s="3" t="s">
        <v>13154</v>
      </c>
      <c r="P405">
        <v>41</v>
      </c>
      <c r="Q405" s="3" t="s">
        <v>10777</v>
      </c>
      <c r="R405" t="s">
        <v>10784</v>
      </c>
      <c r="S405" s="3" t="s">
        <v>10843</v>
      </c>
      <c r="T405" s="3" t="s">
        <v>10799</v>
      </c>
      <c r="U405" t="s">
        <v>13155</v>
      </c>
      <c r="V405" t="s">
        <v>10786</v>
      </c>
      <c r="W405" t="s">
        <v>10787</v>
      </c>
      <c r="X405" t="s">
        <v>10782</v>
      </c>
      <c r="Y405" t="s">
        <v>10784</v>
      </c>
      <c r="Z405" t="s">
        <v>10845</v>
      </c>
      <c r="AA405" t="s">
        <v>10792</v>
      </c>
      <c r="AB405" t="s">
        <v>10846</v>
      </c>
      <c r="AC405" t="s">
        <v>10792</v>
      </c>
      <c r="AD405" t="s">
        <v>10792</v>
      </c>
      <c r="AE405" t="s">
        <v>10792</v>
      </c>
      <c r="AF405" t="s">
        <v>13156</v>
      </c>
      <c r="AG405" t="s">
        <v>13157</v>
      </c>
      <c r="AH405" t="s">
        <v>10795</v>
      </c>
      <c r="AI405" t="s">
        <v>10795</v>
      </c>
      <c r="AJ405" t="s">
        <v>10777</v>
      </c>
      <c r="AK405" t="s">
        <v>10784</v>
      </c>
      <c r="AL405" t="s">
        <v>10792</v>
      </c>
      <c r="AM405" t="s">
        <v>10811</v>
      </c>
      <c r="AN405" t="s">
        <v>10798</v>
      </c>
      <c r="AO405" t="s">
        <v>10777</v>
      </c>
      <c r="AP405" t="s">
        <v>10799</v>
      </c>
      <c r="AQ405" t="s">
        <v>10843</v>
      </c>
      <c r="AR405" t="s">
        <v>10799</v>
      </c>
      <c r="AS405" t="s">
        <v>10795</v>
      </c>
      <c r="AT405" t="s">
        <v>10798</v>
      </c>
      <c r="AU405" t="s">
        <v>10845</v>
      </c>
      <c r="AV405" t="s">
        <v>10846</v>
      </c>
      <c r="AW405" t="s">
        <v>10792</v>
      </c>
    </row>
    <row r="406" spans="1:49" x14ac:dyDescent="0.3">
      <c r="A406" s="3" t="s">
        <v>10775</v>
      </c>
      <c r="B406" s="2">
        <v>42696</v>
      </c>
      <c r="C406" s="3">
        <v>2</v>
      </c>
      <c r="D406">
        <v>2201</v>
      </c>
      <c r="E406" s="3" t="s">
        <v>1094</v>
      </c>
      <c r="F406" t="s">
        <v>757</v>
      </c>
      <c r="G406" s="3" t="s">
        <v>13158</v>
      </c>
      <c r="H406">
        <v>57</v>
      </c>
      <c r="I406" s="3" t="s">
        <v>10777</v>
      </c>
      <c r="J406" t="s">
        <v>13159</v>
      </c>
      <c r="K406" s="3" t="s">
        <v>13160</v>
      </c>
      <c r="L406" t="s">
        <v>10780</v>
      </c>
      <c r="M406" s="3" t="s">
        <v>10781</v>
      </c>
      <c r="N406" t="s">
        <v>10782</v>
      </c>
      <c r="O406" s="3" t="s">
        <v>13161</v>
      </c>
      <c r="P406">
        <v>63</v>
      </c>
      <c r="Q406" s="3" t="s">
        <v>10777</v>
      </c>
      <c r="R406" t="s">
        <v>10784</v>
      </c>
      <c r="S406" s="3" t="s">
        <v>10787</v>
      </c>
      <c r="T406" s="3" t="s">
        <v>10780</v>
      </c>
      <c r="U406" t="s">
        <v>13162</v>
      </c>
      <c r="V406" t="s">
        <v>10880</v>
      </c>
      <c r="W406" t="s">
        <v>10787</v>
      </c>
      <c r="X406" t="s">
        <v>10393</v>
      </c>
      <c r="Y406" t="s">
        <v>10780</v>
      </c>
      <c r="Z406" t="s">
        <v>10827</v>
      </c>
      <c r="AA406">
        <v>42696</v>
      </c>
      <c r="AB406" t="s">
        <v>10828</v>
      </c>
      <c r="AC406" t="s">
        <v>10792</v>
      </c>
      <c r="AD406" t="s">
        <v>10792</v>
      </c>
      <c r="AE406" t="s">
        <v>10792</v>
      </c>
      <c r="AF406" t="s">
        <v>13163</v>
      </c>
      <c r="AG406" t="s">
        <v>13164</v>
      </c>
      <c r="AH406" t="s">
        <v>10795</v>
      </c>
      <c r="AI406" t="s">
        <v>10795</v>
      </c>
      <c r="AJ406" t="s">
        <v>10777</v>
      </c>
      <c r="AK406" t="s">
        <v>10874</v>
      </c>
      <c r="AL406" t="s">
        <v>10797</v>
      </c>
      <c r="AM406" t="s">
        <v>10781</v>
      </c>
      <c r="AN406" t="s">
        <v>10798</v>
      </c>
      <c r="AO406" t="s">
        <v>10777</v>
      </c>
      <c r="AP406" t="s">
        <v>10799</v>
      </c>
      <c r="AQ406" t="s">
        <v>10795</v>
      </c>
      <c r="AR406" t="s">
        <v>10797</v>
      </c>
      <c r="AS406" t="s">
        <v>10795</v>
      </c>
      <c r="AT406" t="s">
        <v>10393</v>
      </c>
      <c r="AU406" t="s">
        <v>10827</v>
      </c>
      <c r="AV406" t="s">
        <v>10828</v>
      </c>
      <c r="AW406" t="s">
        <v>10792</v>
      </c>
    </row>
    <row r="407" spans="1:49" x14ac:dyDescent="0.3">
      <c r="A407" s="3" t="s">
        <v>10775</v>
      </c>
      <c r="B407" s="2">
        <v>42620</v>
      </c>
      <c r="C407" s="3">
        <v>8</v>
      </c>
      <c r="D407">
        <v>8105</v>
      </c>
      <c r="E407" s="3" t="s">
        <v>1492</v>
      </c>
      <c r="F407" t="s">
        <v>769</v>
      </c>
      <c r="G407" s="3" t="s">
        <v>13165</v>
      </c>
      <c r="H407">
        <v>34</v>
      </c>
      <c r="I407" s="3" t="s">
        <v>65</v>
      </c>
      <c r="J407" t="s">
        <v>10784</v>
      </c>
      <c r="K407" s="3" t="s">
        <v>13166</v>
      </c>
      <c r="L407" t="s">
        <v>10780</v>
      </c>
      <c r="M407" s="3" t="s">
        <v>10781</v>
      </c>
      <c r="N407" t="s">
        <v>10782</v>
      </c>
      <c r="O407" s="3" t="s">
        <v>13167</v>
      </c>
      <c r="P407">
        <v>35</v>
      </c>
      <c r="Q407" s="3" t="s">
        <v>10777</v>
      </c>
      <c r="R407" t="s">
        <v>13168</v>
      </c>
      <c r="S407" s="3" t="s">
        <v>10780</v>
      </c>
      <c r="T407" s="3" t="s">
        <v>10780</v>
      </c>
      <c r="U407" t="s">
        <v>10786</v>
      </c>
      <c r="V407" t="s">
        <v>10867</v>
      </c>
      <c r="W407" t="s">
        <v>10787</v>
      </c>
      <c r="X407" t="s">
        <v>10393</v>
      </c>
      <c r="Y407" t="s">
        <v>10780</v>
      </c>
      <c r="Z407" t="s">
        <v>10788</v>
      </c>
      <c r="AA407">
        <v>43088</v>
      </c>
      <c r="AB407" t="s">
        <v>10789</v>
      </c>
      <c r="AC407" t="s">
        <v>12744</v>
      </c>
      <c r="AD407" t="s">
        <v>11663</v>
      </c>
      <c r="AE407" t="s">
        <v>10792</v>
      </c>
      <c r="AF407" t="s">
        <v>13169</v>
      </c>
      <c r="AG407" t="s">
        <v>13170</v>
      </c>
      <c r="AH407" t="s">
        <v>10795</v>
      </c>
      <c r="AI407" t="s">
        <v>10795</v>
      </c>
      <c r="AJ407" t="s">
        <v>65</v>
      </c>
      <c r="AK407" t="s">
        <v>10784</v>
      </c>
      <c r="AL407" t="s">
        <v>10797</v>
      </c>
      <c r="AM407" t="s">
        <v>10781</v>
      </c>
      <c r="AN407" t="s">
        <v>10798</v>
      </c>
      <c r="AO407" t="s">
        <v>10777</v>
      </c>
      <c r="AP407" t="s">
        <v>13171</v>
      </c>
      <c r="AQ407" t="s">
        <v>10797</v>
      </c>
      <c r="AR407" t="s">
        <v>10797</v>
      </c>
      <c r="AS407" t="s">
        <v>10795</v>
      </c>
      <c r="AT407" t="s">
        <v>10393</v>
      </c>
      <c r="AU407" t="s">
        <v>10788</v>
      </c>
      <c r="AV407" t="s">
        <v>10789</v>
      </c>
      <c r="AW407" t="s">
        <v>11663</v>
      </c>
    </row>
    <row r="408" spans="1:49" x14ac:dyDescent="0.3">
      <c r="A408" s="3" t="s">
        <v>10775</v>
      </c>
      <c r="B408" s="2">
        <v>42525</v>
      </c>
      <c r="C408" s="3">
        <v>12</v>
      </c>
      <c r="D408">
        <v>12101</v>
      </c>
      <c r="E408" s="3" t="s">
        <v>1794</v>
      </c>
      <c r="F408" t="s">
        <v>11013</v>
      </c>
      <c r="G408" s="3" t="s">
        <v>13172</v>
      </c>
      <c r="H408">
        <v>24</v>
      </c>
      <c r="I408" s="3" t="s">
        <v>10777</v>
      </c>
      <c r="J408" t="s">
        <v>10784</v>
      </c>
      <c r="K408" s="3" t="s">
        <v>13173</v>
      </c>
      <c r="L408" t="s">
        <v>10787</v>
      </c>
      <c r="M408" s="3" t="s">
        <v>10792</v>
      </c>
      <c r="N408" t="s">
        <v>10894</v>
      </c>
      <c r="O408" s="3" t="s">
        <v>10801</v>
      </c>
      <c r="Q408" s="3" t="s">
        <v>10784</v>
      </c>
      <c r="R408" t="s">
        <v>10784</v>
      </c>
      <c r="S408" s="3" t="s">
        <v>10799</v>
      </c>
      <c r="T408" s="3" t="s">
        <v>10799</v>
      </c>
      <c r="U408" t="s">
        <v>10786</v>
      </c>
      <c r="V408" t="s">
        <v>10786</v>
      </c>
      <c r="W408" t="s">
        <v>10780</v>
      </c>
      <c r="X408" t="s">
        <v>10784</v>
      </c>
      <c r="Y408" t="s">
        <v>10784</v>
      </c>
      <c r="Z408" t="s">
        <v>10792</v>
      </c>
      <c r="AA408" t="s">
        <v>10792</v>
      </c>
      <c r="AB408" t="s">
        <v>11065</v>
      </c>
      <c r="AC408" t="s">
        <v>10792</v>
      </c>
      <c r="AD408" t="s">
        <v>10792</v>
      </c>
      <c r="AE408" t="s">
        <v>10792</v>
      </c>
      <c r="AF408" t="s">
        <v>10807</v>
      </c>
      <c r="AG408" t="s">
        <v>10807</v>
      </c>
      <c r="AH408" t="s">
        <v>10795</v>
      </c>
      <c r="AI408" t="s">
        <v>10797</v>
      </c>
      <c r="AJ408" t="s">
        <v>10777</v>
      </c>
      <c r="AK408" t="s">
        <v>10784</v>
      </c>
      <c r="AL408" t="s">
        <v>10795</v>
      </c>
      <c r="AM408" t="s">
        <v>10792</v>
      </c>
      <c r="AN408" t="s">
        <v>10399</v>
      </c>
      <c r="AO408" t="s">
        <v>10784</v>
      </c>
      <c r="AP408" t="s">
        <v>10799</v>
      </c>
      <c r="AQ408" t="s">
        <v>10799</v>
      </c>
      <c r="AR408" t="s">
        <v>10799</v>
      </c>
      <c r="AS408" t="s">
        <v>10797</v>
      </c>
      <c r="AT408" t="s">
        <v>10799</v>
      </c>
      <c r="AU408" t="s">
        <v>10792</v>
      </c>
      <c r="AV408" t="s">
        <v>11065</v>
      </c>
      <c r="AW408" t="s">
        <v>10792</v>
      </c>
    </row>
    <row r="409" spans="1:49" x14ac:dyDescent="0.3">
      <c r="A409" s="3" t="s">
        <v>10775</v>
      </c>
      <c r="B409" s="2">
        <v>41480</v>
      </c>
      <c r="C409" s="3">
        <v>7</v>
      </c>
      <c r="D409">
        <v>7104</v>
      </c>
      <c r="E409" s="3" t="s">
        <v>1400</v>
      </c>
      <c r="F409" t="s">
        <v>787</v>
      </c>
      <c r="G409" s="3" t="s">
        <v>13174</v>
      </c>
      <c r="H409">
        <v>56</v>
      </c>
      <c r="I409" s="3" t="s">
        <v>10784</v>
      </c>
      <c r="J409" t="s">
        <v>10801</v>
      </c>
      <c r="K409" s="3" t="s">
        <v>13175</v>
      </c>
      <c r="L409" t="s">
        <v>10792</v>
      </c>
      <c r="M409" s="3" t="s">
        <v>11529</v>
      </c>
      <c r="N409" t="s">
        <v>11025</v>
      </c>
      <c r="O409" s="3" t="s">
        <v>13176</v>
      </c>
      <c r="P409">
        <v>71</v>
      </c>
      <c r="Q409" s="3" t="s">
        <v>10784</v>
      </c>
      <c r="R409" t="s">
        <v>10784</v>
      </c>
      <c r="S409" s="3" t="s">
        <v>10799</v>
      </c>
      <c r="T409" s="3" t="s">
        <v>10799</v>
      </c>
      <c r="U409" t="s">
        <v>13177</v>
      </c>
      <c r="V409" t="s">
        <v>10786</v>
      </c>
      <c r="W409" t="s">
        <v>10787</v>
      </c>
      <c r="X409" t="s">
        <v>10393</v>
      </c>
      <c r="Y409" t="s">
        <v>10784</v>
      </c>
      <c r="Z409" t="s">
        <v>10792</v>
      </c>
      <c r="AA409" t="s">
        <v>10792</v>
      </c>
      <c r="AB409" t="s">
        <v>10784</v>
      </c>
      <c r="AC409" t="s">
        <v>13178</v>
      </c>
      <c r="AE409" t="s">
        <v>10792</v>
      </c>
      <c r="AF409" t="s">
        <v>10807</v>
      </c>
      <c r="AG409" t="s">
        <v>10807</v>
      </c>
      <c r="AH409" t="s">
        <v>10795</v>
      </c>
      <c r="AI409" t="s">
        <v>10795</v>
      </c>
      <c r="AJ409" t="s">
        <v>10784</v>
      </c>
      <c r="AK409" t="s">
        <v>10784</v>
      </c>
      <c r="AL409" t="s">
        <v>10792</v>
      </c>
      <c r="AM409" t="s">
        <v>10973</v>
      </c>
      <c r="AN409" t="s">
        <v>10798</v>
      </c>
      <c r="AO409" t="s">
        <v>10784</v>
      </c>
      <c r="AP409" t="s">
        <v>10799</v>
      </c>
      <c r="AQ409" t="s">
        <v>10799</v>
      </c>
      <c r="AR409" t="s">
        <v>10799</v>
      </c>
      <c r="AS409" t="s">
        <v>10795</v>
      </c>
      <c r="AT409" t="s">
        <v>10393</v>
      </c>
      <c r="AU409" t="s">
        <v>10792</v>
      </c>
      <c r="AV409" t="s">
        <v>10784</v>
      </c>
      <c r="AW409" t="s">
        <v>10792</v>
      </c>
    </row>
    <row r="410" spans="1:49" x14ac:dyDescent="0.3">
      <c r="A410" s="3" t="s">
        <v>10775</v>
      </c>
      <c r="B410" s="2">
        <v>43600</v>
      </c>
      <c r="C410" s="3">
        <v>10</v>
      </c>
      <c r="D410">
        <v>10306</v>
      </c>
      <c r="E410" s="3" t="s">
        <v>1746</v>
      </c>
      <c r="F410" t="s">
        <v>778</v>
      </c>
      <c r="G410" s="3" t="s">
        <v>13179</v>
      </c>
      <c r="H410">
        <v>42</v>
      </c>
      <c r="I410" s="3" t="s">
        <v>10777</v>
      </c>
      <c r="J410" t="s">
        <v>10784</v>
      </c>
      <c r="K410" s="3" t="s">
        <v>13180</v>
      </c>
      <c r="L410" t="s">
        <v>10792</v>
      </c>
      <c r="M410" s="3" t="s">
        <v>10781</v>
      </c>
      <c r="N410" t="s">
        <v>10782</v>
      </c>
      <c r="O410" s="3" t="s">
        <v>13181</v>
      </c>
      <c r="P410">
        <v>44</v>
      </c>
      <c r="Q410" s="3" t="s">
        <v>10777</v>
      </c>
      <c r="R410" t="s">
        <v>10784</v>
      </c>
      <c r="S410" s="3" t="s">
        <v>10780</v>
      </c>
      <c r="T410" s="3" t="s">
        <v>10799</v>
      </c>
      <c r="U410" t="s">
        <v>13182</v>
      </c>
      <c r="V410" t="s">
        <v>10786</v>
      </c>
      <c r="W410" t="s">
        <v>10787</v>
      </c>
      <c r="X410" t="s">
        <v>10393</v>
      </c>
      <c r="Y410" t="s">
        <v>10784</v>
      </c>
      <c r="Z410" t="s">
        <v>10845</v>
      </c>
      <c r="AA410" t="s">
        <v>10792</v>
      </c>
      <c r="AB410" t="s">
        <v>10846</v>
      </c>
      <c r="AC410" t="s">
        <v>10792</v>
      </c>
      <c r="AD410" t="s">
        <v>10792</v>
      </c>
      <c r="AE410" t="s">
        <v>10792</v>
      </c>
      <c r="AF410" t="s">
        <v>13183</v>
      </c>
      <c r="AG410" t="s">
        <v>13184</v>
      </c>
      <c r="AH410" t="s">
        <v>10795</v>
      </c>
      <c r="AI410" t="s">
        <v>10795</v>
      </c>
      <c r="AJ410" t="s">
        <v>10777</v>
      </c>
      <c r="AK410" t="s">
        <v>10784</v>
      </c>
      <c r="AL410" t="s">
        <v>10792</v>
      </c>
      <c r="AM410" t="s">
        <v>10781</v>
      </c>
      <c r="AN410" t="s">
        <v>10798</v>
      </c>
      <c r="AO410" t="s">
        <v>10777</v>
      </c>
      <c r="AP410" t="s">
        <v>10799</v>
      </c>
      <c r="AQ410" t="s">
        <v>10797</v>
      </c>
      <c r="AR410" t="s">
        <v>10799</v>
      </c>
      <c r="AS410" t="s">
        <v>10795</v>
      </c>
      <c r="AT410" t="s">
        <v>10393</v>
      </c>
      <c r="AU410" t="s">
        <v>10845</v>
      </c>
      <c r="AV410" t="s">
        <v>10846</v>
      </c>
      <c r="AW410" t="s">
        <v>10792</v>
      </c>
    </row>
    <row r="411" spans="1:49" x14ac:dyDescent="0.3">
      <c r="A411" s="3" t="s">
        <v>10775</v>
      </c>
      <c r="B411" s="2">
        <v>43501</v>
      </c>
      <c r="C411" s="3">
        <v>3</v>
      </c>
      <c r="D411">
        <v>3101</v>
      </c>
      <c r="E411" s="3" t="s">
        <v>1109</v>
      </c>
      <c r="F411" t="s">
        <v>766</v>
      </c>
      <c r="G411" s="3" t="s">
        <v>13185</v>
      </c>
      <c r="H411">
        <v>24</v>
      </c>
      <c r="I411" s="3" t="s">
        <v>11337</v>
      </c>
      <c r="J411" t="s">
        <v>10784</v>
      </c>
      <c r="K411" s="3" t="s">
        <v>13186</v>
      </c>
      <c r="L411" t="s">
        <v>10787</v>
      </c>
      <c r="M411" s="3" t="s">
        <v>11106</v>
      </c>
      <c r="N411" t="s">
        <v>10894</v>
      </c>
      <c r="O411" s="3" t="s">
        <v>11488</v>
      </c>
      <c r="P411">
        <v>42</v>
      </c>
      <c r="Q411" s="3" t="s">
        <v>10777</v>
      </c>
      <c r="R411" t="s">
        <v>11489</v>
      </c>
      <c r="S411" s="3" t="s">
        <v>10780</v>
      </c>
      <c r="T411" s="3" t="s">
        <v>10799</v>
      </c>
      <c r="U411" t="s">
        <v>11490</v>
      </c>
      <c r="V411" t="s">
        <v>10786</v>
      </c>
      <c r="W411" t="s">
        <v>10780</v>
      </c>
      <c r="X411" t="s">
        <v>10931</v>
      </c>
      <c r="Y411" t="s">
        <v>10784</v>
      </c>
      <c r="Z411" t="s">
        <v>10845</v>
      </c>
      <c r="AA411" t="s">
        <v>10792</v>
      </c>
      <c r="AB411" t="s">
        <v>11547</v>
      </c>
      <c r="AC411" t="s">
        <v>10792</v>
      </c>
      <c r="AD411" t="s">
        <v>10792</v>
      </c>
      <c r="AE411" t="s">
        <v>10792</v>
      </c>
      <c r="AF411" t="s">
        <v>13187</v>
      </c>
      <c r="AG411" t="s">
        <v>13188</v>
      </c>
      <c r="AH411" t="s">
        <v>10795</v>
      </c>
      <c r="AI411" t="s">
        <v>10797</v>
      </c>
      <c r="AJ411" t="s">
        <v>11337</v>
      </c>
      <c r="AK411" t="s">
        <v>10784</v>
      </c>
      <c r="AL411" t="s">
        <v>10795</v>
      </c>
      <c r="AM411" t="s">
        <v>11106</v>
      </c>
      <c r="AN411" t="s">
        <v>10399</v>
      </c>
      <c r="AO411" t="s">
        <v>10777</v>
      </c>
      <c r="AP411" t="s">
        <v>11493</v>
      </c>
      <c r="AQ411" t="s">
        <v>10797</v>
      </c>
      <c r="AR411" t="s">
        <v>10799</v>
      </c>
      <c r="AS411" t="s">
        <v>10797</v>
      </c>
      <c r="AT411" t="s">
        <v>10936</v>
      </c>
      <c r="AU411" t="s">
        <v>10845</v>
      </c>
      <c r="AV411" t="s">
        <v>11550</v>
      </c>
      <c r="AW411" t="s">
        <v>10792</v>
      </c>
    </row>
    <row r="412" spans="1:49" x14ac:dyDescent="0.3">
      <c r="A412" s="3" t="s">
        <v>10775</v>
      </c>
      <c r="B412" s="2">
        <v>41244</v>
      </c>
      <c r="C412" s="3">
        <v>5</v>
      </c>
      <c r="D412">
        <v>5701</v>
      </c>
      <c r="E412" s="3" t="s">
        <v>1263</v>
      </c>
      <c r="F412" t="s">
        <v>799</v>
      </c>
      <c r="G412" s="3" t="s">
        <v>13189</v>
      </c>
      <c r="H412">
        <v>38</v>
      </c>
      <c r="I412" s="3" t="s">
        <v>10784</v>
      </c>
      <c r="J412" t="s">
        <v>13190</v>
      </c>
      <c r="K412" s="3" t="s">
        <v>11024</v>
      </c>
      <c r="L412" t="s">
        <v>10792</v>
      </c>
      <c r="M412" s="3" t="s">
        <v>10834</v>
      </c>
      <c r="N412" t="s">
        <v>10804</v>
      </c>
      <c r="O412" s="3" t="s">
        <v>13191</v>
      </c>
      <c r="P412">
        <v>46</v>
      </c>
      <c r="Q412" s="3" t="s">
        <v>10784</v>
      </c>
      <c r="R412" t="s">
        <v>13192</v>
      </c>
      <c r="S412" s="3" t="s">
        <v>10795</v>
      </c>
      <c r="T412" s="3" t="s">
        <v>10799</v>
      </c>
      <c r="U412" t="s">
        <v>10786</v>
      </c>
      <c r="V412" t="s">
        <v>10786</v>
      </c>
      <c r="W412" t="s">
        <v>10799</v>
      </c>
      <c r="X412" t="s">
        <v>10393</v>
      </c>
      <c r="Y412" t="s">
        <v>10784</v>
      </c>
      <c r="Z412" t="s">
        <v>10792</v>
      </c>
      <c r="AA412" t="s">
        <v>10792</v>
      </c>
      <c r="AB412" t="s">
        <v>10784</v>
      </c>
      <c r="AC412" t="s">
        <v>10792</v>
      </c>
      <c r="AD412" t="s">
        <v>10792</v>
      </c>
      <c r="AE412" t="s">
        <v>10792</v>
      </c>
      <c r="AF412" t="s">
        <v>10807</v>
      </c>
      <c r="AG412" t="s">
        <v>10807</v>
      </c>
      <c r="AH412" t="s">
        <v>10795</v>
      </c>
      <c r="AI412" t="s">
        <v>10795</v>
      </c>
      <c r="AJ412" t="s">
        <v>10784</v>
      </c>
      <c r="AK412" t="s">
        <v>13193</v>
      </c>
      <c r="AL412" t="s">
        <v>10792</v>
      </c>
      <c r="AM412" t="s">
        <v>10838</v>
      </c>
      <c r="AN412" t="s">
        <v>10798</v>
      </c>
      <c r="AO412" t="s">
        <v>10784</v>
      </c>
      <c r="AP412" t="s">
        <v>13194</v>
      </c>
      <c r="AQ412" t="s">
        <v>10795</v>
      </c>
      <c r="AR412" t="s">
        <v>10799</v>
      </c>
      <c r="AS412" t="s">
        <v>10799</v>
      </c>
      <c r="AT412" t="s">
        <v>10393</v>
      </c>
      <c r="AU412" t="s">
        <v>10792</v>
      </c>
      <c r="AV412" t="s">
        <v>10784</v>
      </c>
      <c r="AW412" t="s">
        <v>10792</v>
      </c>
    </row>
    <row r="413" spans="1:49" x14ac:dyDescent="0.3">
      <c r="A413" s="3" t="s">
        <v>10775</v>
      </c>
      <c r="B413" s="2">
        <v>40391</v>
      </c>
      <c r="C413" s="3">
        <v>4</v>
      </c>
      <c r="D413">
        <v>4102</v>
      </c>
      <c r="E413" s="3" t="s">
        <v>772</v>
      </c>
      <c r="F413" t="s">
        <v>772</v>
      </c>
      <c r="G413" s="3" t="s">
        <v>13195</v>
      </c>
      <c r="H413">
        <v>46</v>
      </c>
      <c r="I413" s="3" t="s">
        <v>10784</v>
      </c>
      <c r="J413" t="s">
        <v>10801</v>
      </c>
      <c r="K413" s="3" t="s">
        <v>13196</v>
      </c>
      <c r="L413" t="s">
        <v>10792</v>
      </c>
      <c r="M413" s="3" t="s">
        <v>10803</v>
      </c>
      <c r="N413" t="s">
        <v>10804</v>
      </c>
      <c r="O413" s="3" t="s">
        <v>13197</v>
      </c>
      <c r="P413">
        <v>39</v>
      </c>
      <c r="Q413" s="3" t="s">
        <v>10784</v>
      </c>
      <c r="R413" t="s">
        <v>10784</v>
      </c>
      <c r="S413" s="3" t="s">
        <v>10799</v>
      </c>
      <c r="T413" s="3" t="s">
        <v>10799</v>
      </c>
      <c r="U413" t="s">
        <v>13198</v>
      </c>
      <c r="V413" t="s">
        <v>10786</v>
      </c>
      <c r="W413" t="s">
        <v>10799</v>
      </c>
      <c r="X413" t="s">
        <v>10391</v>
      </c>
      <c r="Y413" t="s">
        <v>10784</v>
      </c>
      <c r="Z413" t="s">
        <v>10792</v>
      </c>
      <c r="AA413" t="s">
        <v>10792</v>
      </c>
      <c r="AB413" t="s">
        <v>10784</v>
      </c>
      <c r="AC413" t="s">
        <v>10792</v>
      </c>
      <c r="AD413" t="s">
        <v>10792</v>
      </c>
      <c r="AE413" t="s">
        <v>10792</v>
      </c>
      <c r="AF413" t="s">
        <v>10807</v>
      </c>
      <c r="AG413" t="s">
        <v>10807</v>
      </c>
      <c r="AH413" t="s">
        <v>10795</v>
      </c>
      <c r="AI413" t="s">
        <v>10795</v>
      </c>
      <c r="AJ413" t="s">
        <v>10784</v>
      </c>
      <c r="AK413" t="s">
        <v>10784</v>
      </c>
      <c r="AL413" t="s">
        <v>10792</v>
      </c>
      <c r="AM413" t="s">
        <v>10781</v>
      </c>
      <c r="AN413" t="s">
        <v>10798</v>
      </c>
      <c r="AO413" t="s">
        <v>10784</v>
      </c>
      <c r="AP413" t="s">
        <v>10799</v>
      </c>
      <c r="AQ413" t="s">
        <v>10799</v>
      </c>
      <c r="AR413" t="s">
        <v>10799</v>
      </c>
      <c r="AS413" t="s">
        <v>10799</v>
      </c>
      <c r="AT413" t="s">
        <v>10391</v>
      </c>
      <c r="AU413" t="s">
        <v>10792</v>
      </c>
      <c r="AV413" t="s">
        <v>10784</v>
      </c>
      <c r="AW413" t="s">
        <v>10792</v>
      </c>
    </row>
    <row r="414" spans="1:49" x14ac:dyDescent="0.3">
      <c r="A414" s="3" t="s">
        <v>10775</v>
      </c>
      <c r="B414" s="2">
        <v>41431</v>
      </c>
      <c r="C414" s="3">
        <v>3</v>
      </c>
      <c r="D414">
        <v>3301</v>
      </c>
      <c r="E414" s="3" t="s">
        <v>1124</v>
      </c>
      <c r="F414" t="s">
        <v>766</v>
      </c>
      <c r="G414" s="3" t="s">
        <v>13199</v>
      </c>
      <c r="H414">
        <v>43</v>
      </c>
      <c r="I414" s="3" t="s">
        <v>10784</v>
      </c>
      <c r="J414" t="s">
        <v>10801</v>
      </c>
      <c r="K414" s="3" t="s">
        <v>11048</v>
      </c>
      <c r="L414" t="s">
        <v>10792</v>
      </c>
      <c r="M414" s="3" t="s">
        <v>11002</v>
      </c>
      <c r="N414" t="s">
        <v>11025</v>
      </c>
      <c r="O414" s="3" t="s">
        <v>13200</v>
      </c>
      <c r="P414">
        <v>45</v>
      </c>
      <c r="Q414" s="3" t="s">
        <v>10784</v>
      </c>
      <c r="R414" t="s">
        <v>10784</v>
      </c>
      <c r="S414" s="3" t="s">
        <v>10825</v>
      </c>
      <c r="T414" s="3" t="s">
        <v>10799</v>
      </c>
      <c r="U414" t="s">
        <v>13201</v>
      </c>
      <c r="V414" t="s">
        <v>10786</v>
      </c>
      <c r="W414" t="s">
        <v>10787</v>
      </c>
      <c r="X414" t="s">
        <v>10393</v>
      </c>
      <c r="Y414" t="s">
        <v>10784</v>
      </c>
      <c r="Z414" t="s">
        <v>10792</v>
      </c>
      <c r="AA414" t="s">
        <v>10792</v>
      </c>
      <c r="AB414" t="s">
        <v>10784</v>
      </c>
      <c r="AC414" t="s">
        <v>10792</v>
      </c>
      <c r="AE414" t="s">
        <v>10792</v>
      </c>
      <c r="AF414" t="s">
        <v>10807</v>
      </c>
      <c r="AG414" t="s">
        <v>10807</v>
      </c>
      <c r="AH414" t="s">
        <v>10795</v>
      </c>
      <c r="AI414" t="s">
        <v>10795</v>
      </c>
      <c r="AJ414" t="s">
        <v>10784</v>
      </c>
      <c r="AK414" t="s">
        <v>10784</v>
      </c>
      <c r="AL414" t="s">
        <v>10792</v>
      </c>
      <c r="AM414" t="s">
        <v>11002</v>
      </c>
      <c r="AN414" t="s">
        <v>10798</v>
      </c>
      <c r="AO414" t="s">
        <v>10784</v>
      </c>
      <c r="AP414" t="s">
        <v>10799</v>
      </c>
      <c r="AQ414" t="s">
        <v>10795</v>
      </c>
      <c r="AR414" t="s">
        <v>10799</v>
      </c>
      <c r="AS414" t="s">
        <v>10795</v>
      </c>
      <c r="AT414" t="s">
        <v>10393</v>
      </c>
      <c r="AU414" t="s">
        <v>10792</v>
      </c>
      <c r="AV414" t="s">
        <v>10784</v>
      </c>
      <c r="AW414" t="s">
        <v>10792</v>
      </c>
    </row>
    <row r="415" spans="1:49" x14ac:dyDescent="0.3">
      <c r="A415" s="3" t="s">
        <v>10775</v>
      </c>
      <c r="B415" s="2">
        <v>41536</v>
      </c>
      <c r="C415" s="3">
        <v>13</v>
      </c>
      <c r="D415">
        <v>13124</v>
      </c>
      <c r="E415" s="3" t="s">
        <v>1893</v>
      </c>
      <c r="F415" t="s">
        <v>10693</v>
      </c>
      <c r="G415" s="3" t="s">
        <v>13202</v>
      </c>
      <c r="H415">
        <v>47</v>
      </c>
      <c r="I415" s="3" t="s">
        <v>10784</v>
      </c>
      <c r="J415" t="s">
        <v>10801</v>
      </c>
      <c r="K415" s="3" t="s">
        <v>13203</v>
      </c>
      <c r="L415" t="s">
        <v>10825</v>
      </c>
      <c r="M415" s="3" t="s">
        <v>10792</v>
      </c>
      <c r="N415" t="s">
        <v>11735</v>
      </c>
      <c r="O415" s="3" t="s">
        <v>13204</v>
      </c>
      <c r="P415">
        <v>26</v>
      </c>
      <c r="Q415" s="3" t="s">
        <v>10784</v>
      </c>
      <c r="R415" t="s">
        <v>10784</v>
      </c>
      <c r="S415" s="3" t="s">
        <v>10799</v>
      </c>
      <c r="T415" s="3" t="s">
        <v>10799</v>
      </c>
      <c r="U415" t="s">
        <v>13205</v>
      </c>
      <c r="V415" t="s">
        <v>10786</v>
      </c>
      <c r="X415" t="s">
        <v>10784</v>
      </c>
      <c r="Y415" t="s">
        <v>10784</v>
      </c>
      <c r="Z415" t="s">
        <v>11453</v>
      </c>
      <c r="AA415" t="s">
        <v>10792</v>
      </c>
      <c r="AB415" t="s">
        <v>10784</v>
      </c>
      <c r="AC415" t="s">
        <v>10792</v>
      </c>
      <c r="AE415" t="s">
        <v>10792</v>
      </c>
      <c r="AH415" t="s">
        <v>10795</v>
      </c>
      <c r="AI415" t="s">
        <v>10797</v>
      </c>
      <c r="AJ415" t="s">
        <v>10784</v>
      </c>
      <c r="AK415" t="s">
        <v>10784</v>
      </c>
      <c r="AL415" t="s">
        <v>10795</v>
      </c>
      <c r="AM415" t="s">
        <v>10792</v>
      </c>
      <c r="AN415" t="s">
        <v>10399</v>
      </c>
      <c r="AO415" t="s">
        <v>10784</v>
      </c>
      <c r="AP415" t="s">
        <v>10799</v>
      </c>
      <c r="AQ415" t="s">
        <v>10799</v>
      </c>
      <c r="AR415" t="s">
        <v>10799</v>
      </c>
      <c r="AS415" t="s">
        <v>10799</v>
      </c>
      <c r="AT415" t="s">
        <v>10799</v>
      </c>
      <c r="AU415" t="s">
        <v>10846</v>
      </c>
      <c r="AV415" t="s">
        <v>10784</v>
      </c>
      <c r="AW415" t="s">
        <v>10792</v>
      </c>
    </row>
    <row r="416" spans="1:49" x14ac:dyDescent="0.3">
      <c r="A416" s="3" t="s">
        <v>10775</v>
      </c>
      <c r="B416" s="2">
        <v>43110</v>
      </c>
      <c r="C416" s="3">
        <v>6</v>
      </c>
      <c r="D416">
        <v>6117</v>
      </c>
      <c r="E416" s="3" t="s">
        <v>1036</v>
      </c>
      <c r="F416" t="s">
        <v>1782</v>
      </c>
      <c r="G416" s="3" t="s">
        <v>13206</v>
      </c>
      <c r="H416">
        <v>19</v>
      </c>
      <c r="I416" s="3" t="s">
        <v>10777</v>
      </c>
      <c r="J416" t="s">
        <v>10784</v>
      </c>
      <c r="K416" s="3" t="s">
        <v>13207</v>
      </c>
      <c r="L416" t="s">
        <v>11474</v>
      </c>
      <c r="M416" s="3" t="s">
        <v>10973</v>
      </c>
      <c r="N416" t="s">
        <v>10782</v>
      </c>
      <c r="O416" s="3" t="s">
        <v>13208</v>
      </c>
      <c r="P416">
        <v>20</v>
      </c>
      <c r="Q416" s="3" t="s">
        <v>10777</v>
      </c>
      <c r="R416" t="s">
        <v>10784</v>
      </c>
      <c r="S416" s="3" t="s">
        <v>10780</v>
      </c>
      <c r="T416" s="3" t="s">
        <v>10787</v>
      </c>
      <c r="U416" t="s">
        <v>12394</v>
      </c>
      <c r="V416" t="s">
        <v>10786</v>
      </c>
      <c r="W416" t="s">
        <v>10780</v>
      </c>
      <c r="X416" t="s">
        <v>10868</v>
      </c>
      <c r="Y416" t="s">
        <v>10784</v>
      </c>
      <c r="Z416" t="s">
        <v>10845</v>
      </c>
      <c r="AA416">
        <v>43616</v>
      </c>
      <c r="AB416" t="s">
        <v>10906</v>
      </c>
      <c r="AC416" t="s">
        <v>13209</v>
      </c>
      <c r="AD416" t="s">
        <v>10792</v>
      </c>
      <c r="AE416" t="s">
        <v>10792</v>
      </c>
      <c r="AF416" t="s">
        <v>13210</v>
      </c>
      <c r="AG416" t="s">
        <v>13211</v>
      </c>
      <c r="AH416" t="s">
        <v>10795</v>
      </c>
      <c r="AI416" t="s">
        <v>10797</v>
      </c>
      <c r="AJ416" t="s">
        <v>10777</v>
      </c>
      <c r="AK416" t="s">
        <v>10784</v>
      </c>
      <c r="AL416" t="s">
        <v>11478</v>
      </c>
      <c r="AM416" t="s">
        <v>10973</v>
      </c>
      <c r="AN416" t="s">
        <v>10798</v>
      </c>
      <c r="AO416" t="s">
        <v>10777</v>
      </c>
      <c r="AP416" t="s">
        <v>10799</v>
      </c>
      <c r="AQ416" t="s">
        <v>10797</v>
      </c>
      <c r="AR416" t="s">
        <v>10795</v>
      </c>
      <c r="AS416" t="s">
        <v>10797</v>
      </c>
      <c r="AT416" t="s">
        <v>10868</v>
      </c>
      <c r="AU416" t="s">
        <v>10845</v>
      </c>
      <c r="AV416" t="s">
        <v>10906</v>
      </c>
      <c r="AW416" t="s">
        <v>10792</v>
      </c>
    </row>
    <row r="417" spans="1:49" x14ac:dyDescent="0.3">
      <c r="A417" s="3" t="s">
        <v>10775</v>
      </c>
      <c r="B417" s="2">
        <v>40657</v>
      </c>
      <c r="C417" s="3">
        <v>16</v>
      </c>
      <c r="D417">
        <v>16101</v>
      </c>
      <c r="E417" s="3" t="s">
        <v>2025</v>
      </c>
      <c r="F417" t="s">
        <v>790</v>
      </c>
      <c r="G417" s="3" t="s">
        <v>13212</v>
      </c>
      <c r="H417">
        <v>30</v>
      </c>
      <c r="I417" s="3" t="s">
        <v>10784</v>
      </c>
      <c r="J417" t="s">
        <v>10801</v>
      </c>
      <c r="K417" s="3" t="s">
        <v>11024</v>
      </c>
      <c r="L417" t="s">
        <v>10792</v>
      </c>
      <c r="M417" s="3" t="s">
        <v>10834</v>
      </c>
      <c r="N417" t="s">
        <v>10804</v>
      </c>
      <c r="O417" s="3" t="s">
        <v>13213</v>
      </c>
      <c r="P417">
        <v>33</v>
      </c>
      <c r="Q417" s="3" t="s">
        <v>10784</v>
      </c>
      <c r="R417" t="s">
        <v>10076</v>
      </c>
      <c r="S417" s="3" t="s">
        <v>10795</v>
      </c>
      <c r="T417" s="3" t="s">
        <v>10799</v>
      </c>
      <c r="U417" t="s">
        <v>13214</v>
      </c>
      <c r="V417" t="s">
        <v>13214</v>
      </c>
      <c r="W417" t="s">
        <v>10799</v>
      </c>
      <c r="X417" t="s">
        <v>10393</v>
      </c>
      <c r="Y417" t="s">
        <v>10784</v>
      </c>
      <c r="Z417" t="s">
        <v>10792</v>
      </c>
      <c r="AA417" t="s">
        <v>10792</v>
      </c>
      <c r="AB417" t="s">
        <v>10784</v>
      </c>
      <c r="AC417" t="s">
        <v>10792</v>
      </c>
      <c r="AD417" t="s">
        <v>10792</v>
      </c>
      <c r="AE417" t="s">
        <v>10792</v>
      </c>
      <c r="AF417" t="s">
        <v>10807</v>
      </c>
      <c r="AG417" t="s">
        <v>10807</v>
      </c>
      <c r="AH417" t="s">
        <v>10795</v>
      </c>
      <c r="AI417" t="s">
        <v>10795</v>
      </c>
      <c r="AJ417" t="s">
        <v>10784</v>
      </c>
      <c r="AK417" t="s">
        <v>10784</v>
      </c>
      <c r="AL417" t="s">
        <v>10792</v>
      </c>
      <c r="AM417" t="s">
        <v>10838</v>
      </c>
      <c r="AN417" t="s">
        <v>10798</v>
      </c>
      <c r="AO417" t="s">
        <v>10784</v>
      </c>
      <c r="AP417" t="s">
        <v>11059</v>
      </c>
      <c r="AQ417" t="s">
        <v>10795</v>
      </c>
      <c r="AR417" t="s">
        <v>10799</v>
      </c>
      <c r="AS417" t="s">
        <v>10799</v>
      </c>
      <c r="AT417" t="s">
        <v>10393</v>
      </c>
      <c r="AU417" t="s">
        <v>10792</v>
      </c>
      <c r="AV417" t="s">
        <v>10784</v>
      </c>
      <c r="AW417" t="s">
        <v>10792</v>
      </c>
    </row>
    <row r="418" spans="1:49" x14ac:dyDescent="0.3">
      <c r="A418" s="3" t="s">
        <v>10775</v>
      </c>
      <c r="B418" s="2">
        <v>42811</v>
      </c>
      <c r="C418" s="3">
        <v>8</v>
      </c>
      <c r="D418">
        <v>8110</v>
      </c>
      <c r="E418" s="3" t="s">
        <v>1507</v>
      </c>
      <c r="F418" t="s">
        <v>769</v>
      </c>
      <c r="G418" s="3" t="s">
        <v>13215</v>
      </c>
      <c r="H418">
        <v>46</v>
      </c>
      <c r="I418" s="3" t="s">
        <v>10777</v>
      </c>
      <c r="J418" t="s">
        <v>13216</v>
      </c>
      <c r="K418" s="3" t="s">
        <v>13217</v>
      </c>
      <c r="L418" t="s">
        <v>10787</v>
      </c>
      <c r="M418" s="3" t="s">
        <v>10893</v>
      </c>
      <c r="N418" t="s">
        <v>10894</v>
      </c>
      <c r="O418" s="3" t="s">
        <v>13218</v>
      </c>
      <c r="P418">
        <v>43</v>
      </c>
      <c r="Q418" s="3" t="s">
        <v>10777</v>
      </c>
      <c r="R418" t="s">
        <v>13219</v>
      </c>
      <c r="S418" s="3" t="s">
        <v>10780</v>
      </c>
      <c r="T418" s="3" t="s">
        <v>10780</v>
      </c>
      <c r="U418" t="s">
        <v>13220</v>
      </c>
      <c r="V418" t="s">
        <v>10780</v>
      </c>
      <c r="W418" t="s">
        <v>10780</v>
      </c>
      <c r="X418" t="s">
        <v>13221</v>
      </c>
      <c r="Y418" t="s">
        <v>10780</v>
      </c>
      <c r="Z418" t="s">
        <v>10788</v>
      </c>
      <c r="AA418">
        <v>43469</v>
      </c>
      <c r="AB418" t="s">
        <v>10789</v>
      </c>
      <c r="AC418" t="s">
        <v>12744</v>
      </c>
      <c r="AD418" t="s">
        <v>11123</v>
      </c>
      <c r="AE418" t="s">
        <v>10792</v>
      </c>
      <c r="AF418" t="s">
        <v>13222</v>
      </c>
      <c r="AG418" t="s">
        <v>13223</v>
      </c>
      <c r="AH418" t="s">
        <v>10795</v>
      </c>
      <c r="AI418" t="s">
        <v>10797</v>
      </c>
      <c r="AJ418" t="s">
        <v>10777</v>
      </c>
      <c r="AK418" t="s">
        <v>11876</v>
      </c>
      <c r="AL418" t="s">
        <v>10795</v>
      </c>
      <c r="AM418" t="s">
        <v>10893</v>
      </c>
      <c r="AN418" t="s">
        <v>10399</v>
      </c>
      <c r="AO418" t="s">
        <v>10777</v>
      </c>
      <c r="AP418" t="s">
        <v>13224</v>
      </c>
      <c r="AQ418" t="s">
        <v>10797</v>
      </c>
      <c r="AR418" t="s">
        <v>10797</v>
      </c>
      <c r="AS418" t="s">
        <v>10797</v>
      </c>
      <c r="AT418" t="s">
        <v>10936</v>
      </c>
      <c r="AU418" t="s">
        <v>10788</v>
      </c>
      <c r="AV418" t="s">
        <v>10789</v>
      </c>
      <c r="AW418" t="s">
        <v>10889</v>
      </c>
    </row>
    <row r="419" spans="1:49" x14ac:dyDescent="0.3">
      <c r="A419" s="3" t="s">
        <v>10775</v>
      </c>
      <c r="B419" s="2">
        <v>42882</v>
      </c>
      <c r="C419" s="3">
        <v>10</v>
      </c>
      <c r="D419">
        <v>10304</v>
      </c>
      <c r="E419" s="3" t="s">
        <v>12891</v>
      </c>
      <c r="F419" t="s">
        <v>778</v>
      </c>
      <c r="G419" s="3" t="s">
        <v>13225</v>
      </c>
      <c r="H419">
        <v>63</v>
      </c>
      <c r="I419" s="3" t="s">
        <v>10777</v>
      </c>
      <c r="J419" t="s">
        <v>10784</v>
      </c>
      <c r="K419" s="3" t="s">
        <v>13226</v>
      </c>
      <c r="L419" t="s">
        <v>10780</v>
      </c>
      <c r="M419" s="3" t="s">
        <v>12039</v>
      </c>
      <c r="N419" t="s">
        <v>10823</v>
      </c>
      <c r="O419" s="3" t="s">
        <v>13227</v>
      </c>
      <c r="P419">
        <v>25</v>
      </c>
      <c r="Q419" s="3" t="s">
        <v>10777</v>
      </c>
      <c r="R419" t="s">
        <v>10784</v>
      </c>
      <c r="S419" s="3" t="s">
        <v>10787</v>
      </c>
      <c r="T419" s="3" t="s">
        <v>10780</v>
      </c>
      <c r="U419" t="s">
        <v>13228</v>
      </c>
      <c r="V419" t="s">
        <v>10780</v>
      </c>
      <c r="W419" t="s">
        <v>10780</v>
      </c>
      <c r="X419" t="s">
        <v>10896</v>
      </c>
      <c r="Y419" t="s">
        <v>13229</v>
      </c>
      <c r="Z419" t="s">
        <v>10827</v>
      </c>
      <c r="AA419">
        <v>43016</v>
      </c>
      <c r="AB419" t="s">
        <v>10828</v>
      </c>
      <c r="AC419" t="s">
        <v>10792</v>
      </c>
      <c r="AD419" t="s">
        <v>10792</v>
      </c>
      <c r="AE419" t="s">
        <v>10792</v>
      </c>
      <c r="AF419" t="s">
        <v>13230</v>
      </c>
      <c r="AG419" t="s">
        <v>13231</v>
      </c>
      <c r="AH419" t="s">
        <v>10795</v>
      </c>
      <c r="AI419" t="s">
        <v>10797</v>
      </c>
      <c r="AJ419" t="s">
        <v>10777</v>
      </c>
      <c r="AK419" t="s">
        <v>10784</v>
      </c>
      <c r="AL419" t="s">
        <v>10797</v>
      </c>
      <c r="AM419" t="s">
        <v>12046</v>
      </c>
      <c r="AN419" t="s">
        <v>10823</v>
      </c>
      <c r="AO419" t="s">
        <v>10777</v>
      </c>
      <c r="AP419" t="s">
        <v>10799</v>
      </c>
      <c r="AQ419" t="s">
        <v>10795</v>
      </c>
      <c r="AR419" t="s">
        <v>10797</v>
      </c>
      <c r="AS419" t="s">
        <v>10797</v>
      </c>
      <c r="AT419" t="s">
        <v>10896</v>
      </c>
      <c r="AU419" t="s">
        <v>10827</v>
      </c>
      <c r="AV419" t="s">
        <v>10828</v>
      </c>
      <c r="AW419" t="s">
        <v>10792</v>
      </c>
    </row>
    <row r="420" spans="1:49" x14ac:dyDescent="0.3">
      <c r="A420" s="3" t="s">
        <v>10775</v>
      </c>
      <c r="B420" s="2">
        <v>40199</v>
      </c>
      <c r="C420" s="3">
        <v>7</v>
      </c>
      <c r="D420">
        <v>7201</v>
      </c>
      <c r="E420" s="3" t="s">
        <v>1420</v>
      </c>
      <c r="F420" t="s">
        <v>787</v>
      </c>
      <c r="G420" s="3" t="s">
        <v>13232</v>
      </c>
      <c r="H420">
        <v>46</v>
      </c>
      <c r="I420" s="3" t="s">
        <v>10784</v>
      </c>
      <c r="J420" t="s">
        <v>10801</v>
      </c>
      <c r="K420" s="3" t="s">
        <v>10801</v>
      </c>
      <c r="L420" t="s">
        <v>10792</v>
      </c>
      <c r="M420" s="3" t="s">
        <v>11011</v>
      </c>
      <c r="N420" t="s">
        <v>10804</v>
      </c>
      <c r="O420" s="3" t="s">
        <v>13233</v>
      </c>
      <c r="P420">
        <v>27</v>
      </c>
      <c r="Q420" s="3" t="s">
        <v>10784</v>
      </c>
      <c r="R420" t="s">
        <v>10784</v>
      </c>
      <c r="S420" s="3" t="s">
        <v>10799</v>
      </c>
      <c r="T420" s="3" t="s">
        <v>10799</v>
      </c>
      <c r="U420" t="s">
        <v>10786</v>
      </c>
      <c r="V420" t="s">
        <v>10786</v>
      </c>
      <c r="W420" t="s">
        <v>10799</v>
      </c>
      <c r="X420" t="s">
        <v>10391</v>
      </c>
      <c r="Y420" t="s">
        <v>10784</v>
      </c>
      <c r="Z420" t="s">
        <v>10792</v>
      </c>
      <c r="AA420" t="s">
        <v>10792</v>
      </c>
      <c r="AB420" t="s">
        <v>10784</v>
      </c>
      <c r="AC420" t="s">
        <v>10792</v>
      </c>
      <c r="AD420" t="s">
        <v>10791</v>
      </c>
      <c r="AE420" t="s">
        <v>10792</v>
      </c>
      <c r="AF420" t="s">
        <v>10807</v>
      </c>
      <c r="AG420" t="s">
        <v>10807</v>
      </c>
      <c r="AH420" t="s">
        <v>10795</v>
      </c>
      <c r="AI420" t="s">
        <v>10795</v>
      </c>
      <c r="AJ420" t="s">
        <v>10784</v>
      </c>
      <c r="AK420" t="s">
        <v>10784</v>
      </c>
      <c r="AL420" t="s">
        <v>10792</v>
      </c>
      <c r="AM420" t="s">
        <v>10811</v>
      </c>
      <c r="AN420" t="s">
        <v>10798</v>
      </c>
      <c r="AO420" t="s">
        <v>10784</v>
      </c>
      <c r="AP420" t="s">
        <v>10799</v>
      </c>
      <c r="AQ420" t="s">
        <v>10799</v>
      </c>
      <c r="AR420" t="s">
        <v>10799</v>
      </c>
      <c r="AS420" t="s">
        <v>10799</v>
      </c>
      <c r="AT420" t="s">
        <v>10391</v>
      </c>
      <c r="AU420" t="s">
        <v>10792</v>
      </c>
      <c r="AV420" t="s">
        <v>10784</v>
      </c>
      <c r="AW420" t="s">
        <v>10791</v>
      </c>
    </row>
    <row r="421" spans="1:49" x14ac:dyDescent="0.3">
      <c r="A421" s="3" t="s">
        <v>10775</v>
      </c>
      <c r="B421" s="2">
        <v>40860</v>
      </c>
      <c r="C421" s="3">
        <v>13</v>
      </c>
      <c r="D421">
        <v>13401</v>
      </c>
      <c r="E421" s="3" t="s">
        <v>1937</v>
      </c>
      <c r="F421" t="s">
        <v>10693</v>
      </c>
      <c r="G421" s="3" t="s">
        <v>13234</v>
      </c>
      <c r="H421">
        <v>50</v>
      </c>
      <c r="I421" s="3" t="s">
        <v>10784</v>
      </c>
      <c r="J421" t="s">
        <v>13235</v>
      </c>
      <c r="K421" s="3" t="s">
        <v>10802</v>
      </c>
      <c r="L421" t="s">
        <v>10792</v>
      </c>
      <c r="M421" s="3" t="s">
        <v>10888</v>
      </c>
      <c r="N421" t="s">
        <v>10804</v>
      </c>
      <c r="O421" s="3" t="s">
        <v>13236</v>
      </c>
      <c r="P421">
        <v>65</v>
      </c>
      <c r="Q421" s="3" t="s">
        <v>10784</v>
      </c>
      <c r="R421" t="s">
        <v>13237</v>
      </c>
      <c r="S421" s="3" t="s">
        <v>10795</v>
      </c>
      <c r="T421" s="3" t="s">
        <v>10799</v>
      </c>
      <c r="U421" t="s">
        <v>13238</v>
      </c>
      <c r="V421" t="s">
        <v>10786</v>
      </c>
      <c r="W421" t="s">
        <v>10799</v>
      </c>
      <c r="X421" t="s">
        <v>10393</v>
      </c>
      <c r="Y421" t="s">
        <v>10784</v>
      </c>
      <c r="Z421" t="s">
        <v>10792</v>
      </c>
      <c r="AA421" t="s">
        <v>10792</v>
      </c>
      <c r="AB421" t="s">
        <v>10784</v>
      </c>
      <c r="AC421" t="s">
        <v>10792</v>
      </c>
      <c r="AD421" t="s">
        <v>10792</v>
      </c>
      <c r="AE421" t="s">
        <v>10792</v>
      </c>
      <c r="AF421" t="s">
        <v>10807</v>
      </c>
      <c r="AG421" t="s">
        <v>10807</v>
      </c>
      <c r="AH421" t="s">
        <v>10795</v>
      </c>
      <c r="AI421" t="s">
        <v>10795</v>
      </c>
      <c r="AJ421" t="s">
        <v>10784</v>
      </c>
      <c r="AK421" t="s">
        <v>10904</v>
      </c>
      <c r="AL421" t="s">
        <v>10792</v>
      </c>
      <c r="AM421" t="s">
        <v>10888</v>
      </c>
      <c r="AN421" t="s">
        <v>10798</v>
      </c>
      <c r="AO421" t="s">
        <v>10784</v>
      </c>
      <c r="AP421" t="s">
        <v>10904</v>
      </c>
      <c r="AQ421" t="s">
        <v>10795</v>
      </c>
      <c r="AR421" t="s">
        <v>10799</v>
      </c>
      <c r="AS421" t="s">
        <v>10799</v>
      </c>
      <c r="AT421" t="s">
        <v>10393</v>
      </c>
      <c r="AU421" t="s">
        <v>10792</v>
      </c>
      <c r="AV421" t="s">
        <v>10784</v>
      </c>
      <c r="AW421" t="s">
        <v>10792</v>
      </c>
    </row>
    <row r="422" spans="1:49" x14ac:dyDescent="0.3">
      <c r="A422" s="3" t="s">
        <v>10775</v>
      </c>
      <c r="B422" s="2">
        <v>43454</v>
      </c>
      <c r="C422" s="3">
        <v>13</v>
      </c>
      <c r="D422">
        <v>13402</v>
      </c>
      <c r="E422" s="3" t="s">
        <v>11321</v>
      </c>
      <c r="F422" t="s">
        <v>10693</v>
      </c>
      <c r="G422" s="3" t="s">
        <v>13239</v>
      </c>
      <c r="H422">
        <v>51</v>
      </c>
      <c r="I422" s="3" t="s">
        <v>10777</v>
      </c>
      <c r="J422" t="s">
        <v>11786</v>
      </c>
      <c r="K422" s="3" t="s">
        <v>13240</v>
      </c>
      <c r="L422" t="s">
        <v>10780</v>
      </c>
      <c r="M422" s="3" t="s">
        <v>10838</v>
      </c>
      <c r="N422" t="s">
        <v>10782</v>
      </c>
      <c r="O422" s="3" t="s">
        <v>13241</v>
      </c>
      <c r="P422">
        <v>54</v>
      </c>
      <c r="Q422" s="3" t="s">
        <v>10777</v>
      </c>
      <c r="R422" t="s">
        <v>13242</v>
      </c>
      <c r="S422" s="3" t="s">
        <v>10787</v>
      </c>
      <c r="T422" s="3" t="s">
        <v>10780</v>
      </c>
      <c r="U422" t="s">
        <v>13243</v>
      </c>
      <c r="V422" t="s">
        <v>10786</v>
      </c>
      <c r="W422" t="s">
        <v>10787</v>
      </c>
      <c r="X422" t="s">
        <v>10393</v>
      </c>
      <c r="Y422" t="s">
        <v>10784</v>
      </c>
      <c r="Z422" t="s">
        <v>10827</v>
      </c>
      <c r="AA422">
        <v>43454</v>
      </c>
      <c r="AB422" t="s">
        <v>10828</v>
      </c>
      <c r="AC422" t="s">
        <v>10792</v>
      </c>
      <c r="AD422" t="s">
        <v>10792</v>
      </c>
      <c r="AE422" t="s">
        <v>10792</v>
      </c>
      <c r="AF422" t="s">
        <v>13244</v>
      </c>
      <c r="AG422" t="s">
        <v>13245</v>
      </c>
      <c r="AH422" t="s">
        <v>10795</v>
      </c>
      <c r="AI422" t="s">
        <v>10795</v>
      </c>
      <c r="AJ422" t="s">
        <v>10777</v>
      </c>
      <c r="AK422" t="s">
        <v>11786</v>
      </c>
      <c r="AL422" t="s">
        <v>10797</v>
      </c>
      <c r="AM422" t="s">
        <v>10838</v>
      </c>
      <c r="AN422" t="s">
        <v>10798</v>
      </c>
      <c r="AO422" t="s">
        <v>10777</v>
      </c>
      <c r="AP422" t="s">
        <v>13242</v>
      </c>
      <c r="AQ422" t="s">
        <v>10795</v>
      </c>
      <c r="AR422" t="s">
        <v>10797</v>
      </c>
      <c r="AS422" t="s">
        <v>10795</v>
      </c>
      <c r="AT422" t="s">
        <v>10393</v>
      </c>
      <c r="AU422" t="s">
        <v>10827</v>
      </c>
      <c r="AV422" t="s">
        <v>10828</v>
      </c>
      <c r="AW422" t="s">
        <v>10792</v>
      </c>
    </row>
    <row r="423" spans="1:49" x14ac:dyDescent="0.3">
      <c r="A423" s="3" t="s">
        <v>10775</v>
      </c>
      <c r="B423" s="2">
        <v>42866</v>
      </c>
      <c r="C423" s="3">
        <v>5</v>
      </c>
      <c r="D423">
        <v>5703</v>
      </c>
      <c r="E423" s="3" t="s">
        <v>10711</v>
      </c>
      <c r="F423" t="s">
        <v>799</v>
      </c>
      <c r="G423" s="3" t="s">
        <v>13246</v>
      </c>
      <c r="H423">
        <v>38</v>
      </c>
      <c r="I423" s="3" t="s">
        <v>10777</v>
      </c>
      <c r="J423" t="s">
        <v>11722</v>
      </c>
      <c r="K423" s="3" t="s">
        <v>13247</v>
      </c>
      <c r="L423" t="s">
        <v>10780</v>
      </c>
      <c r="M423" s="3" t="s">
        <v>10973</v>
      </c>
      <c r="N423" t="s">
        <v>10782</v>
      </c>
      <c r="O423" s="3" t="s">
        <v>13248</v>
      </c>
      <c r="P423">
        <v>32</v>
      </c>
      <c r="Q423" s="3" t="s">
        <v>10777</v>
      </c>
      <c r="R423" t="s">
        <v>10784</v>
      </c>
      <c r="S423" s="3" t="s">
        <v>10780</v>
      </c>
      <c r="T423" s="3" t="s">
        <v>10787</v>
      </c>
      <c r="U423" t="s">
        <v>13249</v>
      </c>
      <c r="V423" t="s">
        <v>10780</v>
      </c>
      <c r="W423" t="s">
        <v>10780</v>
      </c>
      <c r="X423" t="s">
        <v>10868</v>
      </c>
      <c r="Y423" t="s">
        <v>10780</v>
      </c>
      <c r="Z423" t="s">
        <v>10845</v>
      </c>
      <c r="AA423">
        <v>43530</v>
      </c>
      <c r="AB423" t="s">
        <v>10906</v>
      </c>
      <c r="AC423" t="s">
        <v>13250</v>
      </c>
      <c r="AD423" t="s">
        <v>10792</v>
      </c>
      <c r="AE423" t="s">
        <v>10792</v>
      </c>
      <c r="AF423" t="s">
        <v>13251</v>
      </c>
      <c r="AG423" t="s">
        <v>13252</v>
      </c>
      <c r="AH423" t="s">
        <v>10795</v>
      </c>
      <c r="AI423" t="s">
        <v>10797</v>
      </c>
      <c r="AJ423" t="s">
        <v>10777</v>
      </c>
      <c r="AK423" t="s">
        <v>11722</v>
      </c>
      <c r="AL423" t="s">
        <v>10797</v>
      </c>
      <c r="AM423" t="s">
        <v>10973</v>
      </c>
      <c r="AN423" t="s">
        <v>10798</v>
      </c>
      <c r="AO423" t="s">
        <v>10777</v>
      </c>
      <c r="AP423" t="s">
        <v>10799</v>
      </c>
      <c r="AQ423" t="s">
        <v>10797</v>
      </c>
      <c r="AR423" t="s">
        <v>10795</v>
      </c>
      <c r="AS423" t="s">
        <v>10797</v>
      </c>
      <c r="AT423" t="s">
        <v>10868</v>
      </c>
      <c r="AU423" t="s">
        <v>10845</v>
      </c>
      <c r="AV423" t="s">
        <v>10906</v>
      </c>
      <c r="AW423" t="s">
        <v>10792</v>
      </c>
    </row>
    <row r="424" spans="1:49" x14ac:dyDescent="0.3">
      <c r="A424" s="3" t="s">
        <v>10775</v>
      </c>
      <c r="B424" s="2">
        <v>42432</v>
      </c>
      <c r="C424" s="3">
        <v>8</v>
      </c>
      <c r="D424">
        <v>8101</v>
      </c>
      <c r="E424" s="3" t="s">
        <v>1480</v>
      </c>
      <c r="F424" t="s">
        <v>769</v>
      </c>
      <c r="G424" s="3" t="s">
        <v>13253</v>
      </c>
      <c r="H424">
        <v>22</v>
      </c>
      <c r="I424" s="3" t="s">
        <v>10777</v>
      </c>
      <c r="J424" t="s">
        <v>10874</v>
      </c>
      <c r="K424" s="3" t="s">
        <v>13254</v>
      </c>
      <c r="L424" t="s">
        <v>10780</v>
      </c>
      <c r="M424" s="3" t="s">
        <v>10893</v>
      </c>
      <c r="N424" t="s">
        <v>10894</v>
      </c>
      <c r="O424" s="3" t="s">
        <v>13255</v>
      </c>
      <c r="P424">
        <v>23</v>
      </c>
      <c r="Q424" s="3" t="s">
        <v>10777</v>
      </c>
      <c r="R424" t="s">
        <v>10784</v>
      </c>
      <c r="S424" s="3" t="s">
        <v>10780</v>
      </c>
      <c r="T424" s="3" t="s">
        <v>10780</v>
      </c>
      <c r="U424" t="s">
        <v>10786</v>
      </c>
      <c r="V424" t="s">
        <v>10780</v>
      </c>
      <c r="W424" t="s">
        <v>10780</v>
      </c>
      <c r="X424" t="s">
        <v>10868</v>
      </c>
      <c r="Y424" t="s">
        <v>10780</v>
      </c>
      <c r="Z424" t="s">
        <v>10788</v>
      </c>
      <c r="AA424">
        <v>43050</v>
      </c>
      <c r="AB424" t="s">
        <v>10789</v>
      </c>
      <c r="AC424" t="s">
        <v>12744</v>
      </c>
      <c r="AD424" t="s">
        <v>11433</v>
      </c>
      <c r="AE424" t="s">
        <v>10792</v>
      </c>
      <c r="AF424" t="s">
        <v>13256</v>
      </c>
      <c r="AG424" t="s">
        <v>13257</v>
      </c>
      <c r="AH424" t="s">
        <v>10795</v>
      </c>
      <c r="AI424" t="s">
        <v>10797</v>
      </c>
      <c r="AJ424" t="s">
        <v>10777</v>
      </c>
      <c r="AK424" t="s">
        <v>10874</v>
      </c>
      <c r="AL424" t="s">
        <v>10797</v>
      </c>
      <c r="AM424" t="s">
        <v>10893</v>
      </c>
      <c r="AN424" t="s">
        <v>10399</v>
      </c>
      <c r="AO424" t="s">
        <v>10777</v>
      </c>
      <c r="AP424" t="s">
        <v>10799</v>
      </c>
      <c r="AQ424" t="s">
        <v>10797</v>
      </c>
      <c r="AR424" t="s">
        <v>10797</v>
      </c>
      <c r="AS424" t="s">
        <v>10797</v>
      </c>
      <c r="AT424" t="s">
        <v>10868</v>
      </c>
      <c r="AU424" t="s">
        <v>10788</v>
      </c>
      <c r="AV424" t="s">
        <v>10789</v>
      </c>
      <c r="AW424" t="s">
        <v>11433</v>
      </c>
    </row>
    <row r="425" spans="1:49" x14ac:dyDescent="0.3">
      <c r="A425" s="3" t="s">
        <v>10775</v>
      </c>
      <c r="B425" s="2">
        <v>42724</v>
      </c>
      <c r="C425" s="3">
        <v>3</v>
      </c>
      <c r="D425">
        <v>3304</v>
      </c>
      <c r="E425" s="3" t="s">
        <v>1133</v>
      </c>
      <c r="F425" t="s">
        <v>766</v>
      </c>
      <c r="G425" s="3" t="s">
        <v>13258</v>
      </c>
      <c r="H425">
        <v>29</v>
      </c>
      <c r="I425" s="3" t="s">
        <v>10777</v>
      </c>
      <c r="J425" t="s">
        <v>11876</v>
      </c>
      <c r="K425" s="3" t="s">
        <v>13259</v>
      </c>
      <c r="L425" t="s">
        <v>10792</v>
      </c>
      <c r="M425" s="3" t="s">
        <v>10996</v>
      </c>
      <c r="N425" t="s">
        <v>10782</v>
      </c>
      <c r="O425" s="3" t="s">
        <v>13260</v>
      </c>
      <c r="Q425" s="3" t="s">
        <v>10784</v>
      </c>
      <c r="R425" t="s">
        <v>10784</v>
      </c>
      <c r="S425" s="3" t="s">
        <v>10799</v>
      </c>
      <c r="T425" s="3" t="s">
        <v>10799</v>
      </c>
      <c r="U425" t="s">
        <v>10786</v>
      </c>
      <c r="V425" t="s">
        <v>10786</v>
      </c>
      <c r="W425" t="s">
        <v>10799</v>
      </c>
      <c r="X425" t="s">
        <v>10784</v>
      </c>
      <c r="Y425" t="s">
        <v>10784</v>
      </c>
      <c r="Z425" t="s">
        <v>10845</v>
      </c>
      <c r="AA425">
        <v>43697</v>
      </c>
      <c r="AB425" t="s">
        <v>11065</v>
      </c>
      <c r="AC425" t="s">
        <v>10792</v>
      </c>
      <c r="AD425" t="s">
        <v>10792</v>
      </c>
      <c r="AE425" t="s">
        <v>10792</v>
      </c>
      <c r="AF425" t="s">
        <v>13261</v>
      </c>
      <c r="AG425" t="s">
        <v>13262</v>
      </c>
      <c r="AH425" t="s">
        <v>10795</v>
      </c>
      <c r="AI425" t="s">
        <v>10797</v>
      </c>
      <c r="AJ425" t="s">
        <v>10777</v>
      </c>
      <c r="AK425" t="s">
        <v>11876</v>
      </c>
      <c r="AL425" t="s">
        <v>10792</v>
      </c>
      <c r="AM425" t="s">
        <v>11002</v>
      </c>
      <c r="AN425" t="s">
        <v>10798</v>
      </c>
      <c r="AO425" t="s">
        <v>10784</v>
      </c>
      <c r="AP425" t="s">
        <v>10799</v>
      </c>
      <c r="AQ425" t="s">
        <v>10799</v>
      </c>
      <c r="AR425" t="s">
        <v>10799</v>
      </c>
      <c r="AS425" t="s">
        <v>10799</v>
      </c>
      <c r="AT425" t="s">
        <v>10799</v>
      </c>
      <c r="AU425" t="s">
        <v>10845</v>
      </c>
      <c r="AV425" t="s">
        <v>11065</v>
      </c>
      <c r="AW425" t="s">
        <v>10792</v>
      </c>
    </row>
    <row r="426" spans="1:49" x14ac:dyDescent="0.3">
      <c r="A426" s="3" t="s">
        <v>10775</v>
      </c>
      <c r="B426" s="2">
        <v>40954</v>
      </c>
      <c r="C426" s="3">
        <v>10</v>
      </c>
      <c r="D426">
        <v>10202</v>
      </c>
      <c r="E426" s="3" t="s">
        <v>1704</v>
      </c>
      <c r="F426" t="s">
        <v>778</v>
      </c>
      <c r="G426" s="3" t="s">
        <v>13263</v>
      </c>
      <c r="H426">
        <v>38</v>
      </c>
      <c r="I426" s="3" t="s">
        <v>10784</v>
      </c>
      <c r="J426" t="s">
        <v>10801</v>
      </c>
      <c r="K426" s="3" t="s">
        <v>10810</v>
      </c>
      <c r="L426" t="s">
        <v>10792</v>
      </c>
      <c r="M426" s="3" t="s">
        <v>11011</v>
      </c>
      <c r="N426" t="s">
        <v>10804</v>
      </c>
      <c r="O426" s="3" t="s">
        <v>13264</v>
      </c>
      <c r="P426">
        <v>45</v>
      </c>
      <c r="Q426" s="3" t="s">
        <v>10784</v>
      </c>
      <c r="R426" t="s">
        <v>10784</v>
      </c>
      <c r="S426" s="3" t="s">
        <v>10799</v>
      </c>
      <c r="T426" s="3" t="s">
        <v>10799</v>
      </c>
      <c r="U426" t="s">
        <v>13265</v>
      </c>
      <c r="V426" t="s">
        <v>10786</v>
      </c>
      <c r="W426" t="s">
        <v>10795</v>
      </c>
      <c r="X426" t="s">
        <v>10393</v>
      </c>
      <c r="Y426" t="s">
        <v>10784</v>
      </c>
      <c r="Z426" t="s">
        <v>10792</v>
      </c>
      <c r="AA426" t="s">
        <v>10792</v>
      </c>
      <c r="AB426" t="s">
        <v>10784</v>
      </c>
      <c r="AC426" t="s">
        <v>10792</v>
      </c>
      <c r="AD426" t="s">
        <v>13266</v>
      </c>
      <c r="AE426" t="s">
        <v>10792</v>
      </c>
      <c r="AF426" t="s">
        <v>10807</v>
      </c>
      <c r="AG426" t="s">
        <v>10807</v>
      </c>
      <c r="AH426" t="s">
        <v>10795</v>
      </c>
      <c r="AI426" t="s">
        <v>10795</v>
      </c>
      <c r="AJ426" t="s">
        <v>10784</v>
      </c>
      <c r="AK426" t="s">
        <v>10784</v>
      </c>
      <c r="AL426" t="s">
        <v>10792</v>
      </c>
      <c r="AM426" t="s">
        <v>10811</v>
      </c>
      <c r="AN426" t="s">
        <v>10798</v>
      </c>
      <c r="AO426" t="s">
        <v>10784</v>
      </c>
      <c r="AP426" t="s">
        <v>10799</v>
      </c>
      <c r="AQ426" t="s">
        <v>10799</v>
      </c>
      <c r="AR426" t="s">
        <v>10799</v>
      </c>
      <c r="AS426" t="s">
        <v>10795</v>
      </c>
      <c r="AT426" t="s">
        <v>10393</v>
      </c>
      <c r="AU426" t="s">
        <v>10792</v>
      </c>
      <c r="AV426" t="s">
        <v>10784</v>
      </c>
      <c r="AW426" t="s">
        <v>11514</v>
      </c>
    </row>
    <row r="427" spans="1:49" x14ac:dyDescent="0.3">
      <c r="A427" s="3" t="s">
        <v>10775</v>
      </c>
      <c r="B427" s="2">
        <v>41929</v>
      </c>
      <c r="C427" s="3">
        <v>13</v>
      </c>
      <c r="D427">
        <v>13201</v>
      </c>
      <c r="E427" s="3" t="s">
        <v>1919</v>
      </c>
      <c r="F427" t="s">
        <v>10693</v>
      </c>
      <c r="G427" s="3" t="s">
        <v>13267</v>
      </c>
      <c r="H427">
        <v>49</v>
      </c>
      <c r="I427" s="3" t="s">
        <v>10777</v>
      </c>
      <c r="J427" t="s">
        <v>10778</v>
      </c>
      <c r="K427" s="3" t="s">
        <v>13268</v>
      </c>
      <c r="L427" t="s">
        <v>10780</v>
      </c>
      <c r="M427" s="3" t="s">
        <v>10838</v>
      </c>
      <c r="N427" t="s">
        <v>10782</v>
      </c>
      <c r="O427" s="3" t="s">
        <v>13269</v>
      </c>
      <c r="P427">
        <v>50</v>
      </c>
      <c r="Q427" s="3" t="s">
        <v>10777</v>
      </c>
      <c r="R427" t="s">
        <v>10784</v>
      </c>
      <c r="S427" s="3" t="s">
        <v>10780</v>
      </c>
      <c r="T427" s="3" t="s">
        <v>10799</v>
      </c>
      <c r="U427" t="s">
        <v>10786</v>
      </c>
      <c r="V427" t="s">
        <v>10880</v>
      </c>
      <c r="W427" t="s">
        <v>10787</v>
      </c>
      <c r="X427" t="s">
        <v>10393</v>
      </c>
      <c r="Y427" t="s">
        <v>10780</v>
      </c>
      <c r="Z427" t="s">
        <v>10788</v>
      </c>
      <c r="AA427">
        <v>42756</v>
      </c>
      <c r="AB427" t="s">
        <v>10789</v>
      </c>
      <c r="AC427" t="s">
        <v>10851</v>
      </c>
      <c r="AD427" t="s">
        <v>11514</v>
      </c>
      <c r="AE427" t="s">
        <v>10792</v>
      </c>
      <c r="AF427" t="s">
        <v>13270</v>
      </c>
      <c r="AG427" t="s">
        <v>13271</v>
      </c>
      <c r="AH427" t="s">
        <v>10795</v>
      </c>
      <c r="AI427" t="s">
        <v>10795</v>
      </c>
      <c r="AJ427" t="s">
        <v>10777</v>
      </c>
      <c r="AK427" t="s">
        <v>10796</v>
      </c>
      <c r="AL427" t="s">
        <v>10797</v>
      </c>
      <c r="AM427" t="s">
        <v>10838</v>
      </c>
      <c r="AN427" t="s">
        <v>10798</v>
      </c>
      <c r="AO427" t="s">
        <v>10777</v>
      </c>
      <c r="AP427" t="s">
        <v>10799</v>
      </c>
      <c r="AQ427" t="s">
        <v>10797</v>
      </c>
      <c r="AR427" t="s">
        <v>10799</v>
      </c>
      <c r="AS427" t="s">
        <v>10795</v>
      </c>
      <c r="AT427" t="s">
        <v>10393</v>
      </c>
      <c r="AU427" t="s">
        <v>10788</v>
      </c>
      <c r="AV427" t="s">
        <v>10789</v>
      </c>
      <c r="AW427" t="s">
        <v>11514</v>
      </c>
    </row>
    <row r="428" spans="1:49" x14ac:dyDescent="0.3">
      <c r="A428" s="3" t="s">
        <v>10775</v>
      </c>
      <c r="B428" s="2">
        <v>41569</v>
      </c>
      <c r="C428" s="3">
        <v>13</v>
      </c>
      <c r="D428">
        <v>13130</v>
      </c>
      <c r="E428" s="3" t="s">
        <v>1030</v>
      </c>
      <c r="F428" t="s">
        <v>10693</v>
      </c>
      <c r="G428" s="3" t="s">
        <v>13272</v>
      </c>
      <c r="H428">
        <v>31</v>
      </c>
      <c r="I428" s="3" t="s">
        <v>10784</v>
      </c>
      <c r="J428" t="s">
        <v>10801</v>
      </c>
      <c r="K428" s="3" t="s">
        <v>13273</v>
      </c>
      <c r="L428" t="s">
        <v>10792</v>
      </c>
      <c r="M428" s="3" t="s">
        <v>10792</v>
      </c>
      <c r="N428" t="s">
        <v>10801</v>
      </c>
      <c r="O428" s="3" t="s">
        <v>10801</v>
      </c>
      <c r="Q428" s="3" t="s">
        <v>10784</v>
      </c>
      <c r="R428" t="s">
        <v>10784</v>
      </c>
      <c r="S428" s="3" t="s">
        <v>10799</v>
      </c>
      <c r="T428" s="3" t="s">
        <v>10799</v>
      </c>
      <c r="U428" t="s">
        <v>13274</v>
      </c>
      <c r="V428" t="s">
        <v>10786</v>
      </c>
      <c r="W428" t="s">
        <v>10799</v>
      </c>
      <c r="X428" t="s">
        <v>10784</v>
      </c>
      <c r="Y428" t="s">
        <v>10784</v>
      </c>
      <c r="Z428" t="s">
        <v>10792</v>
      </c>
      <c r="AA428" t="s">
        <v>10792</v>
      </c>
      <c r="AB428" t="s">
        <v>10784</v>
      </c>
      <c r="AC428" t="s">
        <v>13275</v>
      </c>
      <c r="AE428" t="s">
        <v>10792</v>
      </c>
      <c r="AF428" t="s">
        <v>10807</v>
      </c>
      <c r="AG428" t="s">
        <v>10807</v>
      </c>
      <c r="AH428" t="s">
        <v>10795</v>
      </c>
      <c r="AI428" t="s">
        <v>10797</v>
      </c>
      <c r="AJ428" t="s">
        <v>10784</v>
      </c>
      <c r="AK428" t="s">
        <v>10784</v>
      </c>
      <c r="AL428" t="s">
        <v>10792</v>
      </c>
      <c r="AM428" t="s">
        <v>10792</v>
      </c>
      <c r="AN428" t="s">
        <v>10799</v>
      </c>
      <c r="AO428" t="s">
        <v>10784</v>
      </c>
      <c r="AP428" t="s">
        <v>10799</v>
      </c>
      <c r="AQ428" t="s">
        <v>10799</v>
      </c>
      <c r="AR428" t="s">
        <v>10799</v>
      </c>
      <c r="AS428" t="s">
        <v>10799</v>
      </c>
      <c r="AT428" t="s">
        <v>10799</v>
      </c>
      <c r="AU428" t="s">
        <v>10792</v>
      </c>
      <c r="AV428" t="s">
        <v>10784</v>
      </c>
      <c r="AW428" t="s">
        <v>10792</v>
      </c>
    </row>
    <row r="429" spans="1:49" x14ac:dyDescent="0.3">
      <c r="A429" s="3" t="s">
        <v>10775</v>
      </c>
      <c r="B429" s="2">
        <v>40484</v>
      </c>
      <c r="C429" s="3">
        <v>13</v>
      </c>
      <c r="D429">
        <v>13130</v>
      </c>
      <c r="E429" s="3" t="s">
        <v>1030</v>
      </c>
      <c r="F429" t="s">
        <v>10693</v>
      </c>
      <c r="G429" s="3" t="s">
        <v>13276</v>
      </c>
      <c r="H429">
        <v>51</v>
      </c>
      <c r="I429" s="3" t="s">
        <v>10784</v>
      </c>
      <c r="J429" t="s">
        <v>10801</v>
      </c>
      <c r="K429" s="3" t="s">
        <v>10810</v>
      </c>
      <c r="L429" t="s">
        <v>10792</v>
      </c>
      <c r="M429" s="3" t="s">
        <v>10803</v>
      </c>
      <c r="N429" t="s">
        <v>10804</v>
      </c>
      <c r="O429" s="3" t="s">
        <v>13277</v>
      </c>
      <c r="P429">
        <v>62</v>
      </c>
      <c r="Q429" s="3" t="s">
        <v>10784</v>
      </c>
      <c r="R429" t="s">
        <v>10784</v>
      </c>
      <c r="S429" s="3" t="s">
        <v>10799</v>
      </c>
      <c r="T429" s="3" t="s">
        <v>10799</v>
      </c>
      <c r="U429" t="s">
        <v>13278</v>
      </c>
      <c r="V429" t="s">
        <v>10786</v>
      </c>
      <c r="W429" t="s">
        <v>10799</v>
      </c>
      <c r="X429" t="s">
        <v>10784</v>
      </c>
      <c r="Y429" t="s">
        <v>10784</v>
      </c>
      <c r="Z429" t="s">
        <v>10792</v>
      </c>
      <c r="AA429" t="s">
        <v>10792</v>
      </c>
      <c r="AB429" t="s">
        <v>10784</v>
      </c>
      <c r="AC429" t="s">
        <v>10792</v>
      </c>
      <c r="AD429" t="s">
        <v>10792</v>
      </c>
      <c r="AE429" t="s">
        <v>10792</v>
      </c>
      <c r="AF429" t="s">
        <v>10807</v>
      </c>
      <c r="AG429" t="s">
        <v>10807</v>
      </c>
      <c r="AH429" t="s">
        <v>10795</v>
      </c>
      <c r="AI429" t="s">
        <v>10795</v>
      </c>
      <c r="AJ429" t="s">
        <v>10784</v>
      </c>
      <c r="AK429" t="s">
        <v>10784</v>
      </c>
      <c r="AL429" t="s">
        <v>10792</v>
      </c>
      <c r="AM429" t="s">
        <v>10781</v>
      </c>
      <c r="AN429" t="s">
        <v>10798</v>
      </c>
      <c r="AO429" t="s">
        <v>10784</v>
      </c>
      <c r="AP429" t="s">
        <v>10799</v>
      </c>
      <c r="AQ429" t="s">
        <v>10799</v>
      </c>
      <c r="AR429" t="s">
        <v>10799</v>
      </c>
      <c r="AS429" t="s">
        <v>10799</v>
      </c>
      <c r="AT429" t="s">
        <v>10799</v>
      </c>
      <c r="AU429" t="s">
        <v>10792</v>
      </c>
      <c r="AV429" t="s">
        <v>10784</v>
      </c>
      <c r="AW429" t="s">
        <v>10792</v>
      </c>
    </row>
    <row r="430" spans="1:49" x14ac:dyDescent="0.3">
      <c r="A430" s="3" t="s">
        <v>10775</v>
      </c>
      <c r="B430" s="2">
        <v>40341</v>
      </c>
      <c r="C430" s="3">
        <v>2</v>
      </c>
      <c r="D430">
        <v>2201</v>
      </c>
      <c r="E430" s="3" t="s">
        <v>1094</v>
      </c>
      <c r="F430" t="s">
        <v>757</v>
      </c>
      <c r="G430" s="3" t="s">
        <v>13279</v>
      </c>
      <c r="H430">
        <v>48</v>
      </c>
      <c r="I430" s="3" t="s">
        <v>10784</v>
      </c>
      <c r="J430" t="s">
        <v>13280</v>
      </c>
      <c r="K430" s="3" t="s">
        <v>11010</v>
      </c>
      <c r="L430" t="s">
        <v>10792</v>
      </c>
      <c r="M430" s="3" t="s">
        <v>10884</v>
      </c>
      <c r="N430" t="s">
        <v>10804</v>
      </c>
      <c r="O430" s="3" t="s">
        <v>13281</v>
      </c>
      <c r="P430">
        <v>47</v>
      </c>
      <c r="Q430" s="3" t="s">
        <v>10784</v>
      </c>
      <c r="R430" t="s">
        <v>11189</v>
      </c>
      <c r="S430" s="3" t="s">
        <v>10799</v>
      </c>
      <c r="T430" s="3" t="s">
        <v>10799</v>
      </c>
      <c r="U430" t="s">
        <v>13282</v>
      </c>
      <c r="V430" t="s">
        <v>10786</v>
      </c>
      <c r="W430" t="s">
        <v>10799</v>
      </c>
      <c r="X430" t="s">
        <v>10391</v>
      </c>
      <c r="Y430" t="s">
        <v>10784</v>
      </c>
      <c r="Z430" t="s">
        <v>10792</v>
      </c>
      <c r="AA430" t="s">
        <v>10792</v>
      </c>
      <c r="AB430" t="s">
        <v>10784</v>
      </c>
      <c r="AC430" t="s">
        <v>10792</v>
      </c>
      <c r="AD430" t="s">
        <v>10792</v>
      </c>
      <c r="AE430" t="s">
        <v>10792</v>
      </c>
      <c r="AF430" t="s">
        <v>10807</v>
      </c>
      <c r="AG430" t="s">
        <v>10807</v>
      </c>
      <c r="AH430" t="s">
        <v>10795</v>
      </c>
      <c r="AI430" t="s">
        <v>10795</v>
      </c>
      <c r="AJ430" t="s">
        <v>10784</v>
      </c>
      <c r="AK430" t="s">
        <v>10074</v>
      </c>
      <c r="AL430" t="s">
        <v>10792</v>
      </c>
      <c r="AM430" t="s">
        <v>10888</v>
      </c>
      <c r="AN430" t="s">
        <v>10798</v>
      </c>
      <c r="AO430" t="s">
        <v>10784</v>
      </c>
      <c r="AP430" t="s">
        <v>10944</v>
      </c>
      <c r="AQ430" t="s">
        <v>10799</v>
      </c>
      <c r="AR430" t="s">
        <v>10799</v>
      </c>
      <c r="AS430" t="s">
        <v>10799</v>
      </c>
      <c r="AT430" t="s">
        <v>10391</v>
      </c>
      <c r="AU430" t="s">
        <v>10792</v>
      </c>
      <c r="AV430" t="s">
        <v>10784</v>
      </c>
      <c r="AW430" t="s">
        <v>10792</v>
      </c>
    </row>
    <row r="431" spans="1:49" x14ac:dyDescent="0.3">
      <c r="A431" s="3" t="s">
        <v>10775</v>
      </c>
      <c r="B431" s="2">
        <v>43547</v>
      </c>
      <c r="C431" s="3">
        <v>8</v>
      </c>
      <c r="D431">
        <v>8304</v>
      </c>
      <c r="E431" s="3" t="s">
        <v>1546</v>
      </c>
      <c r="F431" t="s">
        <v>769</v>
      </c>
      <c r="G431" s="3" t="s">
        <v>13283</v>
      </c>
      <c r="H431">
        <v>58</v>
      </c>
      <c r="I431" s="3" t="s">
        <v>10777</v>
      </c>
      <c r="J431" t="s">
        <v>10784</v>
      </c>
      <c r="K431" s="3" t="s">
        <v>13284</v>
      </c>
      <c r="L431" t="s">
        <v>10792</v>
      </c>
      <c r="M431" s="3" t="s">
        <v>10811</v>
      </c>
      <c r="N431" t="s">
        <v>10782</v>
      </c>
      <c r="O431" s="3" t="s">
        <v>13285</v>
      </c>
      <c r="P431">
        <v>60</v>
      </c>
      <c r="Q431" s="3" t="s">
        <v>10777</v>
      </c>
      <c r="R431" t="s">
        <v>10784</v>
      </c>
      <c r="S431" s="3" t="s">
        <v>10780</v>
      </c>
      <c r="T431" s="3" t="s">
        <v>10799</v>
      </c>
      <c r="U431" t="s">
        <v>13286</v>
      </c>
      <c r="V431" t="s">
        <v>10786</v>
      </c>
      <c r="W431" t="s">
        <v>10787</v>
      </c>
      <c r="X431" t="s">
        <v>10393</v>
      </c>
      <c r="Y431" t="s">
        <v>10784</v>
      </c>
      <c r="Z431" t="s">
        <v>10845</v>
      </c>
      <c r="AA431" t="s">
        <v>10792</v>
      </c>
      <c r="AB431" t="s">
        <v>10846</v>
      </c>
      <c r="AC431" t="s">
        <v>10792</v>
      </c>
      <c r="AD431" t="s">
        <v>10792</v>
      </c>
      <c r="AE431" t="s">
        <v>10792</v>
      </c>
      <c r="AF431" t="s">
        <v>13287</v>
      </c>
      <c r="AG431" t="s">
        <v>13288</v>
      </c>
      <c r="AH431" t="s">
        <v>10795</v>
      </c>
      <c r="AI431" t="s">
        <v>10797</v>
      </c>
      <c r="AJ431" t="s">
        <v>10777</v>
      </c>
      <c r="AK431" t="s">
        <v>10784</v>
      </c>
      <c r="AL431" t="s">
        <v>10792</v>
      </c>
      <c r="AM431" t="s">
        <v>10811</v>
      </c>
      <c r="AN431" t="s">
        <v>10798</v>
      </c>
      <c r="AO431" t="s">
        <v>10777</v>
      </c>
      <c r="AP431" t="s">
        <v>10799</v>
      </c>
      <c r="AQ431" t="s">
        <v>10797</v>
      </c>
      <c r="AR431" t="s">
        <v>10799</v>
      </c>
      <c r="AS431" t="s">
        <v>10795</v>
      </c>
      <c r="AT431" t="s">
        <v>10393</v>
      </c>
      <c r="AU431" t="s">
        <v>10845</v>
      </c>
      <c r="AV431" t="s">
        <v>10846</v>
      </c>
      <c r="AW431" t="s">
        <v>10792</v>
      </c>
    </row>
    <row r="432" spans="1:49" x14ac:dyDescent="0.3">
      <c r="A432" s="3" t="s">
        <v>10775</v>
      </c>
      <c r="B432" s="2">
        <v>41973</v>
      </c>
      <c r="C432" s="3">
        <v>13</v>
      </c>
      <c r="D432">
        <v>13112</v>
      </c>
      <c r="E432" s="3" t="s">
        <v>1857</v>
      </c>
      <c r="F432" t="s">
        <v>10693</v>
      </c>
      <c r="G432" s="3" t="s">
        <v>13289</v>
      </c>
      <c r="H432">
        <v>69</v>
      </c>
      <c r="I432" s="3" t="s">
        <v>10777</v>
      </c>
      <c r="J432" t="s">
        <v>10784</v>
      </c>
      <c r="K432" s="3" t="s">
        <v>13290</v>
      </c>
      <c r="L432" t="s">
        <v>10780</v>
      </c>
      <c r="M432" s="3" t="s">
        <v>13291</v>
      </c>
      <c r="N432" t="s">
        <v>10894</v>
      </c>
      <c r="O432" s="3" t="s">
        <v>13292</v>
      </c>
      <c r="P432">
        <v>33</v>
      </c>
      <c r="Q432" s="3" t="s">
        <v>10777</v>
      </c>
      <c r="R432" t="s">
        <v>11753</v>
      </c>
      <c r="S432" s="3" t="s">
        <v>10780</v>
      </c>
      <c r="T432" s="3" t="s">
        <v>10799</v>
      </c>
      <c r="U432" t="s">
        <v>13293</v>
      </c>
      <c r="V432" t="s">
        <v>10780</v>
      </c>
      <c r="W432" t="s">
        <v>10780</v>
      </c>
      <c r="X432" t="s">
        <v>10896</v>
      </c>
      <c r="Y432" t="s">
        <v>10780</v>
      </c>
      <c r="Z432" t="s">
        <v>10788</v>
      </c>
      <c r="AA432">
        <v>42774</v>
      </c>
      <c r="AB432" t="s">
        <v>10789</v>
      </c>
      <c r="AC432" t="s">
        <v>11654</v>
      </c>
      <c r="AD432" t="s">
        <v>11578</v>
      </c>
      <c r="AE432" t="s">
        <v>10792</v>
      </c>
      <c r="AF432" t="s">
        <v>13294</v>
      </c>
      <c r="AG432" t="s">
        <v>10807</v>
      </c>
      <c r="AH432" t="s">
        <v>10795</v>
      </c>
      <c r="AI432" t="s">
        <v>10797</v>
      </c>
      <c r="AJ432" t="s">
        <v>10777</v>
      </c>
      <c r="AK432" t="s">
        <v>10784</v>
      </c>
      <c r="AL432" t="s">
        <v>10797</v>
      </c>
      <c r="AM432" t="s">
        <v>13291</v>
      </c>
      <c r="AN432" t="s">
        <v>10399</v>
      </c>
      <c r="AO432" t="s">
        <v>10777</v>
      </c>
      <c r="AP432" t="s">
        <v>10819</v>
      </c>
      <c r="AQ432" t="s">
        <v>10797</v>
      </c>
      <c r="AR432" t="s">
        <v>10799</v>
      </c>
      <c r="AS432" t="s">
        <v>10797</v>
      </c>
      <c r="AT432" t="s">
        <v>10896</v>
      </c>
      <c r="AU432" t="s">
        <v>10788</v>
      </c>
      <c r="AV432" t="s">
        <v>10789</v>
      </c>
      <c r="AW432" t="s">
        <v>11578</v>
      </c>
    </row>
    <row r="433" spans="1:49" x14ac:dyDescent="0.3">
      <c r="A433" s="3" t="s">
        <v>10775</v>
      </c>
      <c r="B433" s="2">
        <v>40388</v>
      </c>
      <c r="C433" s="3">
        <v>8</v>
      </c>
      <c r="D433">
        <v>8301</v>
      </c>
      <c r="E433" s="3" t="s">
        <v>1537</v>
      </c>
      <c r="F433" t="s">
        <v>769</v>
      </c>
      <c r="G433" s="3" t="s">
        <v>13295</v>
      </c>
      <c r="H433">
        <v>77</v>
      </c>
      <c r="I433" s="3" t="s">
        <v>10784</v>
      </c>
      <c r="J433" t="s">
        <v>10801</v>
      </c>
      <c r="K433" s="3" t="s">
        <v>10810</v>
      </c>
      <c r="L433" t="s">
        <v>10792</v>
      </c>
      <c r="M433" s="3" t="s">
        <v>13296</v>
      </c>
      <c r="N433" t="s">
        <v>11107</v>
      </c>
      <c r="O433" s="3" t="s">
        <v>13297</v>
      </c>
      <c r="P433">
        <v>16</v>
      </c>
      <c r="Q433" s="3" t="s">
        <v>10784</v>
      </c>
      <c r="R433" t="s">
        <v>10784</v>
      </c>
      <c r="S433" s="3" t="s">
        <v>10799</v>
      </c>
      <c r="T433" s="3" t="s">
        <v>10799</v>
      </c>
      <c r="U433" t="s">
        <v>10786</v>
      </c>
      <c r="V433" t="s">
        <v>10786</v>
      </c>
      <c r="W433" t="s">
        <v>10799</v>
      </c>
      <c r="X433" t="s">
        <v>10391</v>
      </c>
      <c r="Y433" t="s">
        <v>10784</v>
      </c>
      <c r="Z433" t="s">
        <v>10792</v>
      </c>
      <c r="AA433" t="s">
        <v>10792</v>
      </c>
      <c r="AB433" t="s">
        <v>10784</v>
      </c>
      <c r="AC433" t="s">
        <v>10792</v>
      </c>
      <c r="AD433" t="s">
        <v>10792</v>
      </c>
      <c r="AE433" t="s">
        <v>10792</v>
      </c>
      <c r="AF433" t="s">
        <v>10807</v>
      </c>
      <c r="AG433" t="s">
        <v>10807</v>
      </c>
      <c r="AH433" t="s">
        <v>10795</v>
      </c>
      <c r="AI433" t="s">
        <v>10797</v>
      </c>
      <c r="AJ433" t="s">
        <v>10784</v>
      </c>
      <c r="AK433" t="s">
        <v>10784</v>
      </c>
      <c r="AL433" t="s">
        <v>10792</v>
      </c>
      <c r="AM433" t="s">
        <v>13296</v>
      </c>
      <c r="AN433" t="s">
        <v>10399</v>
      </c>
      <c r="AO433" t="s">
        <v>10784</v>
      </c>
      <c r="AP433" t="s">
        <v>10799</v>
      </c>
      <c r="AQ433" t="s">
        <v>10799</v>
      </c>
      <c r="AR433" t="s">
        <v>10799</v>
      </c>
      <c r="AS433" t="s">
        <v>10799</v>
      </c>
      <c r="AT433" t="s">
        <v>10391</v>
      </c>
      <c r="AU433" t="s">
        <v>10792</v>
      </c>
      <c r="AV433" t="s">
        <v>10784</v>
      </c>
      <c r="AW433" t="s">
        <v>10792</v>
      </c>
    </row>
    <row r="434" spans="1:49" x14ac:dyDescent="0.3">
      <c r="A434" s="3" t="s">
        <v>10775</v>
      </c>
      <c r="B434" s="2">
        <v>40934</v>
      </c>
      <c r="C434" s="3">
        <v>7</v>
      </c>
      <c r="D434">
        <v>7303</v>
      </c>
      <c r="E434" s="3" t="s">
        <v>1435</v>
      </c>
      <c r="F434" t="s">
        <v>787</v>
      </c>
      <c r="G434" s="3" t="s">
        <v>13298</v>
      </c>
      <c r="H434">
        <v>5</v>
      </c>
      <c r="I434" s="3" t="s">
        <v>10784</v>
      </c>
      <c r="J434" t="s">
        <v>10801</v>
      </c>
      <c r="K434" s="3" t="s">
        <v>11024</v>
      </c>
      <c r="L434" t="s">
        <v>10792</v>
      </c>
      <c r="M434" s="3" t="s">
        <v>10856</v>
      </c>
      <c r="N434" t="s">
        <v>10804</v>
      </c>
      <c r="O434" s="3" t="s">
        <v>13299</v>
      </c>
      <c r="P434">
        <v>44</v>
      </c>
      <c r="Q434" s="3" t="s">
        <v>10784</v>
      </c>
      <c r="R434" t="s">
        <v>11052</v>
      </c>
      <c r="S434" s="3" t="s">
        <v>10795</v>
      </c>
      <c r="T434" s="3" t="s">
        <v>10799</v>
      </c>
      <c r="U434" t="s">
        <v>10786</v>
      </c>
      <c r="V434" t="s">
        <v>10786</v>
      </c>
      <c r="W434" t="s">
        <v>10797</v>
      </c>
      <c r="X434" t="s">
        <v>10391</v>
      </c>
      <c r="Y434" t="s">
        <v>10784</v>
      </c>
      <c r="Z434" t="s">
        <v>10792</v>
      </c>
      <c r="AA434" t="s">
        <v>10792</v>
      </c>
      <c r="AB434" t="s">
        <v>10784</v>
      </c>
      <c r="AC434" t="s">
        <v>10792</v>
      </c>
      <c r="AD434" t="s">
        <v>10792</v>
      </c>
      <c r="AE434" t="s">
        <v>10792</v>
      </c>
      <c r="AF434" t="s">
        <v>10807</v>
      </c>
      <c r="AG434" t="s">
        <v>10807</v>
      </c>
      <c r="AH434" t="s">
        <v>10795</v>
      </c>
      <c r="AI434" t="s">
        <v>10797</v>
      </c>
      <c r="AJ434" t="s">
        <v>10784</v>
      </c>
      <c r="AK434" t="s">
        <v>10784</v>
      </c>
      <c r="AL434" t="s">
        <v>10792</v>
      </c>
      <c r="AM434" t="s">
        <v>10856</v>
      </c>
      <c r="AN434" t="s">
        <v>10798</v>
      </c>
      <c r="AO434" t="s">
        <v>10784</v>
      </c>
      <c r="AP434" t="s">
        <v>11059</v>
      </c>
      <c r="AQ434" t="s">
        <v>10795</v>
      </c>
      <c r="AR434" t="s">
        <v>10799</v>
      </c>
      <c r="AS434" t="s">
        <v>10797</v>
      </c>
      <c r="AT434" t="s">
        <v>10391</v>
      </c>
      <c r="AU434" t="s">
        <v>10792</v>
      </c>
      <c r="AV434" t="s">
        <v>10784</v>
      </c>
      <c r="AW434" t="s">
        <v>10792</v>
      </c>
    </row>
    <row r="435" spans="1:49" x14ac:dyDescent="0.3">
      <c r="A435" s="3" t="s">
        <v>10775</v>
      </c>
      <c r="B435" s="2">
        <v>40905</v>
      </c>
      <c r="C435" s="3">
        <v>11</v>
      </c>
      <c r="D435">
        <v>11201</v>
      </c>
      <c r="E435" s="3" t="s">
        <v>11428</v>
      </c>
      <c r="F435" t="s">
        <v>11428</v>
      </c>
      <c r="G435" s="3" t="s">
        <v>13300</v>
      </c>
      <c r="H435">
        <v>43</v>
      </c>
      <c r="I435" s="3" t="s">
        <v>10784</v>
      </c>
      <c r="J435" t="s">
        <v>10801</v>
      </c>
      <c r="K435" s="3" t="s">
        <v>13301</v>
      </c>
      <c r="L435" t="s">
        <v>10792</v>
      </c>
      <c r="M435" s="3" t="s">
        <v>11011</v>
      </c>
      <c r="N435" t="s">
        <v>10804</v>
      </c>
      <c r="O435" s="3" t="s">
        <v>13302</v>
      </c>
      <c r="P435">
        <v>58</v>
      </c>
      <c r="Q435" s="3" t="s">
        <v>10784</v>
      </c>
      <c r="R435" t="s">
        <v>10784</v>
      </c>
      <c r="S435" s="3" t="s">
        <v>10795</v>
      </c>
      <c r="T435" s="3" t="s">
        <v>10799</v>
      </c>
      <c r="U435" t="s">
        <v>10786</v>
      </c>
      <c r="V435" t="s">
        <v>10786</v>
      </c>
      <c r="W435" t="s">
        <v>10799</v>
      </c>
      <c r="X435" t="s">
        <v>10393</v>
      </c>
      <c r="Y435" t="s">
        <v>10784</v>
      </c>
      <c r="Z435" t="s">
        <v>10792</v>
      </c>
      <c r="AA435" t="s">
        <v>10792</v>
      </c>
      <c r="AB435" t="s">
        <v>10784</v>
      </c>
      <c r="AC435" t="s">
        <v>10792</v>
      </c>
      <c r="AD435" t="s">
        <v>10792</v>
      </c>
      <c r="AE435" t="s">
        <v>10792</v>
      </c>
      <c r="AF435" t="s">
        <v>10807</v>
      </c>
      <c r="AG435" t="s">
        <v>10807</v>
      </c>
      <c r="AH435" t="s">
        <v>10795</v>
      </c>
      <c r="AI435" t="s">
        <v>10795</v>
      </c>
      <c r="AJ435" t="s">
        <v>10784</v>
      </c>
      <c r="AK435" t="s">
        <v>10784</v>
      </c>
      <c r="AL435" t="s">
        <v>10792</v>
      </c>
      <c r="AM435" t="s">
        <v>10811</v>
      </c>
      <c r="AN435" t="s">
        <v>10798</v>
      </c>
      <c r="AO435" t="s">
        <v>10784</v>
      </c>
      <c r="AP435" t="s">
        <v>10799</v>
      </c>
      <c r="AQ435" t="s">
        <v>10795</v>
      </c>
      <c r="AR435" t="s">
        <v>10799</v>
      </c>
      <c r="AS435" t="s">
        <v>10799</v>
      </c>
      <c r="AT435" t="s">
        <v>10393</v>
      </c>
      <c r="AU435" t="s">
        <v>10792</v>
      </c>
      <c r="AV435" t="s">
        <v>10784</v>
      </c>
      <c r="AW435" t="s">
        <v>10792</v>
      </c>
    </row>
    <row r="436" spans="1:49" x14ac:dyDescent="0.3">
      <c r="A436" s="3" t="s">
        <v>10775</v>
      </c>
      <c r="B436" s="2">
        <v>42449</v>
      </c>
      <c r="C436" s="3">
        <v>8</v>
      </c>
      <c r="D436">
        <v>8101</v>
      </c>
      <c r="E436" s="3" t="s">
        <v>1480</v>
      </c>
      <c r="F436" t="s">
        <v>769</v>
      </c>
      <c r="G436" s="3" t="s">
        <v>13303</v>
      </c>
      <c r="H436">
        <v>0</v>
      </c>
      <c r="I436" s="3" t="s">
        <v>10777</v>
      </c>
      <c r="J436" t="s">
        <v>10784</v>
      </c>
      <c r="K436" s="3" t="s">
        <v>13304</v>
      </c>
      <c r="L436" t="s">
        <v>10780</v>
      </c>
      <c r="M436" s="3" t="s">
        <v>10856</v>
      </c>
      <c r="N436" t="s">
        <v>10863</v>
      </c>
      <c r="O436" s="3" t="s">
        <v>13305</v>
      </c>
      <c r="P436">
        <v>25</v>
      </c>
      <c r="Q436" s="3" t="s">
        <v>10777</v>
      </c>
      <c r="R436" t="s">
        <v>10784</v>
      </c>
      <c r="S436" s="3" t="s">
        <v>10780</v>
      </c>
      <c r="T436" s="3" t="s">
        <v>10780</v>
      </c>
      <c r="U436" t="s">
        <v>10786</v>
      </c>
      <c r="V436" t="s">
        <v>10780</v>
      </c>
      <c r="W436" t="s">
        <v>10780</v>
      </c>
      <c r="X436" t="s">
        <v>13306</v>
      </c>
      <c r="Y436" t="s">
        <v>10780</v>
      </c>
      <c r="Z436" t="s">
        <v>10788</v>
      </c>
      <c r="AA436">
        <v>42972</v>
      </c>
      <c r="AB436" t="s">
        <v>10789</v>
      </c>
      <c r="AC436" t="s">
        <v>12744</v>
      </c>
      <c r="AD436" t="s">
        <v>10792</v>
      </c>
      <c r="AE436" t="s">
        <v>10792</v>
      </c>
      <c r="AF436" t="s">
        <v>13307</v>
      </c>
      <c r="AG436" t="s">
        <v>13308</v>
      </c>
      <c r="AH436" t="s">
        <v>10795</v>
      </c>
      <c r="AI436" t="s">
        <v>10797</v>
      </c>
      <c r="AJ436" t="s">
        <v>10777</v>
      </c>
      <c r="AK436" t="s">
        <v>10784</v>
      </c>
      <c r="AL436" t="s">
        <v>10797</v>
      </c>
      <c r="AM436" t="s">
        <v>10856</v>
      </c>
      <c r="AN436" t="s">
        <v>10873</v>
      </c>
      <c r="AO436" t="s">
        <v>10777</v>
      </c>
      <c r="AP436" t="s">
        <v>10799</v>
      </c>
      <c r="AQ436" t="s">
        <v>10797</v>
      </c>
      <c r="AR436" t="s">
        <v>10797</v>
      </c>
      <c r="AS436" t="s">
        <v>10797</v>
      </c>
      <c r="AT436" t="s">
        <v>13306</v>
      </c>
      <c r="AU436" t="s">
        <v>10788</v>
      </c>
      <c r="AV436" t="s">
        <v>10789</v>
      </c>
      <c r="AW436" t="s">
        <v>10792</v>
      </c>
    </row>
    <row r="437" spans="1:49" x14ac:dyDescent="0.3">
      <c r="A437" s="3" t="s">
        <v>10775</v>
      </c>
      <c r="B437" s="2">
        <v>41859</v>
      </c>
      <c r="C437" s="3">
        <v>13</v>
      </c>
      <c r="D437">
        <v>13104</v>
      </c>
      <c r="E437" s="3" t="s">
        <v>1834</v>
      </c>
      <c r="F437" t="s">
        <v>10693</v>
      </c>
      <c r="G437" s="3" t="s">
        <v>13309</v>
      </c>
      <c r="H437">
        <v>28</v>
      </c>
      <c r="I437" s="3" t="s">
        <v>13116</v>
      </c>
      <c r="J437" t="s">
        <v>10784</v>
      </c>
      <c r="K437" s="3" t="s">
        <v>10801</v>
      </c>
      <c r="L437" t="s">
        <v>10792</v>
      </c>
      <c r="M437" s="3" t="s">
        <v>10973</v>
      </c>
      <c r="N437" t="s">
        <v>10782</v>
      </c>
      <c r="O437" s="3" t="s">
        <v>13310</v>
      </c>
      <c r="P437">
        <v>30</v>
      </c>
      <c r="Q437" s="3" t="s">
        <v>10777</v>
      </c>
      <c r="R437" t="s">
        <v>10784</v>
      </c>
      <c r="S437" s="3" t="s">
        <v>10787</v>
      </c>
      <c r="T437" s="3" t="s">
        <v>10780</v>
      </c>
      <c r="U437" t="s">
        <v>10786</v>
      </c>
      <c r="V437" t="s">
        <v>10786</v>
      </c>
      <c r="W437" t="s">
        <v>10780</v>
      </c>
      <c r="X437" t="s">
        <v>10393</v>
      </c>
      <c r="Y437" t="s">
        <v>10784</v>
      </c>
      <c r="Z437" t="s">
        <v>10792</v>
      </c>
      <c r="AA437" t="s">
        <v>10792</v>
      </c>
      <c r="AB437" t="s">
        <v>10784</v>
      </c>
      <c r="AC437" t="s">
        <v>10792</v>
      </c>
      <c r="AD437" t="s">
        <v>10792</v>
      </c>
      <c r="AE437" t="s">
        <v>10792</v>
      </c>
      <c r="AF437" t="s">
        <v>10807</v>
      </c>
      <c r="AG437" t="s">
        <v>10807</v>
      </c>
      <c r="AH437" t="s">
        <v>10795</v>
      </c>
      <c r="AI437" t="s">
        <v>10797</v>
      </c>
      <c r="AJ437" t="s">
        <v>10784</v>
      </c>
      <c r="AK437" t="s">
        <v>10784</v>
      </c>
      <c r="AL437" t="s">
        <v>10792</v>
      </c>
      <c r="AM437" t="s">
        <v>10973</v>
      </c>
      <c r="AN437" t="s">
        <v>10798</v>
      </c>
      <c r="AO437" t="s">
        <v>10777</v>
      </c>
      <c r="AP437" t="s">
        <v>10799</v>
      </c>
      <c r="AQ437" t="s">
        <v>10795</v>
      </c>
      <c r="AR437" t="s">
        <v>10797</v>
      </c>
      <c r="AS437" t="s">
        <v>10797</v>
      </c>
      <c r="AT437" t="s">
        <v>10393</v>
      </c>
      <c r="AU437" t="s">
        <v>10792</v>
      </c>
      <c r="AV437" t="s">
        <v>10784</v>
      </c>
      <c r="AW437" t="s">
        <v>10792</v>
      </c>
    </row>
    <row r="438" spans="1:49" x14ac:dyDescent="0.3">
      <c r="A438" s="3" t="s">
        <v>10775</v>
      </c>
      <c r="B438" s="2">
        <v>43491</v>
      </c>
      <c r="C438" s="3">
        <v>5</v>
      </c>
      <c r="D438">
        <v>5103</v>
      </c>
      <c r="E438" s="3" t="s">
        <v>1185</v>
      </c>
      <c r="F438" t="s">
        <v>799</v>
      </c>
      <c r="G438" s="3" t="s">
        <v>13309</v>
      </c>
      <c r="H438">
        <v>36</v>
      </c>
      <c r="I438" s="3" t="s">
        <v>10777</v>
      </c>
      <c r="J438" t="s">
        <v>11338</v>
      </c>
      <c r="K438" s="3" t="s">
        <v>13311</v>
      </c>
      <c r="L438" t="s">
        <v>10792</v>
      </c>
      <c r="M438" s="3" t="s">
        <v>11340</v>
      </c>
      <c r="N438" t="s">
        <v>10894</v>
      </c>
      <c r="O438" s="3" t="s">
        <v>11710</v>
      </c>
      <c r="P438">
        <v>57</v>
      </c>
      <c r="Q438" s="3" t="s">
        <v>10777</v>
      </c>
      <c r="R438" t="s">
        <v>10784</v>
      </c>
      <c r="S438" s="3" t="s">
        <v>10780</v>
      </c>
      <c r="T438" s="3" t="s">
        <v>10799</v>
      </c>
      <c r="U438" t="s">
        <v>10786</v>
      </c>
      <c r="V438" t="s">
        <v>10786</v>
      </c>
      <c r="W438" t="s">
        <v>10780</v>
      </c>
      <c r="X438" t="s">
        <v>10395</v>
      </c>
      <c r="Y438" t="s">
        <v>10784</v>
      </c>
      <c r="Z438" t="s">
        <v>10845</v>
      </c>
      <c r="AA438" t="s">
        <v>10792</v>
      </c>
      <c r="AB438" t="s">
        <v>11032</v>
      </c>
      <c r="AC438" t="s">
        <v>10792</v>
      </c>
      <c r="AD438" t="s">
        <v>10792</v>
      </c>
      <c r="AE438" t="s">
        <v>10792</v>
      </c>
      <c r="AF438" t="s">
        <v>13312</v>
      </c>
      <c r="AG438" t="s">
        <v>13313</v>
      </c>
      <c r="AH438" t="s">
        <v>10795</v>
      </c>
      <c r="AI438" t="s">
        <v>10797</v>
      </c>
      <c r="AJ438" t="s">
        <v>10777</v>
      </c>
      <c r="AK438" t="s">
        <v>11345</v>
      </c>
      <c r="AL438" t="s">
        <v>10792</v>
      </c>
      <c r="AM438" t="s">
        <v>11340</v>
      </c>
      <c r="AN438" t="s">
        <v>10399</v>
      </c>
      <c r="AO438" t="s">
        <v>10777</v>
      </c>
      <c r="AP438" t="s">
        <v>10799</v>
      </c>
      <c r="AQ438" t="s">
        <v>10797</v>
      </c>
      <c r="AR438" t="s">
        <v>10799</v>
      </c>
      <c r="AS438" t="s">
        <v>10797</v>
      </c>
      <c r="AT438" t="s">
        <v>10395</v>
      </c>
      <c r="AU438" t="s">
        <v>10845</v>
      </c>
      <c r="AV438" t="s">
        <v>11032</v>
      </c>
      <c r="AW438" t="s">
        <v>10792</v>
      </c>
    </row>
    <row r="439" spans="1:49" x14ac:dyDescent="0.3">
      <c r="A439" s="3" t="s">
        <v>11535</v>
      </c>
      <c r="B439" s="2">
        <v>44315</v>
      </c>
      <c r="C439" s="3">
        <v>13</v>
      </c>
      <c r="D439">
        <v>13129</v>
      </c>
      <c r="E439" s="3" t="s">
        <v>1908</v>
      </c>
      <c r="F439" t="s">
        <v>10693</v>
      </c>
      <c r="G439" s="3" t="s">
        <v>13309</v>
      </c>
      <c r="I439" s="3" t="s">
        <v>13314</v>
      </c>
      <c r="J439" t="s">
        <v>10784</v>
      </c>
      <c r="K439" s="3" t="s">
        <v>13315</v>
      </c>
      <c r="L439" t="s">
        <v>10780</v>
      </c>
      <c r="M439" s="3" t="s">
        <v>13316</v>
      </c>
      <c r="N439" t="s">
        <v>13317</v>
      </c>
      <c r="O439" s="3" t="s">
        <v>13318</v>
      </c>
      <c r="P439">
        <v>34</v>
      </c>
      <c r="Q439" s="3" t="s">
        <v>13314</v>
      </c>
      <c r="R439" t="s">
        <v>10784</v>
      </c>
      <c r="S439" s="3" t="s">
        <v>10780</v>
      </c>
      <c r="T439" s="3" t="s">
        <v>10799</v>
      </c>
      <c r="U439" t="s">
        <v>10786</v>
      </c>
      <c r="V439" t="s">
        <v>10786</v>
      </c>
      <c r="W439" t="s">
        <v>10825</v>
      </c>
      <c r="X439" t="s">
        <v>10782</v>
      </c>
      <c r="Y439" t="s">
        <v>10395</v>
      </c>
      <c r="Z439" t="s">
        <v>10845</v>
      </c>
      <c r="AA439">
        <v>44315</v>
      </c>
      <c r="AB439" t="s">
        <v>11292</v>
      </c>
      <c r="AC439" t="s">
        <v>10792</v>
      </c>
      <c r="AD439" t="s">
        <v>10792</v>
      </c>
      <c r="AE439" t="s">
        <v>10792</v>
      </c>
      <c r="AF439" t="s">
        <v>13319</v>
      </c>
      <c r="AG439" t="s">
        <v>13320</v>
      </c>
      <c r="AH439" t="s">
        <v>10795</v>
      </c>
      <c r="AI439" t="s">
        <v>10797</v>
      </c>
      <c r="AJ439" t="s">
        <v>11544</v>
      </c>
      <c r="AK439" t="s">
        <v>10784</v>
      </c>
      <c r="AL439" t="s">
        <v>10797</v>
      </c>
      <c r="AM439" t="s">
        <v>13321</v>
      </c>
      <c r="AN439" t="s">
        <v>13317</v>
      </c>
      <c r="AO439" t="s">
        <v>11544</v>
      </c>
      <c r="AP439" t="s">
        <v>10799</v>
      </c>
      <c r="AQ439" t="s">
        <v>10797</v>
      </c>
      <c r="AR439" t="s">
        <v>10799</v>
      </c>
      <c r="AS439" t="s">
        <v>10795</v>
      </c>
      <c r="AT439" t="s">
        <v>10798</v>
      </c>
      <c r="AU439" t="s">
        <v>10845</v>
      </c>
      <c r="AV439" t="s">
        <v>11292</v>
      </c>
      <c r="AW439" t="s">
        <v>10792</v>
      </c>
    </row>
    <row r="440" spans="1:49" x14ac:dyDescent="0.3">
      <c r="A440" s="3" t="s">
        <v>10775</v>
      </c>
      <c r="B440" s="2">
        <v>41125</v>
      </c>
      <c r="C440" s="3">
        <v>7</v>
      </c>
      <c r="D440">
        <v>7102</v>
      </c>
      <c r="E440" s="3" t="s">
        <v>1394</v>
      </c>
      <c r="F440" t="s">
        <v>787</v>
      </c>
      <c r="G440" s="3" t="s">
        <v>13322</v>
      </c>
      <c r="H440">
        <v>35</v>
      </c>
      <c r="I440" s="3" t="s">
        <v>10784</v>
      </c>
      <c r="J440" t="s">
        <v>10801</v>
      </c>
      <c r="K440" s="3" t="s">
        <v>10810</v>
      </c>
      <c r="L440" t="s">
        <v>10792</v>
      </c>
      <c r="M440" s="3" t="s">
        <v>10781</v>
      </c>
      <c r="N440" t="s">
        <v>10804</v>
      </c>
      <c r="O440" s="3" t="s">
        <v>13323</v>
      </c>
      <c r="P440">
        <v>40</v>
      </c>
      <c r="Q440" s="3" t="s">
        <v>10784</v>
      </c>
      <c r="R440" t="s">
        <v>10784</v>
      </c>
      <c r="S440" s="3" t="s">
        <v>10795</v>
      </c>
      <c r="T440" s="3" t="s">
        <v>10799</v>
      </c>
      <c r="U440" t="s">
        <v>13324</v>
      </c>
      <c r="V440" t="s">
        <v>10786</v>
      </c>
      <c r="W440" t="s">
        <v>10799</v>
      </c>
      <c r="X440" t="s">
        <v>10393</v>
      </c>
      <c r="Y440" t="s">
        <v>10784</v>
      </c>
      <c r="Z440" t="s">
        <v>10792</v>
      </c>
      <c r="AA440" t="s">
        <v>10792</v>
      </c>
      <c r="AB440" t="s">
        <v>10784</v>
      </c>
      <c r="AC440" t="s">
        <v>10792</v>
      </c>
      <c r="AD440" t="s">
        <v>10792</v>
      </c>
      <c r="AE440" t="s">
        <v>10792</v>
      </c>
      <c r="AF440" t="s">
        <v>10807</v>
      </c>
      <c r="AG440" t="s">
        <v>10807</v>
      </c>
      <c r="AH440" t="s">
        <v>10795</v>
      </c>
      <c r="AI440" t="s">
        <v>10795</v>
      </c>
      <c r="AJ440" t="s">
        <v>10784</v>
      </c>
      <c r="AK440" t="s">
        <v>10784</v>
      </c>
      <c r="AL440" t="s">
        <v>10792</v>
      </c>
      <c r="AM440" t="s">
        <v>10781</v>
      </c>
      <c r="AN440" t="s">
        <v>10798</v>
      </c>
      <c r="AO440" t="s">
        <v>10784</v>
      </c>
      <c r="AP440" t="s">
        <v>10799</v>
      </c>
      <c r="AQ440" t="s">
        <v>10795</v>
      </c>
      <c r="AR440" t="s">
        <v>10799</v>
      </c>
      <c r="AS440" t="s">
        <v>10799</v>
      </c>
      <c r="AT440" t="s">
        <v>10393</v>
      </c>
      <c r="AU440" t="s">
        <v>10792</v>
      </c>
      <c r="AV440" t="s">
        <v>10784</v>
      </c>
      <c r="AW440" t="s">
        <v>10792</v>
      </c>
    </row>
    <row r="441" spans="1:49" x14ac:dyDescent="0.3">
      <c r="A441" s="3" t="s">
        <v>10775</v>
      </c>
      <c r="B441" s="2">
        <v>40215</v>
      </c>
      <c r="C441" s="3">
        <v>13</v>
      </c>
      <c r="D441">
        <v>13101</v>
      </c>
      <c r="E441" s="3" t="s">
        <v>893</v>
      </c>
      <c r="F441" t="s">
        <v>10693</v>
      </c>
      <c r="G441" s="3" t="s">
        <v>13325</v>
      </c>
      <c r="H441">
        <v>46</v>
      </c>
      <c r="I441" s="3" t="s">
        <v>10784</v>
      </c>
      <c r="J441" t="s">
        <v>13326</v>
      </c>
      <c r="K441" s="3" t="s">
        <v>11010</v>
      </c>
      <c r="L441" t="s">
        <v>10792</v>
      </c>
      <c r="M441" s="3" t="s">
        <v>11005</v>
      </c>
      <c r="N441" t="s">
        <v>10804</v>
      </c>
      <c r="O441" s="3" t="s">
        <v>13327</v>
      </c>
      <c r="Q441" s="3" t="s">
        <v>13328</v>
      </c>
      <c r="R441" t="s">
        <v>10784</v>
      </c>
      <c r="S441" s="3" t="s">
        <v>10799</v>
      </c>
      <c r="T441" s="3" t="s">
        <v>10799</v>
      </c>
      <c r="U441" t="s">
        <v>13329</v>
      </c>
      <c r="V441" t="s">
        <v>10786</v>
      </c>
      <c r="W441" t="s">
        <v>10799</v>
      </c>
      <c r="X441" t="s">
        <v>12293</v>
      </c>
      <c r="Y441" t="s">
        <v>10784</v>
      </c>
      <c r="Z441" t="s">
        <v>10792</v>
      </c>
      <c r="AA441" t="s">
        <v>10792</v>
      </c>
      <c r="AB441" t="s">
        <v>10784</v>
      </c>
      <c r="AC441" t="s">
        <v>10792</v>
      </c>
      <c r="AD441" t="s">
        <v>10792</v>
      </c>
      <c r="AE441" t="s">
        <v>10792</v>
      </c>
      <c r="AF441" t="s">
        <v>10807</v>
      </c>
      <c r="AG441" t="s">
        <v>10807</v>
      </c>
      <c r="AH441" t="s">
        <v>10795</v>
      </c>
      <c r="AI441" t="s">
        <v>10795</v>
      </c>
      <c r="AJ441" t="s">
        <v>10784</v>
      </c>
      <c r="AK441" t="s">
        <v>10904</v>
      </c>
      <c r="AL441" t="s">
        <v>10792</v>
      </c>
      <c r="AM441" t="s">
        <v>10888</v>
      </c>
      <c r="AN441" t="s">
        <v>10798</v>
      </c>
      <c r="AO441" t="s">
        <v>11114</v>
      </c>
      <c r="AP441" t="s">
        <v>10799</v>
      </c>
      <c r="AQ441" t="s">
        <v>10799</v>
      </c>
      <c r="AR441" t="s">
        <v>10799</v>
      </c>
      <c r="AS441" t="s">
        <v>10799</v>
      </c>
      <c r="AT441" t="s">
        <v>12294</v>
      </c>
      <c r="AU441" t="s">
        <v>10792</v>
      </c>
      <c r="AV441" t="s">
        <v>10784</v>
      </c>
      <c r="AW441" t="s">
        <v>10792</v>
      </c>
    </row>
    <row r="442" spans="1:49" x14ac:dyDescent="0.3">
      <c r="A442" s="3" t="s">
        <v>10775</v>
      </c>
      <c r="B442" s="2">
        <v>43286</v>
      </c>
      <c r="C442" s="3">
        <v>9</v>
      </c>
      <c r="D442">
        <v>9102</v>
      </c>
      <c r="E442" s="3" t="s">
        <v>1581</v>
      </c>
      <c r="F442" t="s">
        <v>763</v>
      </c>
      <c r="G442" s="3" t="s">
        <v>13330</v>
      </c>
      <c r="H442">
        <v>52</v>
      </c>
      <c r="I442" s="3" t="s">
        <v>10777</v>
      </c>
      <c r="J442" t="s">
        <v>10784</v>
      </c>
      <c r="K442" s="3" t="s">
        <v>13331</v>
      </c>
      <c r="L442" t="s">
        <v>10780</v>
      </c>
      <c r="M442" s="3" t="s">
        <v>10838</v>
      </c>
      <c r="N442" t="s">
        <v>10782</v>
      </c>
      <c r="O442" s="3" t="s">
        <v>13332</v>
      </c>
      <c r="P442">
        <v>52</v>
      </c>
      <c r="Q442" s="3" t="s">
        <v>10777</v>
      </c>
      <c r="R442" t="s">
        <v>10784</v>
      </c>
      <c r="S442" s="3" t="s">
        <v>10780</v>
      </c>
      <c r="T442" s="3" t="s">
        <v>10780</v>
      </c>
      <c r="U442" t="s">
        <v>13333</v>
      </c>
      <c r="V442" t="s">
        <v>10786</v>
      </c>
      <c r="W442" t="s">
        <v>10787</v>
      </c>
      <c r="X442" t="s">
        <v>10393</v>
      </c>
      <c r="Y442" t="s">
        <v>10784</v>
      </c>
      <c r="Z442" t="s">
        <v>10827</v>
      </c>
      <c r="AA442">
        <v>43291</v>
      </c>
      <c r="AB442" t="s">
        <v>10828</v>
      </c>
      <c r="AC442" t="s">
        <v>10792</v>
      </c>
      <c r="AD442" t="s">
        <v>10792</v>
      </c>
      <c r="AE442" t="s">
        <v>10792</v>
      </c>
      <c r="AF442" t="s">
        <v>13334</v>
      </c>
      <c r="AG442" t="s">
        <v>13335</v>
      </c>
      <c r="AH442" t="s">
        <v>10795</v>
      </c>
      <c r="AI442" t="s">
        <v>10795</v>
      </c>
      <c r="AJ442" t="s">
        <v>10777</v>
      </c>
      <c r="AK442" t="s">
        <v>10784</v>
      </c>
      <c r="AL442" t="s">
        <v>10797</v>
      </c>
      <c r="AM442" t="s">
        <v>10838</v>
      </c>
      <c r="AN442" t="s">
        <v>10798</v>
      </c>
      <c r="AO442" t="s">
        <v>10777</v>
      </c>
      <c r="AP442" t="s">
        <v>10799</v>
      </c>
      <c r="AQ442" t="s">
        <v>10797</v>
      </c>
      <c r="AR442" t="s">
        <v>10797</v>
      </c>
      <c r="AS442" t="s">
        <v>10795</v>
      </c>
      <c r="AT442" t="s">
        <v>10393</v>
      </c>
      <c r="AU442" t="s">
        <v>10827</v>
      </c>
      <c r="AV442" t="s">
        <v>10828</v>
      </c>
      <c r="AW442" t="s">
        <v>10792</v>
      </c>
    </row>
    <row r="443" spans="1:49" x14ac:dyDescent="0.3">
      <c r="A443" s="3" t="s">
        <v>10775</v>
      </c>
      <c r="B443" s="2">
        <v>42036</v>
      </c>
      <c r="C443" s="3">
        <v>6</v>
      </c>
      <c r="D443">
        <v>6106</v>
      </c>
      <c r="E443" s="3" t="s">
        <v>1308</v>
      </c>
      <c r="F443" t="s">
        <v>1782</v>
      </c>
      <c r="G443" s="3" t="s">
        <v>13336</v>
      </c>
      <c r="H443">
        <v>70</v>
      </c>
      <c r="I443" s="3" t="s">
        <v>10777</v>
      </c>
      <c r="J443" t="s">
        <v>10784</v>
      </c>
      <c r="K443" s="3" t="s">
        <v>13337</v>
      </c>
      <c r="L443" t="s">
        <v>10780</v>
      </c>
      <c r="M443" s="3" t="s">
        <v>10811</v>
      </c>
      <c r="N443" t="s">
        <v>10782</v>
      </c>
      <c r="O443" s="3" t="s">
        <v>13338</v>
      </c>
      <c r="P443">
        <v>71</v>
      </c>
      <c r="Q443" s="3" t="s">
        <v>10777</v>
      </c>
      <c r="R443" t="s">
        <v>13339</v>
      </c>
      <c r="S443" s="3" t="s">
        <v>10780</v>
      </c>
      <c r="T443" s="3" t="s">
        <v>10787</v>
      </c>
      <c r="U443" t="s">
        <v>13340</v>
      </c>
      <c r="V443" t="s">
        <v>10780</v>
      </c>
      <c r="W443" t="s">
        <v>10787</v>
      </c>
      <c r="X443" t="s">
        <v>10393</v>
      </c>
      <c r="Y443" t="s">
        <v>10780</v>
      </c>
      <c r="Z443" t="s">
        <v>10788</v>
      </c>
      <c r="AA443">
        <v>42472</v>
      </c>
      <c r="AB443" t="s">
        <v>12018</v>
      </c>
      <c r="AC443" t="s">
        <v>12512</v>
      </c>
      <c r="AD443" t="s">
        <v>11246</v>
      </c>
      <c r="AE443" t="s">
        <v>10792</v>
      </c>
      <c r="AF443" t="s">
        <v>13341</v>
      </c>
      <c r="AG443" t="s">
        <v>13342</v>
      </c>
      <c r="AH443" t="s">
        <v>10795</v>
      </c>
      <c r="AI443" t="s">
        <v>10795</v>
      </c>
      <c r="AJ443" t="s">
        <v>10777</v>
      </c>
      <c r="AK443" t="s">
        <v>10784</v>
      </c>
      <c r="AL443" t="s">
        <v>10797</v>
      </c>
      <c r="AM443" t="s">
        <v>10811</v>
      </c>
      <c r="AN443" t="s">
        <v>10798</v>
      </c>
      <c r="AO443" t="s">
        <v>10777</v>
      </c>
      <c r="AP443" t="s">
        <v>13343</v>
      </c>
      <c r="AQ443" t="s">
        <v>10797</v>
      </c>
      <c r="AR443" t="s">
        <v>10795</v>
      </c>
      <c r="AS443" t="s">
        <v>10795</v>
      </c>
      <c r="AT443" t="s">
        <v>10393</v>
      </c>
      <c r="AU443" t="s">
        <v>10788</v>
      </c>
      <c r="AV443" t="s">
        <v>12021</v>
      </c>
      <c r="AW443" t="s">
        <v>11246</v>
      </c>
    </row>
    <row r="444" spans="1:49" x14ac:dyDescent="0.3">
      <c r="A444" s="3" t="s">
        <v>10775</v>
      </c>
      <c r="B444" s="2">
        <v>43584</v>
      </c>
      <c r="C444" s="3">
        <v>5</v>
      </c>
      <c r="D444">
        <v>5701</v>
      </c>
      <c r="E444" s="3" t="s">
        <v>1263</v>
      </c>
      <c r="F444" t="s">
        <v>799</v>
      </c>
      <c r="G444" s="3" t="s">
        <v>13344</v>
      </c>
      <c r="H444">
        <v>27</v>
      </c>
      <c r="I444" s="3" t="s">
        <v>10777</v>
      </c>
      <c r="J444" t="s">
        <v>10784</v>
      </c>
      <c r="K444" s="3" t="s">
        <v>13345</v>
      </c>
      <c r="L444" t="s">
        <v>10792</v>
      </c>
      <c r="M444" s="3" t="s">
        <v>10996</v>
      </c>
      <c r="N444" t="s">
        <v>10782</v>
      </c>
      <c r="O444" s="3" t="s">
        <v>13346</v>
      </c>
      <c r="P444">
        <v>57</v>
      </c>
      <c r="Q444" s="3" t="s">
        <v>10777</v>
      </c>
      <c r="R444" t="s">
        <v>10784</v>
      </c>
      <c r="S444" s="3" t="s">
        <v>10780</v>
      </c>
      <c r="T444" s="3" t="s">
        <v>10799</v>
      </c>
      <c r="U444" t="s">
        <v>13347</v>
      </c>
      <c r="V444" t="s">
        <v>10786</v>
      </c>
      <c r="W444" t="s">
        <v>10780</v>
      </c>
      <c r="X444" t="s">
        <v>10896</v>
      </c>
      <c r="Y444" t="s">
        <v>10784</v>
      </c>
      <c r="Z444" t="s">
        <v>10845</v>
      </c>
      <c r="AA444" t="s">
        <v>10792</v>
      </c>
      <c r="AB444" t="s">
        <v>10846</v>
      </c>
      <c r="AC444" t="s">
        <v>10792</v>
      </c>
      <c r="AD444" t="s">
        <v>10792</v>
      </c>
      <c r="AE444" t="s">
        <v>10792</v>
      </c>
      <c r="AF444" t="s">
        <v>13348</v>
      </c>
      <c r="AG444" t="s">
        <v>13349</v>
      </c>
      <c r="AH444" t="s">
        <v>10795</v>
      </c>
      <c r="AI444" t="s">
        <v>10797</v>
      </c>
      <c r="AJ444" t="s">
        <v>10777</v>
      </c>
      <c r="AK444" t="s">
        <v>10784</v>
      </c>
      <c r="AL444" t="s">
        <v>10792</v>
      </c>
      <c r="AM444" t="s">
        <v>11002</v>
      </c>
      <c r="AN444" t="s">
        <v>10798</v>
      </c>
      <c r="AO444" t="s">
        <v>10777</v>
      </c>
      <c r="AP444" t="s">
        <v>10799</v>
      </c>
      <c r="AQ444" t="s">
        <v>10797</v>
      </c>
      <c r="AR444" t="s">
        <v>10799</v>
      </c>
      <c r="AS444" t="s">
        <v>10797</v>
      </c>
      <c r="AT444" t="s">
        <v>10896</v>
      </c>
      <c r="AU444" t="s">
        <v>10845</v>
      </c>
      <c r="AV444" t="s">
        <v>10846</v>
      </c>
      <c r="AW444" t="s">
        <v>10792</v>
      </c>
    </row>
    <row r="445" spans="1:49" x14ac:dyDescent="0.3">
      <c r="A445" s="3" t="s">
        <v>10775</v>
      </c>
      <c r="B445" s="2">
        <v>44299</v>
      </c>
      <c r="C445" s="3">
        <v>13</v>
      </c>
      <c r="D445">
        <v>13401</v>
      </c>
      <c r="E445" s="3" t="s">
        <v>1937</v>
      </c>
      <c r="F445" t="s">
        <v>10693</v>
      </c>
      <c r="G445" s="3" t="s">
        <v>13350</v>
      </c>
      <c r="H445">
        <v>11</v>
      </c>
      <c r="I445" s="3" t="s">
        <v>10777</v>
      </c>
      <c r="J445" t="s">
        <v>10874</v>
      </c>
      <c r="K445" s="3" t="s">
        <v>13351</v>
      </c>
      <c r="L445" t="s">
        <v>10780</v>
      </c>
      <c r="M445" s="3" t="s">
        <v>10856</v>
      </c>
      <c r="N445" t="s">
        <v>13352</v>
      </c>
      <c r="O445" s="3" t="s">
        <v>13353</v>
      </c>
      <c r="P445">
        <v>41</v>
      </c>
      <c r="Q445" s="3" t="s">
        <v>11483</v>
      </c>
      <c r="R445" t="s">
        <v>10784</v>
      </c>
      <c r="S445" s="3" t="s">
        <v>10825</v>
      </c>
      <c r="T445" s="3" t="s">
        <v>10799</v>
      </c>
      <c r="U445" t="s">
        <v>13354</v>
      </c>
      <c r="V445" t="s">
        <v>10786</v>
      </c>
      <c r="W445" t="s">
        <v>10780</v>
      </c>
      <c r="X445" t="s">
        <v>10784</v>
      </c>
      <c r="Y445" t="s">
        <v>10784</v>
      </c>
      <c r="Z445" t="s">
        <v>10792</v>
      </c>
      <c r="AA445" t="s">
        <v>10792</v>
      </c>
      <c r="AB445" t="s">
        <v>10784</v>
      </c>
      <c r="AC445" t="s">
        <v>10792</v>
      </c>
      <c r="AD445" t="s">
        <v>10792</v>
      </c>
      <c r="AE445" t="s">
        <v>10792</v>
      </c>
      <c r="AF445" t="s">
        <v>10801</v>
      </c>
      <c r="AH445" t="s">
        <v>10795</v>
      </c>
      <c r="AI445" t="s">
        <v>10797</v>
      </c>
      <c r="AJ445" t="s">
        <v>10777</v>
      </c>
      <c r="AK445" t="s">
        <v>10874</v>
      </c>
      <c r="AL445" t="s">
        <v>10797</v>
      </c>
      <c r="AM445" t="s">
        <v>10856</v>
      </c>
      <c r="AN445" t="s">
        <v>10823</v>
      </c>
      <c r="AO445" t="s">
        <v>10777</v>
      </c>
      <c r="AP445" t="s">
        <v>10799</v>
      </c>
      <c r="AQ445" t="s">
        <v>10795</v>
      </c>
      <c r="AR445" t="s">
        <v>10799</v>
      </c>
      <c r="AS445" t="s">
        <v>10797</v>
      </c>
      <c r="AT445" t="s">
        <v>10799</v>
      </c>
      <c r="AU445" t="s">
        <v>10792</v>
      </c>
      <c r="AV445" t="s">
        <v>10784</v>
      </c>
      <c r="AW445" t="s">
        <v>10792</v>
      </c>
    </row>
    <row r="446" spans="1:49" x14ac:dyDescent="0.3">
      <c r="A446" s="3" t="s">
        <v>10775</v>
      </c>
      <c r="B446" s="2">
        <v>42924</v>
      </c>
      <c r="C446" s="3">
        <v>8</v>
      </c>
      <c r="D446">
        <v>8312</v>
      </c>
      <c r="E446" s="3" t="s">
        <v>1569</v>
      </c>
      <c r="F446" t="s">
        <v>769</v>
      </c>
      <c r="G446" s="3" t="s">
        <v>13355</v>
      </c>
      <c r="H446">
        <v>4</v>
      </c>
      <c r="I446" s="3" t="s">
        <v>10777</v>
      </c>
      <c r="J446" t="s">
        <v>10784</v>
      </c>
      <c r="K446" s="3" t="s">
        <v>13356</v>
      </c>
      <c r="L446" t="s">
        <v>10780</v>
      </c>
      <c r="M446" s="3" t="s">
        <v>13357</v>
      </c>
      <c r="N446" t="s">
        <v>10863</v>
      </c>
      <c r="O446" s="3" t="s">
        <v>13358</v>
      </c>
      <c r="P446">
        <v>35</v>
      </c>
      <c r="Q446" s="3" t="s">
        <v>10777</v>
      </c>
      <c r="R446" t="s">
        <v>12016</v>
      </c>
      <c r="S446" s="3" t="s">
        <v>10780</v>
      </c>
      <c r="T446" s="3" t="s">
        <v>10780</v>
      </c>
      <c r="U446" t="s">
        <v>13359</v>
      </c>
      <c r="V446" t="s">
        <v>10867</v>
      </c>
      <c r="W446" t="s">
        <v>10780</v>
      </c>
      <c r="X446" t="s">
        <v>10896</v>
      </c>
      <c r="Y446" t="s">
        <v>10780</v>
      </c>
      <c r="Z446" t="s">
        <v>10788</v>
      </c>
      <c r="AA446">
        <v>43326</v>
      </c>
      <c r="AB446" t="s">
        <v>10789</v>
      </c>
      <c r="AC446" t="s">
        <v>13079</v>
      </c>
      <c r="AD446" t="s">
        <v>10791</v>
      </c>
      <c r="AE446" t="s">
        <v>10792</v>
      </c>
      <c r="AF446" t="s">
        <v>13360</v>
      </c>
      <c r="AG446" t="s">
        <v>13361</v>
      </c>
      <c r="AH446" t="s">
        <v>10795</v>
      </c>
      <c r="AI446" t="s">
        <v>10797</v>
      </c>
      <c r="AJ446" t="s">
        <v>10777</v>
      </c>
      <c r="AK446" t="s">
        <v>10784</v>
      </c>
      <c r="AL446" t="s">
        <v>10797</v>
      </c>
      <c r="AM446" t="s">
        <v>13362</v>
      </c>
      <c r="AN446" t="s">
        <v>10873</v>
      </c>
      <c r="AO446" t="s">
        <v>10777</v>
      </c>
      <c r="AP446" t="s">
        <v>12016</v>
      </c>
      <c r="AQ446" t="s">
        <v>10797</v>
      </c>
      <c r="AR446" t="s">
        <v>10797</v>
      </c>
      <c r="AS446" t="s">
        <v>10797</v>
      </c>
      <c r="AT446" t="s">
        <v>10896</v>
      </c>
      <c r="AU446" t="s">
        <v>10788</v>
      </c>
      <c r="AV446" t="s">
        <v>10789</v>
      </c>
      <c r="AW446" t="s">
        <v>10791</v>
      </c>
    </row>
    <row r="447" spans="1:49" x14ac:dyDescent="0.3">
      <c r="A447" s="3" t="s">
        <v>10775</v>
      </c>
      <c r="B447" s="2">
        <v>41579</v>
      </c>
      <c r="C447" s="3">
        <v>13</v>
      </c>
      <c r="D447">
        <v>13106</v>
      </c>
      <c r="E447" s="3" t="s">
        <v>1840</v>
      </c>
      <c r="F447" t="s">
        <v>10693</v>
      </c>
      <c r="G447" s="3" t="s">
        <v>13363</v>
      </c>
      <c r="H447">
        <v>47</v>
      </c>
      <c r="I447" s="3" t="s">
        <v>10784</v>
      </c>
      <c r="J447" t="s">
        <v>10801</v>
      </c>
      <c r="K447" s="3" t="s">
        <v>13088</v>
      </c>
      <c r="L447" t="s">
        <v>10792</v>
      </c>
      <c r="M447" s="3" t="s">
        <v>10973</v>
      </c>
      <c r="N447" t="s">
        <v>11025</v>
      </c>
      <c r="O447" s="3" t="s">
        <v>13364</v>
      </c>
      <c r="P447">
        <v>27</v>
      </c>
      <c r="Q447" s="3" t="s">
        <v>10784</v>
      </c>
      <c r="R447" t="s">
        <v>10784</v>
      </c>
      <c r="S447" s="3" t="s">
        <v>10799</v>
      </c>
      <c r="T447" s="3" t="s">
        <v>10799</v>
      </c>
      <c r="U447" t="s">
        <v>13365</v>
      </c>
      <c r="V447" t="s">
        <v>10786</v>
      </c>
      <c r="W447" t="s">
        <v>10787</v>
      </c>
      <c r="X447" t="s">
        <v>10784</v>
      </c>
      <c r="Y447" t="s">
        <v>10784</v>
      </c>
      <c r="Z447" t="s">
        <v>10792</v>
      </c>
      <c r="AA447" t="s">
        <v>10792</v>
      </c>
      <c r="AB447" t="s">
        <v>10784</v>
      </c>
      <c r="AC447" t="s">
        <v>10792</v>
      </c>
      <c r="AE447" t="s">
        <v>10792</v>
      </c>
      <c r="AF447" t="s">
        <v>10807</v>
      </c>
      <c r="AG447" t="s">
        <v>10807</v>
      </c>
      <c r="AH447" t="s">
        <v>10795</v>
      </c>
      <c r="AI447" t="s">
        <v>10797</v>
      </c>
      <c r="AJ447" t="s">
        <v>10784</v>
      </c>
      <c r="AK447" t="s">
        <v>10784</v>
      </c>
      <c r="AL447" t="s">
        <v>10792</v>
      </c>
      <c r="AM447" t="s">
        <v>10973</v>
      </c>
      <c r="AN447" t="s">
        <v>10798</v>
      </c>
      <c r="AO447" t="s">
        <v>10784</v>
      </c>
      <c r="AP447" t="s">
        <v>10799</v>
      </c>
      <c r="AQ447" t="s">
        <v>10799</v>
      </c>
      <c r="AR447" t="s">
        <v>10799</v>
      </c>
      <c r="AS447" t="s">
        <v>10795</v>
      </c>
      <c r="AT447" t="s">
        <v>10799</v>
      </c>
      <c r="AU447" t="s">
        <v>10792</v>
      </c>
      <c r="AV447" t="s">
        <v>10784</v>
      </c>
      <c r="AW447" t="s">
        <v>10792</v>
      </c>
    </row>
    <row r="448" spans="1:49" x14ac:dyDescent="0.3">
      <c r="A448" s="3" t="s">
        <v>10775</v>
      </c>
      <c r="B448" s="2">
        <v>43249</v>
      </c>
      <c r="C448" s="3">
        <v>13</v>
      </c>
      <c r="D448">
        <v>13131</v>
      </c>
      <c r="E448" s="3" t="s">
        <v>1913</v>
      </c>
      <c r="F448" t="s">
        <v>10693</v>
      </c>
      <c r="G448" s="3" t="s">
        <v>13366</v>
      </c>
      <c r="H448">
        <v>29</v>
      </c>
      <c r="I448" s="3" t="s">
        <v>11544</v>
      </c>
      <c r="J448" t="s">
        <v>10784</v>
      </c>
      <c r="K448" s="3" t="s">
        <v>13367</v>
      </c>
      <c r="L448" t="s">
        <v>10780</v>
      </c>
      <c r="M448" s="3" t="s">
        <v>10811</v>
      </c>
      <c r="N448" t="s">
        <v>10782</v>
      </c>
      <c r="O448" s="3" t="s">
        <v>13368</v>
      </c>
      <c r="P448">
        <v>32</v>
      </c>
      <c r="Q448" s="3" t="s">
        <v>11544</v>
      </c>
      <c r="R448" t="s">
        <v>10784</v>
      </c>
      <c r="S448" s="3" t="s">
        <v>10780</v>
      </c>
      <c r="T448" s="3" t="s">
        <v>10780</v>
      </c>
      <c r="U448" t="s">
        <v>13369</v>
      </c>
      <c r="V448" t="s">
        <v>10867</v>
      </c>
      <c r="W448" t="s">
        <v>10787</v>
      </c>
      <c r="X448" t="s">
        <v>10393</v>
      </c>
      <c r="Y448" t="s">
        <v>10784</v>
      </c>
      <c r="Z448" t="s">
        <v>10845</v>
      </c>
      <c r="AA448">
        <v>43249</v>
      </c>
      <c r="AB448" t="s">
        <v>11032</v>
      </c>
      <c r="AC448" t="s">
        <v>10792</v>
      </c>
      <c r="AD448" t="s">
        <v>10792</v>
      </c>
      <c r="AE448" t="s">
        <v>10792</v>
      </c>
      <c r="AF448" t="s">
        <v>13370</v>
      </c>
      <c r="AG448" t="s">
        <v>13371</v>
      </c>
      <c r="AH448" t="s">
        <v>10795</v>
      </c>
      <c r="AI448" t="s">
        <v>10795</v>
      </c>
      <c r="AJ448" t="s">
        <v>11544</v>
      </c>
      <c r="AK448" t="s">
        <v>10784</v>
      </c>
      <c r="AL448" t="s">
        <v>10797</v>
      </c>
      <c r="AM448" t="s">
        <v>10811</v>
      </c>
      <c r="AN448" t="s">
        <v>10798</v>
      </c>
      <c r="AO448" t="s">
        <v>11544</v>
      </c>
      <c r="AP448" t="s">
        <v>10799</v>
      </c>
      <c r="AQ448" t="s">
        <v>10797</v>
      </c>
      <c r="AR448" t="s">
        <v>10797</v>
      </c>
      <c r="AS448" t="s">
        <v>10795</v>
      </c>
      <c r="AT448" t="s">
        <v>10393</v>
      </c>
      <c r="AU448" t="s">
        <v>10845</v>
      </c>
      <c r="AV448" t="s">
        <v>11032</v>
      </c>
      <c r="AW448" t="s">
        <v>10792</v>
      </c>
    </row>
    <row r="449" spans="1:49" x14ac:dyDescent="0.3">
      <c r="A449" s="3" t="s">
        <v>10775</v>
      </c>
      <c r="B449" s="2">
        <v>43697</v>
      </c>
      <c r="C449" s="3">
        <v>13</v>
      </c>
      <c r="D449">
        <v>13110</v>
      </c>
      <c r="E449" s="3" t="s">
        <v>1851</v>
      </c>
      <c r="F449" t="s">
        <v>10693</v>
      </c>
      <c r="G449" s="3" t="s">
        <v>13372</v>
      </c>
      <c r="H449">
        <v>63</v>
      </c>
      <c r="I449" s="3" t="s">
        <v>10777</v>
      </c>
      <c r="J449" t="s">
        <v>10784</v>
      </c>
      <c r="K449" s="3" t="s">
        <v>13373</v>
      </c>
      <c r="L449" t="s">
        <v>10792</v>
      </c>
      <c r="M449" s="3" t="s">
        <v>10918</v>
      </c>
      <c r="N449" t="s">
        <v>10863</v>
      </c>
      <c r="O449" s="3" t="s">
        <v>13374</v>
      </c>
      <c r="P449">
        <v>38</v>
      </c>
      <c r="Q449" s="3" t="s">
        <v>10777</v>
      </c>
      <c r="R449" t="s">
        <v>10784</v>
      </c>
      <c r="S449" s="3" t="s">
        <v>10780</v>
      </c>
      <c r="T449" s="3" t="s">
        <v>10799</v>
      </c>
      <c r="U449" t="s">
        <v>10786</v>
      </c>
      <c r="V449" t="s">
        <v>10786</v>
      </c>
      <c r="W449" t="s">
        <v>10780</v>
      </c>
      <c r="X449" t="s">
        <v>10391</v>
      </c>
      <c r="Y449" t="s">
        <v>10784</v>
      </c>
      <c r="Z449" t="s">
        <v>10845</v>
      </c>
      <c r="AA449" t="s">
        <v>10792</v>
      </c>
      <c r="AB449" t="s">
        <v>11292</v>
      </c>
      <c r="AC449" t="s">
        <v>10792</v>
      </c>
      <c r="AD449" t="s">
        <v>10792</v>
      </c>
      <c r="AE449" t="s">
        <v>10792</v>
      </c>
      <c r="AF449" t="s">
        <v>13375</v>
      </c>
      <c r="AG449" t="s">
        <v>13376</v>
      </c>
      <c r="AH449" t="s">
        <v>10795</v>
      </c>
      <c r="AI449" t="s">
        <v>10797</v>
      </c>
      <c r="AJ449" t="s">
        <v>10777</v>
      </c>
      <c r="AK449" t="s">
        <v>10784</v>
      </c>
      <c r="AL449" t="s">
        <v>10792</v>
      </c>
      <c r="AM449" t="s">
        <v>10918</v>
      </c>
      <c r="AN449" t="s">
        <v>10873</v>
      </c>
      <c r="AO449" t="s">
        <v>10777</v>
      </c>
      <c r="AP449" t="s">
        <v>10799</v>
      </c>
      <c r="AQ449" t="s">
        <v>10797</v>
      </c>
      <c r="AR449" t="s">
        <v>10799</v>
      </c>
      <c r="AS449" t="s">
        <v>10797</v>
      </c>
      <c r="AT449" t="s">
        <v>10391</v>
      </c>
      <c r="AU449" t="s">
        <v>10845</v>
      </c>
      <c r="AV449" t="s">
        <v>11292</v>
      </c>
      <c r="AW449" t="s">
        <v>10792</v>
      </c>
    </row>
    <row r="450" spans="1:49" x14ac:dyDescent="0.3">
      <c r="A450" s="3" t="s">
        <v>10775</v>
      </c>
      <c r="B450" s="2">
        <v>40523</v>
      </c>
      <c r="C450" s="3">
        <v>6</v>
      </c>
      <c r="D450">
        <v>6115</v>
      </c>
      <c r="E450" s="3" t="s">
        <v>1335</v>
      </c>
      <c r="F450" t="s">
        <v>1782</v>
      </c>
      <c r="G450" s="3" t="s">
        <v>13377</v>
      </c>
      <c r="H450">
        <v>43</v>
      </c>
      <c r="I450" s="3" t="s">
        <v>10784</v>
      </c>
      <c r="J450" t="s">
        <v>10801</v>
      </c>
      <c r="K450" s="3" t="s">
        <v>10810</v>
      </c>
      <c r="L450" t="s">
        <v>10792</v>
      </c>
      <c r="M450" s="3" t="s">
        <v>10884</v>
      </c>
      <c r="N450" t="s">
        <v>10804</v>
      </c>
      <c r="O450" s="3" t="s">
        <v>13378</v>
      </c>
      <c r="P450">
        <v>47</v>
      </c>
      <c r="Q450" s="3" t="s">
        <v>10784</v>
      </c>
      <c r="R450" t="s">
        <v>10784</v>
      </c>
      <c r="S450" s="3" t="s">
        <v>10799</v>
      </c>
      <c r="T450" s="3" t="s">
        <v>10799</v>
      </c>
      <c r="U450" t="s">
        <v>13379</v>
      </c>
      <c r="V450" t="s">
        <v>10786</v>
      </c>
      <c r="W450" t="s">
        <v>10799</v>
      </c>
      <c r="X450" t="s">
        <v>10395</v>
      </c>
      <c r="Y450" t="s">
        <v>10784</v>
      </c>
      <c r="Z450" t="s">
        <v>10792</v>
      </c>
      <c r="AA450" t="s">
        <v>10792</v>
      </c>
      <c r="AB450" t="s">
        <v>10784</v>
      </c>
      <c r="AC450" t="s">
        <v>10792</v>
      </c>
      <c r="AD450" t="s">
        <v>10792</v>
      </c>
      <c r="AE450" t="s">
        <v>10792</v>
      </c>
      <c r="AF450" t="s">
        <v>10807</v>
      </c>
      <c r="AG450" t="s">
        <v>10807</v>
      </c>
      <c r="AH450" t="s">
        <v>10795</v>
      </c>
      <c r="AI450" t="s">
        <v>10795</v>
      </c>
      <c r="AJ450" t="s">
        <v>10784</v>
      </c>
      <c r="AK450" t="s">
        <v>10784</v>
      </c>
      <c r="AL450" t="s">
        <v>10792</v>
      </c>
      <c r="AM450" t="s">
        <v>10888</v>
      </c>
      <c r="AN450" t="s">
        <v>10798</v>
      </c>
      <c r="AO450" t="s">
        <v>10784</v>
      </c>
      <c r="AP450" t="s">
        <v>10799</v>
      </c>
      <c r="AQ450" t="s">
        <v>10799</v>
      </c>
      <c r="AR450" t="s">
        <v>10799</v>
      </c>
      <c r="AS450" t="s">
        <v>10799</v>
      </c>
      <c r="AT450" t="s">
        <v>10395</v>
      </c>
      <c r="AU450" t="s">
        <v>10792</v>
      </c>
      <c r="AV450" t="s">
        <v>10784</v>
      </c>
      <c r="AW450" t="s">
        <v>10792</v>
      </c>
    </row>
    <row r="451" spans="1:49" x14ac:dyDescent="0.3">
      <c r="A451" s="3" t="s">
        <v>10775</v>
      </c>
      <c r="B451" s="2">
        <v>40873</v>
      </c>
      <c r="C451" s="3">
        <v>13</v>
      </c>
      <c r="D451">
        <v>13101</v>
      </c>
      <c r="E451" s="3" t="s">
        <v>893</v>
      </c>
      <c r="F451" t="s">
        <v>10693</v>
      </c>
      <c r="G451" s="3" t="s">
        <v>13380</v>
      </c>
      <c r="H451">
        <v>25</v>
      </c>
      <c r="I451" s="3" t="s">
        <v>10784</v>
      </c>
      <c r="J451" t="s">
        <v>10801</v>
      </c>
      <c r="K451" s="3" t="s">
        <v>13381</v>
      </c>
      <c r="L451" t="s">
        <v>10792</v>
      </c>
      <c r="M451" s="3" t="s">
        <v>11851</v>
      </c>
      <c r="N451" t="s">
        <v>10804</v>
      </c>
      <c r="O451" s="3" t="s">
        <v>13382</v>
      </c>
      <c r="P451">
        <v>24</v>
      </c>
      <c r="Q451" s="3" t="s">
        <v>10784</v>
      </c>
      <c r="R451" t="s">
        <v>10784</v>
      </c>
      <c r="S451" s="3"/>
      <c r="T451" s="3" t="s">
        <v>10799</v>
      </c>
      <c r="U451" t="s">
        <v>10786</v>
      </c>
      <c r="V451" t="s">
        <v>10786</v>
      </c>
      <c r="W451" t="s">
        <v>10799</v>
      </c>
      <c r="X451" t="s">
        <v>10395</v>
      </c>
      <c r="Y451" t="s">
        <v>10784</v>
      </c>
      <c r="Z451" t="s">
        <v>10792</v>
      </c>
      <c r="AA451" t="s">
        <v>10792</v>
      </c>
      <c r="AB451" t="s">
        <v>10784</v>
      </c>
      <c r="AC451" t="s">
        <v>10792</v>
      </c>
      <c r="AD451" t="s">
        <v>12999</v>
      </c>
      <c r="AE451" t="s">
        <v>10792</v>
      </c>
      <c r="AF451" t="s">
        <v>10807</v>
      </c>
      <c r="AG451" t="s">
        <v>10807</v>
      </c>
      <c r="AH451" t="s">
        <v>10795</v>
      </c>
      <c r="AI451" t="s">
        <v>10795</v>
      </c>
      <c r="AJ451" t="s">
        <v>10784</v>
      </c>
      <c r="AK451" t="s">
        <v>10784</v>
      </c>
      <c r="AL451" t="s">
        <v>10792</v>
      </c>
      <c r="AM451" t="s">
        <v>11851</v>
      </c>
      <c r="AN451" t="s">
        <v>10798</v>
      </c>
      <c r="AO451" t="s">
        <v>10784</v>
      </c>
      <c r="AP451" t="s">
        <v>10799</v>
      </c>
      <c r="AQ451" t="s">
        <v>10799</v>
      </c>
      <c r="AR451" t="s">
        <v>10799</v>
      </c>
      <c r="AS451" t="s">
        <v>10799</v>
      </c>
      <c r="AT451" t="s">
        <v>10395</v>
      </c>
      <c r="AU451" t="s">
        <v>10792</v>
      </c>
      <c r="AV451" t="s">
        <v>10784</v>
      </c>
      <c r="AW451" t="s">
        <v>10791</v>
      </c>
    </row>
    <row r="452" spans="1:49" x14ac:dyDescent="0.3">
      <c r="A452" s="3" t="s">
        <v>10775</v>
      </c>
      <c r="B452" s="2">
        <v>40524</v>
      </c>
      <c r="C452" s="3">
        <v>7</v>
      </c>
      <c r="D452">
        <v>7403</v>
      </c>
      <c r="E452" s="3" t="s">
        <v>1462</v>
      </c>
      <c r="F452" t="s">
        <v>787</v>
      </c>
      <c r="G452" s="3" t="s">
        <v>13383</v>
      </c>
      <c r="H452">
        <v>65</v>
      </c>
      <c r="I452" s="3" t="s">
        <v>10784</v>
      </c>
      <c r="J452" t="s">
        <v>10801</v>
      </c>
      <c r="K452" s="3" t="s">
        <v>11523</v>
      </c>
      <c r="L452" t="s">
        <v>10792</v>
      </c>
      <c r="M452" s="3" t="s">
        <v>11916</v>
      </c>
      <c r="N452" t="s">
        <v>10804</v>
      </c>
      <c r="O452" s="3" t="s">
        <v>13384</v>
      </c>
      <c r="P452">
        <v>30</v>
      </c>
      <c r="Q452" s="3" t="s">
        <v>10784</v>
      </c>
      <c r="R452" t="s">
        <v>10784</v>
      </c>
      <c r="S452" s="3" t="s">
        <v>10799</v>
      </c>
      <c r="T452" s="3" t="s">
        <v>10799</v>
      </c>
      <c r="U452" t="s">
        <v>10786</v>
      </c>
      <c r="V452" t="s">
        <v>10786</v>
      </c>
      <c r="W452" t="s">
        <v>10799</v>
      </c>
      <c r="X452" t="s">
        <v>10784</v>
      </c>
      <c r="Y452" t="s">
        <v>10784</v>
      </c>
      <c r="Z452" t="s">
        <v>10792</v>
      </c>
      <c r="AA452" t="s">
        <v>10792</v>
      </c>
      <c r="AB452" t="s">
        <v>10784</v>
      </c>
      <c r="AC452" t="s">
        <v>10792</v>
      </c>
      <c r="AD452" t="s">
        <v>10792</v>
      </c>
      <c r="AE452" t="s">
        <v>10792</v>
      </c>
      <c r="AF452" t="s">
        <v>10807</v>
      </c>
      <c r="AG452" t="s">
        <v>10807</v>
      </c>
      <c r="AH452" t="s">
        <v>10795</v>
      </c>
      <c r="AI452" t="s">
        <v>10797</v>
      </c>
      <c r="AJ452" t="s">
        <v>10784</v>
      </c>
      <c r="AK452" t="s">
        <v>10784</v>
      </c>
      <c r="AL452" t="s">
        <v>10792</v>
      </c>
      <c r="AM452" t="s">
        <v>10918</v>
      </c>
      <c r="AN452" t="s">
        <v>10798</v>
      </c>
      <c r="AO452" t="s">
        <v>10784</v>
      </c>
      <c r="AP452" t="s">
        <v>10799</v>
      </c>
      <c r="AQ452" t="s">
        <v>10799</v>
      </c>
      <c r="AR452" t="s">
        <v>10799</v>
      </c>
      <c r="AS452" t="s">
        <v>10799</v>
      </c>
      <c r="AT452" t="s">
        <v>10799</v>
      </c>
      <c r="AU452" t="s">
        <v>10792</v>
      </c>
      <c r="AV452" t="s">
        <v>10784</v>
      </c>
      <c r="AW452" t="s">
        <v>10792</v>
      </c>
    </row>
    <row r="453" spans="1:49" x14ac:dyDescent="0.3">
      <c r="A453" s="3" t="s">
        <v>10775</v>
      </c>
      <c r="B453" s="2">
        <v>40702</v>
      </c>
      <c r="C453" s="3">
        <v>13</v>
      </c>
      <c r="D453">
        <v>13401</v>
      </c>
      <c r="E453" s="3" t="s">
        <v>1937</v>
      </c>
      <c r="F453" t="s">
        <v>10693</v>
      </c>
      <c r="G453" s="3" t="s">
        <v>13385</v>
      </c>
      <c r="H453">
        <v>60</v>
      </c>
      <c r="I453" s="3" t="s">
        <v>10784</v>
      </c>
      <c r="J453" t="s">
        <v>10801</v>
      </c>
      <c r="K453" s="3" t="s">
        <v>11024</v>
      </c>
      <c r="L453" t="s">
        <v>10792</v>
      </c>
      <c r="M453" s="3" t="s">
        <v>10834</v>
      </c>
      <c r="N453" t="s">
        <v>10804</v>
      </c>
      <c r="O453" s="3" t="s">
        <v>13386</v>
      </c>
      <c r="P453">
        <v>60</v>
      </c>
      <c r="Q453" s="3" t="s">
        <v>10784</v>
      </c>
      <c r="R453" t="s">
        <v>10904</v>
      </c>
      <c r="S453" s="3" t="s">
        <v>10795</v>
      </c>
      <c r="T453" s="3" t="s">
        <v>10799</v>
      </c>
      <c r="U453" t="s">
        <v>13387</v>
      </c>
      <c r="V453" t="s">
        <v>10786</v>
      </c>
      <c r="W453" t="s">
        <v>10799</v>
      </c>
      <c r="X453" t="s">
        <v>10393</v>
      </c>
      <c r="Y453" t="s">
        <v>10784</v>
      </c>
      <c r="Z453" t="s">
        <v>10792</v>
      </c>
      <c r="AA453" t="s">
        <v>10792</v>
      </c>
      <c r="AB453" t="s">
        <v>10784</v>
      </c>
      <c r="AC453" t="s">
        <v>10792</v>
      </c>
      <c r="AD453" t="s">
        <v>10792</v>
      </c>
      <c r="AE453" t="s">
        <v>10792</v>
      </c>
      <c r="AF453" t="s">
        <v>10807</v>
      </c>
      <c r="AG453" t="s">
        <v>10807</v>
      </c>
      <c r="AH453" t="s">
        <v>10795</v>
      </c>
      <c r="AI453" t="s">
        <v>10795</v>
      </c>
      <c r="AJ453" t="s">
        <v>10784</v>
      </c>
      <c r="AK453" t="s">
        <v>10784</v>
      </c>
      <c r="AL453" t="s">
        <v>10792</v>
      </c>
      <c r="AM453" t="s">
        <v>10838</v>
      </c>
      <c r="AN453" t="s">
        <v>10798</v>
      </c>
      <c r="AO453" t="s">
        <v>10784</v>
      </c>
      <c r="AP453" t="s">
        <v>10904</v>
      </c>
      <c r="AQ453" t="s">
        <v>10795</v>
      </c>
      <c r="AR453" t="s">
        <v>10799</v>
      </c>
      <c r="AS453" t="s">
        <v>10799</v>
      </c>
      <c r="AT453" t="s">
        <v>10393</v>
      </c>
      <c r="AU453" t="s">
        <v>10792</v>
      </c>
      <c r="AV453" t="s">
        <v>10784</v>
      </c>
      <c r="AW453" t="s">
        <v>10792</v>
      </c>
    </row>
    <row r="454" spans="1:49" x14ac:dyDescent="0.3">
      <c r="A454" s="3" t="s">
        <v>10775</v>
      </c>
      <c r="B454" s="2">
        <v>40267</v>
      </c>
      <c r="C454" s="3">
        <v>4</v>
      </c>
      <c r="D454">
        <v>4101</v>
      </c>
      <c r="E454" s="3" t="s">
        <v>1136</v>
      </c>
      <c r="F454" t="s">
        <v>772</v>
      </c>
      <c r="G454" s="3" t="s">
        <v>13388</v>
      </c>
      <c r="H454">
        <v>42</v>
      </c>
      <c r="I454" s="3" t="s">
        <v>10784</v>
      </c>
      <c r="J454" t="s">
        <v>10801</v>
      </c>
      <c r="K454" s="3" t="s">
        <v>11365</v>
      </c>
      <c r="L454" t="s">
        <v>10792</v>
      </c>
      <c r="M454" s="3" t="s">
        <v>12825</v>
      </c>
      <c r="N454" t="s">
        <v>10804</v>
      </c>
      <c r="O454" s="3" t="s">
        <v>13389</v>
      </c>
      <c r="P454">
        <v>59</v>
      </c>
      <c r="Q454" s="3" t="s">
        <v>10784</v>
      </c>
      <c r="R454" t="s">
        <v>10784</v>
      </c>
      <c r="S454" s="3" t="s">
        <v>10799</v>
      </c>
      <c r="T454" s="3" t="s">
        <v>10799</v>
      </c>
      <c r="U454" t="s">
        <v>10786</v>
      </c>
      <c r="V454" t="s">
        <v>10786</v>
      </c>
      <c r="W454" t="s">
        <v>10799</v>
      </c>
      <c r="X454" t="s">
        <v>10395</v>
      </c>
      <c r="Y454" t="s">
        <v>10784</v>
      </c>
      <c r="Z454" t="s">
        <v>10792</v>
      </c>
      <c r="AA454" t="s">
        <v>10792</v>
      </c>
      <c r="AB454" t="s">
        <v>10784</v>
      </c>
      <c r="AC454" t="s">
        <v>10792</v>
      </c>
      <c r="AD454" t="s">
        <v>10792</v>
      </c>
      <c r="AE454" t="s">
        <v>10792</v>
      </c>
      <c r="AF454" t="s">
        <v>10807</v>
      </c>
      <c r="AG454" t="s">
        <v>10807</v>
      </c>
      <c r="AH454" t="s">
        <v>10795</v>
      </c>
      <c r="AI454" t="s">
        <v>10795</v>
      </c>
      <c r="AJ454" t="s">
        <v>10784</v>
      </c>
      <c r="AK454" t="s">
        <v>10784</v>
      </c>
      <c r="AL454" t="s">
        <v>10792</v>
      </c>
      <c r="AM454" t="s">
        <v>12825</v>
      </c>
      <c r="AN454" t="s">
        <v>10798</v>
      </c>
      <c r="AO454" t="s">
        <v>10784</v>
      </c>
      <c r="AP454" t="s">
        <v>10799</v>
      </c>
      <c r="AQ454" t="s">
        <v>10799</v>
      </c>
      <c r="AR454" t="s">
        <v>10799</v>
      </c>
      <c r="AS454" t="s">
        <v>10799</v>
      </c>
      <c r="AT454" t="s">
        <v>10395</v>
      </c>
      <c r="AU454" t="s">
        <v>10792</v>
      </c>
      <c r="AV454" t="s">
        <v>10784</v>
      </c>
      <c r="AW454" t="s">
        <v>10792</v>
      </c>
    </row>
    <row r="455" spans="1:49" x14ac:dyDescent="0.3">
      <c r="A455" s="3" t="s">
        <v>10775</v>
      </c>
      <c r="B455" s="2">
        <v>42079</v>
      </c>
      <c r="C455" s="3">
        <v>13</v>
      </c>
      <c r="D455">
        <v>13101</v>
      </c>
      <c r="E455" s="3" t="s">
        <v>893</v>
      </c>
      <c r="F455" t="s">
        <v>10693</v>
      </c>
      <c r="G455" s="3" t="s">
        <v>13390</v>
      </c>
      <c r="H455">
        <v>40</v>
      </c>
      <c r="I455" s="3" t="s">
        <v>10777</v>
      </c>
      <c r="J455" t="s">
        <v>10784</v>
      </c>
      <c r="K455" s="3" t="s">
        <v>13391</v>
      </c>
      <c r="L455" t="s">
        <v>10780</v>
      </c>
      <c r="M455" s="3" t="s">
        <v>10973</v>
      </c>
      <c r="N455" t="s">
        <v>10782</v>
      </c>
      <c r="O455" s="3" t="s">
        <v>13392</v>
      </c>
      <c r="P455">
        <v>54</v>
      </c>
      <c r="Q455" s="3" t="s">
        <v>10777</v>
      </c>
      <c r="R455" t="s">
        <v>10784</v>
      </c>
      <c r="S455" s="3" t="s">
        <v>10799</v>
      </c>
      <c r="T455" s="3" t="s">
        <v>10799</v>
      </c>
      <c r="U455" t="s">
        <v>10786</v>
      </c>
      <c r="V455" t="s">
        <v>10786</v>
      </c>
      <c r="W455" t="s">
        <v>10780</v>
      </c>
      <c r="X455" t="s">
        <v>10784</v>
      </c>
      <c r="Y455" t="s">
        <v>10784</v>
      </c>
      <c r="Z455" t="s">
        <v>10792</v>
      </c>
      <c r="AA455" t="s">
        <v>10792</v>
      </c>
      <c r="AB455" t="s">
        <v>10784</v>
      </c>
      <c r="AC455" t="s">
        <v>10792</v>
      </c>
      <c r="AD455" t="s">
        <v>10792</v>
      </c>
      <c r="AE455" t="s">
        <v>10792</v>
      </c>
      <c r="AF455" t="s">
        <v>13393</v>
      </c>
      <c r="AG455" t="s">
        <v>13394</v>
      </c>
      <c r="AH455" t="s">
        <v>10795</v>
      </c>
      <c r="AI455" t="s">
        <v>10797</v>
      </c>
      <c r="AJ455" t="s">
        <v>10777</v>
      </c>
      <c r="AK455" t="s">
        <v>10784</v>
      </c>
      <c r="AL455" t="s">
        <v>10797</v>
      </c>
      <c r="AM455" t="s">
        <v>10973</v>
      </c>
      <c r="AN455" t="s">
        <v>10798</v>
      </c>
      <c r="AO455" t="s">
        <v>10777</v>
      </c>
      <c r="AP455" t="s">
        <v>10799</v>
      </c>
      <c r="AQ455" t="s">
        <v>10799</v>
      </c>
      <c r="AR455" t="s">
        <v>10799</v>
      </c>
      <c r="AS455" t="s">
        <v>10797</v>
      </c>
      <c r="AT455" t="s">
        <v>10799</v>
      </c>
      <c r="AU455" t="s">
        <v>10792</v>
      </c>
      <c r="AV455" t="s">
        <v>10784</v>
      </c>
      <c r="AW455" t="s">
        <v>10792</v>
      </c>
    </row>
    <row r="456" spans="1:49" x14ac:dyDescent="0.3">
      <c r="A456" s="3" t="s">
        <v>10775</v>
      </c>
      <c r="B456" s="2">
        <v>42976</v>
      </c>
      <c r="C456" s="3">
        <v>1</v>
      </c>
      <c r="D456">
        <v>1101</v>
      </c>
      <c r="E456" s="3" t="s">
        <v>1060</v>
      </c>
      <c r="F456" t="s">
        <v>796</v>
      </c>
      <c r="G456" s="3" t="s">
        <v>13395</v>
      </c>
      <c r="H456">
        <v>23</v>
      </c>
      <c r="I456" s="3" t="s">
        <v>11337</v>
      </c>
      <c r="J456" t="s">
        <v>13396</v>
      </c>
      <c r="K456" s="3" t="s">
        <v>13397</v>
      </c>
      <c r="L456" t="s">
        <v>10780</v>
      </c>
      <c r="M456" s="3" t="s">
        <v>11106</v>
      </c>
      <c r="N456" t="s">
        <v>10894</v>
      </c>
      <c r="O456" s="3" t="s">
        <v>13398</v>
      </c>
      <c r="P456">
        <v>46</v>
      </c>
      <c r="Q456" s="3" t="s">
        <v>11329</v>
      </c>
      <c r="R456" t="s">
        <v>13399</v>
      </c>
      <c r="S456" s="3" t="s">
        <v>10780</v>
      </c>
      <c r="T456" s="3" t="s">
        <v>10780</v>
      </c>
      <c r="U456" t="s">
        <v>13400</v>
      </c>
      <c r="V456" t="s">
        <v>10780</v>
      </c>
      <c r="W456" t="s">
        <v>10780</v>
      </c>
      <c r="X456" t="s">
        <v>10868</v>
      </c>
      <c r="Y456" t="s">
        <v>10780</v>
      </c>
      <c r="Z456" t="s">
        <v>10788</v>
      </c>
      <c r="AA456">
        <v>43395</v>
      </c>
      <c r="AB456" t="s">
        <v>10789</v>
      </c>
      <c r="AC456" t="s">
        <v>13401</v>
      </c>
      <c r="AD456" t="s">
        <v>11123</v>
      </c>
      <c r="AE456" t="s">
        <v>10792</v>
      </c>
      <c r="AF456" t="s">
        <v>13402</v>
      </c>
      <c r="AG456" t="s">
        <v>13403</v>
      </c>
      <c r="AH456" t="s">
        <v>10795</v>
      </c>
      <c r="AI456" t="s">
        <v>10797</v>
      </c>
      <c r="AJ456" t="s">
        <v>11337</v>
      </c>
      <c r="AK456" t="s">
        <v>13396</v>
      </c>
      <c r="AL456" t="s">
        <v>10797</v>
      </c>
      <c r="AM456" t="s">
        <v>11106</v>
      </c>
      <c r="AN456" t="s">
        <v>10399</v>
      </c>
      <c r="AO456" t="s">
        <v>11329</v>
      </c>
      <c r="AP456" t="s">
        <v>13399</v>
      </c>
      <c r="AQ456" t="s">
        <v>10797</v>
      </c>
      <c r="AR456" t="s">
        <v>10797</v>
      </c>
      <c r="AS456" t="s">
        <v>10797</v>
      </c>
      <c r="AT456" t="s">
        <v>10868</v>
      </c>
      <c r="AU456" t="s">
        <v>10788</v>
      </c>
      <c r="AV456" t="s">
        <v>10789</v>
      </c>
      <c r="AW456" t="s">
        <v>10889</v>
      </c>
    </row>
    <row r="457" spans="1:49" x14ac:dyDescent="0.3">
      <c r="A457" s="3" t="s">
        <v>10775</v>
      </c>
      <c r="B457" s="2">
        <v>42364</v>
      </c>
      <c r="C457" s="3">
        <v>7</v>
      </c>
      <c r="D457">
        <v>7101</v>
      </c>
      <c r="E457" s="3" t="s">
        <v>1391</v>
      </c>
      <c r="F457" t="s">
        <v>787</v>
      </c>
      <c r="G457" s="3" t="s">
        <v>13404</v>
      </c>
      <c r="H457">
        <v>53</v>
      </c>
      <c r="I457" s="3" t="s">
        <v>10777</v>
      </c>
      <c r="J457" t="s">
        <v>13405</v>
      </c>
      <c r="K457" s="3" t="s">
        <v>13406</v>
      </c>
      <c r="L457" t="s">
        <v>10780</v>
      </c>
      <c r="M457" s="3" t="s">
        <v>10781</v>
      </c>
      <c r="N457" t="s">
        <v>10782</v>
      </c>
      <c r="O457" s="3" t="s">
        <v>13407</v>
      </c>
      <c r="P457">
        <v>60</v>
      </c>
      <c r="Q457" s="3" t="s">
        <v>10777</v>
      </c>
      <c r="R457" t="s">
        <v>11242</v>
      </c>
      <c r="S457" s="3" t="s">
        <v>10780</v>
      </c>
      <c r="T457" s="3" t="s">
        <v>10780</v>
      </c>
      <c r="U457" t="s">
        <v>13408</v>
      </c>
      <c r="V457" t="s">
        <v>10867</v>
      </c>
      <c r="W457" t="s">
        <v>10787</v>
      </c>
      <c r="X457" t="s">
        <v>10393</v>
      </c>
      <c r="Y457" t="s">
        <v>10780</v>
      </c>
      <c r="Z457" t="s">
        <v>10788</v>
      </c>
      <c r="AA457">
        <v>42690</v>
      </c>
      <c r="AB457" t="s">
        <v>10789</v>
      </c>
      <c r="AC457" t="s">
        <v>11587</v>
      </c>
      <c r="AD457" t="s">
        <v>11123</v>
      </c>
      <c r="AE457" t="s">
        <v>10792</v>
      </c>
      <c r="AF457" t="s">
        <v>13409</v>
      </c>
      <c r="AG457" t="s">
        <v>13410</v>
      </c>
      <c r="AH457" t="s">
        <v>10795</v>
      </c>
      <c r="AI457" t="s">
        <v>10795</v>
      </c>
      <c r="AJ457" t="s">
        <v>10777</v>
      </c>
      <c r="AK457" t="s">
        <v>10796</v>
      </c>
      <c r="AL457" t="s">
        <v>10797</v>
      </c>
      <c r="AM457" t="s">
        <v>10781</v>
      </c>
      <c r="AN457" t="s">
        <v>10798</v>
      </c>
      <c r="AO457" t="s">
        <v>10777</v>
      </c>
      <c r="AP457" t="s">
        <v>10819</v>
      </c>
      <c r="AQ457" t="s">
        <v>10797</v>
      </c>
      <c r="AR457" t="s">
        <v>10797</v>
      </c>
      <c r="AS457" t="s">
        <v>10795</v>
      </c>
      <c r="AT457" t="s">
        <v>10393</v>
      </c>
      <c r="AU457" t="s">
        <v>10788</v>
      </c>
      <c r="AV457" t="s">
        <v>10789</v>
      </c>
      <c r="AW457" t="s">
        <v>10889</v>
      </c>
    </row>
    <row r="458" spans="1:49" x14ac:dyDescent="0.3">
      <c r="A458" s="3" t="s">
        <v>10775</v>
      </c>
      <c r="B458" s="2">
        <v>43011</v>
      </c>
      <c r="C458" s="3">
        <v>13</v>
      </c>
      <c r="D458">
        <v>13120</v>
      </c>
      <c r="E458" s="3" t="s">
        <v>1881</v>
      </c>
      <c r="F458" t="s">
        <v>10693</v>
      </c>
      <c r="G458" s="3" t="s">
        <v>13411</v>
      </c>
      <c r="H458">
        <v>36</v>
      </c>
      <c r="I458" s="3" t="s">
        <v>11329</v>
      </c>
      <c r="J458" t="s">
        <v>13412</v>
      </c>
      <c r="K458" s="3" t="s">
        <v>13413</v>
      </c>
      <c r="L458" t="s">
        <v>10780</v>
      </c>
      <c r="M458" s="3" t="s">
        <v>10996</v>
      </c>
      <c r="N458" t="s">
        <v>10782</v>
      </c>
      <c r="O458" s="3" t="s">
        <v>13414</v>
      </c>
      <c r="P458">
        <v>26</v>
      </c>
      <c r="Q458" s="3" t="s">
        <v>10777</v>
      </c>
      <c r="R458" t="s">
        <v>13415</v>
      </c>
      <c r="S458" s="3" t="s">
        <v>10787</v>
      </c>
      <c r="T458" s="3" t="s">
        <v>10780</v>
      </c>
      <c r="U458" t="s">
        <v>13416</v>
      </c>
      <c r="V458" t="s">
        <v>10780</v>
      </c>
      <c r="W458" t="s">
        <v>10787</v>
      </c>
      <c r="X458" t="s">
        <v>10896</v>
      </c>
      <c r="Y458" t="s">
        <v>10780</v>
      </c>
      <c r="Z458" t="s">
        <v>10827</v>
      </c>
      <c r="AA458">
        <v>43011</v>
      </c>
      <c r="AB458" t="s">
        <v>10828</v>
      </c>
      <c r="AC458" t="s">
        <v>10792</v>
      </c>
      <c r="AD458" t="s">
        <v>10792</v>
      </c>
      <c r="AE458" t="s">
        <v>10792</v>
      </c>
      <c r="AF458" t="s">
        <v>13417</v>
      </c>
      <c r="AG458" t="s">
        <v>13418</v>
      </c>
      <c r="AH458" t="s">
        <v>10795</v>
      </c>
      <c r="AI458" t="s">
        <v>10795</v>
      </c>
      <c r="AJ458" t="s">
        <v>11329</v>
      </c>
      <c r="AK458" t="s">
        <v>10904</v>
      </c>
      <c r="AL458" t="s">
        <v>10797</v>
      </c>
      <c r="AM458" t="s">
        <v>11002</v>
      </c>
      <c r="AN458" t="s">
        <v>10798</v>
      </c>
      <c r="AO458" t="s">
        <v>10777</v>
      </c>
      <c r="AP458" t="s">
        <v>10904</v>
      </c>
      <c r="AQ458" t="s">
        <v>10795</v>
      </c>
      <c r="AR458" t="s">
        <v>10797</v>
      </c>
      <c r="AS458" t="s">
        <v>10795</v>
      </c>
      <c r="AT458" t="s">
        <v>10896</v>
      </c>
      <c r="AU458" t="s">
        <v>10827</v>
      </c>
      <c r="AV458" t="s">
        <v>10828</v>
      </c>
      <c r="AW458" t="s">
        <v>10792</v>
      </c>
    </row>
    <row r="459" spans="1:49" x14ac:dyDescent="0.3">
      <c r="A459" s="3" t="s">
        <v>10775</v>
      </c>
      <c r="B459" s="2">
        <v>41538</v>
      </c>
      <c r="C459" s="3">
        <v>5</v>
      </c>
      <c r="D459">
        <v>5601</v>
      </c>
      <c r="E459" s="3" t="s">
        <v>1245</v>
      </c>
      <c r="F459" t="s">
        <v>799</v>
      </c>
      <c r="G459" s="3" t="s">
        <v>13419</v>
      </c>
      <c r="H459">
        <v>35</v>
      </c>
      <c r="I459" s="3" t="s">
        <v>10784</v>
      </c>
      <c r="J459" t="s">
        <v>10801</v>
      </c>
      <c r="K459" s="3" t="s">
        <v>13420</v>
      </c>
      <c r="L459" t="s">
        <v>10792</v>
      </c>
      <c r="M459" s="3" t="s">
        <v>10973</v>
      </c>
      <c r="N459" t="s">
        <v>11025</v>
      </c>
      <c r="O459" s="3" t="s">
        <v>13421</v>
      </c>
      <c r="P459">
        <v>31</v>
      </c>
      <c r="Q459" s="3" t="s">
        <v>10784</v>
      </c>
      <c r="R459" t="s">
        <v>10784</v>
      </c>
      <c r="S459" s="3" t="s">
        <v>10799</v>
      </c>
      <c r="T459" s="3" t="s">
        <v>10799</v>
      </c>
      <c r="U459" t="s">
        <v>13422</v>
      </c>
      <c r="V459" t="s">
        <v>10786</v>
      </c>
      <c r="W459" t="s">
        <v>10786</v>
      </c>
      <c r="X459" t="s">
        <v>10784</v>
      </c>
      <c r="Y459" t="s">
        <v>10784</v>
      </c>
      <c r="Z459" t="s">
        <v>11453</v>
      </c>
      <c r="AA459" t="s">
        <v>10792</v>
      </c>
      <c r="AB459" t="s">
        <v>10784</v>
      </c>
      <c r="AC459" t="s">
        <v>13423</v>
      </c>
      <c r="AE459" t="s">
        <v>10792</v>
      </c>
      <c r="AF459" t="s">
        <v>10807</v>
      </c>
      <c r="AG459" t="s">
        <v>10807</v>
      </c>
      <c r="AH459" t="s">
        <v>10795</v>
      </c>
      <c r="AI459" t="s">
        <v>10797</v>
      </c>
      <c r="AJ459" t="s">
        <v>10784</v>
      </c>
      <c r="AK459" t="s">
        <v>10784</v>
      </c>
      <c r="AL459" t="s">
        <v>10792</v>
      </c>
      <c r="AM459" t="s">
        <v>10973</v>
      </c>
      <c r="AN459" t="s">
        <v>10798</v>
      </c>
      <c r="AO459" t="s">
        <v>10784</v>
      </c>
      <c r="AP459" t="s">
        <v>10799</v>
      </c>
      <c r="AQ459" t="s">
        <v>10799</v>
      </c>
      <c r="AR459" t="s">
        <v>10799</v>
      </c>
      <c r="AS459" t="s">
        <v>10799</v>
      </c>
      <c r="AT459" t="s">
        <v>10799</v>
      </c>
      <c r="AU459" t="s">
        <v>10846</v>
      </c>
      <c r="AV459" t="s">
        <v>10784</v>
      </c>
      <c r="AW459" t="s">
        <v>10792</v>
      </c>
    </row>
    <row r="460" spans="1:49" x14ac:dyDescent="0.3">
      <c r="A460" s="3" t="s">
        <v>10775</v>
      </c>
      <c r="B460" s="2">
        <v>43818</v>
      </c>
      <c r="C460" s="3">
        <v>10</v>
      </c>
      <c r="D460">
        <v>10210</v>
      </c>
      <c r="E460" s="3" t="s">
        <v>1728</v>
      </c>
      <c r="F460" t="s">
        <v>778</v>
      </c>
      <c r="G460" s="3" t="s">
        <v>13424</v>
      </c>
      <c r="H460">
        <v>54</v>
      </c>
      <c r="I460" s="3" t="s">
        <v>10777</v>
      </c>
      <c r="J460" t="s">
        <v>10784</v>
      </c>
      <c r="K460" s="3" t="s">
        <v>13425</v>
      </c>
      <c r="L460" t="s">
        <v>10792</v>
      </c>
      <c r="M460" s="3" t="s">
        <v>11005</v>
      </c>
      <c r="N460" t="s">
        <v>10782</v>
      </c>
      <c r="O460" s="3" t="s">
        <v>13426</v>
      </c>
      <c r="Q460" s="3" t="s">
        <v>10777</v>
      </c>
      <c r="R460" t="s">
        <v>13427</v>
      </c>
      <c r="S460" s="3" t="s">
        <v>10780</v>
      </c>
      <c r="T460" s="3" t="s">
        <v>10799</v>
      </c>
      <c r="U460" t="s">
        <v>13428</v>
      </c>
      <c r="V460" t="s">
        <v>10786</v>
      </c>
      <c r="W460" t="s">
        <v>10799</v>
      </c>
      <c r="X460" t="s">
        <v>13429</v>
      </c>
      <c r="Y460" t="s">
        <v>10784</v>
      </c>
      <c r="Z460" t="s">
        <v>10845</v>
      </c>
      <c r="AA460" t="s">
        <v>10792</v>
      </c>
      <c r="AB460" t="s">
        <v>10846</v>
      </c>
      <c r="AC460" t="s">
        <v>10792</v>
      </c>
      <c r="AD460" t="s">
        <v>10792</v>
      </c>
      <c r="AE460" t="s">
        <v>10792</v>
      </c>
      <c r="AF460" t="s">
        <v>13430</v>
      </c>
      <c r="AG460" t="s">
        <v>13431</v>
      </c>
      <c r="AH460" t="s">
        <v>10795</v>
      </c>
      <c r="AI460" t="s">
        <v>10797</v>
      </c>
      <c r="AJ460" t="s">
        <v>10777</v>
      </c>
      <c r="AK460" t="s">
        <v>10784</v>
      </c>
      <c r="AL460" t="s">
        <v>10792</v>
      </c>
      <c r="AM460" t="s">
        <v>10888</v>
      </c>
      <c r="AN460" t="s">
        <v>10798</v>
      </c>
      <c r="AO460" t="s">
        <v>10777</v>
      </c>
      <c r="AP460" t="s">
        <v>13432</v>
      </c>
      <c r="AQ460" t="s">
        <v>10797</v>
      </c>
      <c r="AR460" t="s">
        <v>10799</v>
      </c>
      <c r="AS460" t="s">
        <v>10799</v>
      </c>
      <c r="AT460" t="s">
        <v>13433</v>
      </c>
      <c r="AU460" t="s">
        <v>10845</v>
      </c>
      <c r="AV460" t="s">
        <v>10846</v>
      </c>
      <c r="AW460" t="s">
        <v>10792</v>
      </c>
    </row>
    <row r="461" spans="1:49" x14ac:dyDescent="0.3">
      <c r="A461" s="3" t="s">
        <v>10775</v>
      </c>
      <c r="B461" s="2">
        <v>43522</v>
      </c>
      <c r="C461" s="3">
        <v>10</v>
      </c>
      <c r="D461">
        <v>10102</v>
      </c>
      <c r="E461" s="3" t="s">
        <v>1677</v>
      </c>
      <c r="F461" t="s">
        <v>778</v>
      </c>
      <c r="G461" s="3" t="s">
        <v>13434</v>
      </c>
      <c r="H461">
        <v>48</v>
      </c>
      <c r="I461" s="3" t="s">
        <v>10777</v>
      </c>
      <c r="J461" t="s">
        <v>10784</v>
      </c>
      <c r="K461" s="3" t="s">
        <v>13435</v>
      </c>
      <c r="L461" t="s">
        <v>10792</v>
      </c>
      <c r="M461" s="3" t="s">
        <v>10811</v>
      </c>
      <c r="N461" t="s">
        <v>10782</v>
      </c>
      <c r="O461" s="3" t="s">
        <v>13436</v>
      </c>
      <c r="P461">
        <v>39</v>
      </c>
      <c r="Q461" s="3" t="s">
        <v>10777</v>
      </c>
      <c r="R461" t="s">
        <v>10784</v>
      </c>
      <c r="S461" s="3" t="s">
        <v>10780</v>
      </c>
      <c r="T461" s="3" t="s">
        <v>10799</v>
      </c>
      <c r="U461" t="s">
        <v>13437</v>
      </c>
      <c r="V461" t="s">
        <v>11043</v>
      </c>
      <c r="W461" t="s">
        <v>10787</v>
      </c>
      <c r="X461" t="s">
        <v>10393</v>
      </c>
      <c r="Y461" t="s">
        <v>10784</v>
      </c>
      <c r="Z461" t="s">
        <v>10845</v>
      </c>
      <c r="AA461" t="s">
        <v>10792</v>
      </c>
      <c r="AB461" t="s">
        <v>11032</v>
      </c>
      <c r="AC461" t="s">
        <v>10792</v>
      </c>
      <c r="AD461" t="s">
        <v>10792</v>
      </c>
      <c r="AE461" t="s">
        <v>10792</v>
      </c>
      <c r="AF461" t="s">
        <v>13438</v>
      </c>
      <c r="AG461" t="s">
        <v>13439</v>
      </c>
      <c r="AH461" t="s">
        <v>10795</v>
      </c>
      <c r="AI461" t="s">
        <v>10795</v>
      </c>
      <c r="AJ461" t="s">
        <v>10777</v>
      </c>
      <c r="AK461" t="s">
        <v>10784</v>
      </c>
      <c r="AL461" t="s">
        <v>10792</v>
      </c>
      <c r="AM461" t="s">
        <v>10811</v>
      </c>
      <c r="AN461" t="s">
        <v>10798</v>
      </c>
      <c r="AO461" t="s">
        <v>10777</v>
      </c>
      <c r="AP461" t="s">
        <v>10799</v>
      </c>
      <c r="AQ461" t="s">
        <v>10797</v>
      </c>
      <c r="AR461" t="s">
        <v>10799</v>
      </c>
      <c r="AS461" t="s">
        <v>10795</v>
      </c>
      <c r="AT461" t="s">
        <v>10393</v>
      </c>
      <c r="AU461" t="s">
        <v>10845</v>
      </c>
      <c r="AV461" t="s">
        <v>11032</v>
      </c>
      <c r="AW461" t="s">
        <v>10792</v>
      </c>
    </row>
    <row r="462" spans="1:49" x14ac:dyDescent="0.3">
      <c r="A462" s="3" t="s">
        <v>10775</v>
      </c>
      <c r="B462" s="2">
        <v>40287</v>
      </c>
      <c r="C462" s="3">
        <v>13</v>
      </c>
      <c r="D462">
        <v>13116</v>
      </c>
      <c r="E462" s="3" t="s">
        <v>1869</v>
      </c>
      <c r="F462" t="s">
        <v>10693</v>
      </c>
      <c r="G462" s="3" t="s">
        <v>13440</v>
      </c>
      <c r="H462">
        <v>33</v>
      </c>
      <c r="I462" s="3" t="s">
        <v>10784</v>
      </c>
      <c r="J462" t="s">
        <v>13441</v>
      </c>
      <c r="K462" s="3" t="s">
        <v>11105</v>
      </c>
      <c r="L462" t="s">
        <v>10792</v>
      </c>
      <c r="M462" s="3" t="s">
        <v>10893</v>
      </c>
      <c r="N462" t="s">
        <v>11107</v>
      </c>
      <c r="O462" s="3" t="s">
        <v>13442</v>
      </c>
      <c r="P462">
        <v>35</v>
      </c>
      <c r="Q462" s="3" t="s">
        <v>10784</v>
      </c>
      <c r="R462" t="s">
        <v>13443</v>
      </c>
      <c r="S462" s="3" t="s">
        <v>10799</v>
      </c>
      <c r="T462" s="3" t="s">
        <v>10799</v>
      </c>
      <c r="U462" t="s">
        <v>13444</v>
      </c>
      <c r="V462" t="s">
        <v>10786</v>
      </c>
      <c r="W462" t="s">
        <v>10799</v>
      </c>
      <c r="X462" t="s">
        <v>10395</v>
      </c>
      <c r="Y462" t="s">
        <v>10784</v>
      </c>
      <c r="Z462" t="s">
        <v>10792</v>
      </c>
      <c r="AA462" t="s">
        <v>10792</v>
      </c>
      <c r="AB462" t="s">
        <v>10784</v>
      </c>
      <c r="AC462" t="s">
        <v>10792</v>
      </c>
      <c r="AD462" t="s">
        <v>10792</v>
      </c>
      <c r="AE462" t="s">
        <v>10792</v>
      </c>
      <c r="AF462" t="s">
        <v>10807</v>
      </c>
      <c r="AG462" t="s">
        <v>10807</v>
      </c>
      <c r="AH462" t="s">
        <v>10795</v>
      </c>
      <c r="AI462" t="s">
        <v>10795</v>
      </c>
      <c r="AJ462" t="s">
        <v>10784</v>
      </c>
      <c r="AK462" t="s">
        <v>11641</v>
      </c>
      <c r="AL462" t="s">
        <v>10792</v>
      </c>
      <c r="AM462" t="s">
        <v>10893</v>
      </c>
      <c r="AN462" t="s">
        <v>10399</v>
      </c>
      <c r="AO462" t="s">
        <v>10784</v>
      </c>
      <c r="AP462" t="s">
        <v>13069</v>
      </c>
      <c r="AQ462" t="s">
        <v>10799</v>
      </c>
      <c r="AR462" t="s">
        <v>10799</v>
      </c>
      <c r="AS462" t="s">
        <v>10799</v>
      </c>
      <c r="AT462" t="s">
        <v>10395</v>
      </c>
      <c r="AU462" t="s">
        <v>10792</v>
      </c>
      <c r="AV462" t="s">
        <v>10784</v>
      </c>
      <c r="AW462" t="s">
        <v>10792</v>
      </c>
    </row>
    <row r="463" spans="1:49" x14ac:dyDescent="0.3">
      <c r="A463" s="3" t="s">
        <v>10775</v>
      </c>
      <c r="B463" s="2">
        <v>41385</v>
      </c>
      <c r="C463" s="3">
        <v>7</v>
      </c>
      <c r="D463">
        <v>7406</v>
      </c>
      <c r="E463" s="3" t="s">
        <v>1471</v>
      </c>
      <c r="F463" t="s">
        <v>787</v>
      </c>
      <c r="G463" s="3" t="s">
        <v>13445</v>
      </c>
      <c r="H463">
        <v>32</v>
      </c>
      <c r="I463" s="3" t="s">
        <v>10784</v>
      </c>
      <c r="J463" t="s">
        <v>10801</v>
      </c>
      <c r="K463" s="3" t="s">
        <v>13446</v>
      </c>
      <c r="L463" t="s">
        <v>11027</v>
      </c>
      <c r="M463" s="3" t="s">
        <v>12083</v>
      </c>
      <c r="N463" t="s">
        <v>11735</v>
      </c>
      <c r="O463" s="3" t="s">
        <v>13447</v>
      </c>
      <c r="P463">
        <v>26</v>
      </c>
      <c r="Q463" s="3" t="s">
        <v>10784</v>
      </c>
      <c r="R463" t="s">
        <v>10784</v>
      </c>
      <c r="S463" s="3" t="s">
        <v>10799</v>
      </c>
      <c r="T463" s="3" t="s">
        <v>10799</v>
      </c>
      <c r="U463" t="s">
        <v>13448</v>
      </c>
      <c r="V463" t="s">
        <v>10786</v>
      </c>
      <c r="W463" t="s">
        <v>12466</v>
      </c>
      <c r="X463" t="s">
        <v>13449</v>
      </c>
      <c r="Y463" t="s">
        <v>10784</v>
      </c>
      <c r="Z463" t="s">
        <v>10846</v>
      </c>
      <c r="AA463" t="s">
        <v>10792</v>
      </c>
      <c r="AB463" t="s">
        <v>10784</v>
      </c>
      <c r="AC463" t="s">
        <v>13450</v>
      </c>
      <c r="AE463" t="s">
        <v>10792</v>
      </c>
      <c r="AF463" t="s">
        <v>10807</v>
      </c>
      <c r="AG463" t="s">
        <v>10807</v>
      </c>
      <c r="AH463" t="s">
        <v>10795</v>
      </c>
      <c r="AI463" t="s">
        <v>10797</v>
      </c>
      <c r="AJ463" t="s">
        <v>10784</v>
      </c>
      <c r="AK463" t="s">
        <v>10784</v>
      </c>
      <c r="AL463" t="s">
        <v>10795</v>
      </c>
      <c r="AM463" t="s">
        <v>11106</v>
      </c>
      <c r="AN463" t="s">
        <v>10399</v>
      </c>
      <c r="AO463" t="s">
        <v>10784</v>
      </c>
      <c r="AP463" t="s">
        <v>10799</v>
      </c>
      <c r="AQ463" t="s">
        <v>10799</v>
      </c>
      <c r="AR463" t="s">
        <v>10799</v>
      </c>
      <c r="AS463" t="s">
        <v>10797</v>
      </c>
      <c r="AT463" t="s">
        <v>13449</v>
      </c>
      <c r="AU463" t="s">
        <v>10846</v>
      </c>
      <c r="AV463" t="s">
        <v>10784</v>
      </c>
      <c r="AW463" t="s">
        <v>10792</v>
      </c>
    </row>
    <row r="464" spans="1:49" x14ac:dyDescent="0.3">
      <c r="A464" s="3" t="s">
        <v>10775</v>
      </c>
      <c r="B464" s="2">
        <v>41459</v>
      </c>
      <c r="C464" s="3">
        <v>9</v>
      </c>
      <c r="D464">
        <v>9207</v>
      </c>
      <c r="E464" s="3" t="s">
        <v>1659</v>
      </c>
      <c r="F464" t="s">
        <v>763</v>
      </c>
      <c r="G464" s="3" t="s">
        <v>13451</v>
      </c>
      <c r="H464">
        <v>12</v>
      </c>
      <c r="I464" s="3" t="s">
        <v>10784</v>
      </c>
      <c r="J464" t="s">
        <v>10801</v>
      </c>
      <c r="K464" s="3" t="s">
        <v>10855</v>
      </c>
      <c r="L464" t="s">
        <v>10792</v>
      </c>
      <c r="M464" s="3" t="s">
        <v>10856</v>
      </c>
      <c r="N464" t="s">
        <v>10857</v>
      </c>
      <c r="O464" s="3" t="s">
        <v>10858</v>
      </c>
      <c r="P464">
        <v>35</v>
      </c>
      <c r="Q464" s="3" t="s">
        <v>10784</v>
      </c>
      <c r="R464" t="s">
        <v>10784</v>
      </c>
      <c r="S464" s="3" t="s">
        <v>10825</v>
      </c>
      <c r="T464" s="3" t="s">
        <v>10799</v>
      </c>
      <c r="U464" t="s">
        <v>13452</v>
      </c>
      <c r="V464" t="s">
        <v>10786</v>
      </c>
      <c r="W464" t="s">
        <v>10799</v>
      </c>
      <c r="X464" t="s">
        <v>10391</v>
      </c>
      <c r="Y464" t="s">
        <v>10784</v>
      </c>
      <c r="Z464" t="s">
        <v>10792</v>
      </c>
      <c r="AA464" t="s">
        <v>10792</v>
      </c>
      <c r="AB464" t="s">
        <v>10784</v>
      </c>
      <c r="AC464" t="s">
        <v>10792</v>
      </c>
      <c r="AE464" t="s">
        <v>10792</v>
      </c>
      <c r="AF464" t="s">
        <v>10807</v>
      </c>
      <c r="AG464" t="s">
        <v>10807</v>
      </c>
      <c r="AH464" t="s">
        <v>10795</v>
      </c>
      <c r="AI464" t="s">
        <v>10797</v>
      </c>
      <c r="AJ464" t="s">
        <v>10784</v>
      </c>
      <c r="AK464" t="s">
        <v>10784</v>
      </c>
      <c r="AL464" t="s">
        <v>10792</v>
      </c>
      <c r="AM464" t="s">
        <v>10856</v>
      </c>
      <c r="AN464" t="s">
        <v>10859</v>
      </c>
      <c r="AO464" t="s">
        <v>10784</v>
      </c>
      <c r="AP464" t="s">
        <v>10799</v>
      </c>
      <c r="AQ464" t="s">
        <v>10795</v>
      </c>
      <c r="AR464" t="s">
        <v>10799</v>
      </c>
      <c r="AS464" t="s">
        <v>10799</v>
      </c>
      <c r="AT464" t="s">
        <v>10391</v>
      </c>
      <c r="AU464" t="s">
        <v>10792</v>
      </c>
      <c r="AV464" t="s">
        <v>10784</v>
      </c>
      <c r="AW464" t="s">
        <v>10792</v>
      </c>
    </row>
    <row r="465" spans="1:49" x14ac:dyDescent="0.3">
      <c r="A465" s="3" t="s">
        <v>10775</v>
      </c>
      <c r="B465" s="2">
        <v>43038</v>
      </c>
      <c r="C465" s="3">
        <v>13</v>
      </c>
      <c r="D465">
        <v>13201</v>
      </c>
      <c r="E465" s="3" t="s">
        <v>1919</v>
      </c>
      <c r="F465" t="s">
        <v>10693</v>
      </c>
      <c r="G465" s="3" t="s">
        <v>13453</v>
      </c>
      <c r="H465">
        <v>18</v>
      </c>
      <c r="I465" s="3" t="s">
        <v>10777</v>
      </c>
      <c r="J465" t="s">
        <v>13454</v>
      </c>
      <c r="K465" s="3" t="s">
        <v>13455</v>
      </c>
      <c r="L465" t="s">
        <v>10780</v>
      </c>
      <c r="M465" s="3" t="s">
        <v>10781</v>
      </c>
      <c r="N465" t="s">
        <v>10782</v>
      </c>
      <c r="O465" s="3" t="s">
        <v>13456</v>
      </c>
      <c r="P465">
        <v>22</v>
      </c>
      <c r="Q465" s="3" t="s">
        <v>10777</v>
      </c>
      <c r="R465" t="s">
        <v>10784</v>
      </c>
      <c r="S465" s="3" t="s">
        <v>10780</v>
      </c>
      <c r="T465" s="3" t="s">
        <v>10780</v>
      </c>
      <c r="U465" t="s">
        <v>10786</v>
      </c>
      <c r="V465" t="s">
        <v>10880</v>
      </c>
      <c r="W465" t="s">
        <v>10787</v>
      </c>
      <c r="X465" t="s">
        <v>10393</v>
      </c>
      <c r="Y465" t="s">
        <v>10780</v>
      </c>
      <c r="Z465" t="s">
        <v>10845</v>
      </c>
      <c r="AA465">
        <v>43038</v>
      </c>
      <c r="AB465" t="s">
        <v>10906</v>
      </c>
      <c r="AC465" t="s">
        <v>10792</v>
      </c>
      <c r="AD465" t="s">
        <v>10792</v>
      </c>
      <c r="AE465" t="s">
        <v>10792</v>
      </c>
      <c r="AF465" t="s">
        <v>13457</v>
      </c>
      <c r="AG465" t="s">
        <v>13458</v>
      </c>
      <c r="AH465" t="s">
        <v>10795</v>
      </c>
      <c r="AI465" t="s">
        <v>10795</v>
      </c>
      <c r="AJ465" t="s">
        <v>10777</v>
      </c>
      <c r="AK465" t="s">
        <v>10874</v>
      </c>
      <c r="AL465" t="s">
        <v>10797</v>
      </c>
      <c r="AM465" t="s">
        <v>10781</v>
      </c>
      <c r="AN465" t="s">
        <v>10798</v>
      </c>
      <c r="AO465" t="s">
        <v>10777</v>
      </c>
      <c r="AP465" t="s">
        <v>10799</v>
      </c>
      <c r="AQ465" t="s">
        <v>10797</v>
      </c>
      <c r="AR465" t="s">
        <v>10797</v>
      </c>
      <c r="AS465" t="s">
        <v>10795</v>
      </c>
      <c r="AT465" t="s">
        <v>10393</v>
      </c>
      <c r="AU465" t="s">
        <v>10845</v>
      </c>
      <c r="AV465" t="s">
        <v>10906</v>
      </c>
      <c r="AW465" t="s">
        <v>10792</v>
      </c>
    </row>
    <row r="466" spans="1:49" x14ac:dyDescent="0.3">
      <c r="A466" s="3" t="s">
        <v>10775</v>
      </c>
      <c r="B466" s="2">
        <v>41245</v>
      </c>
      <c r="C466" s="3">
        <v>16</v>
      </c>
      <c r="D466">
        <v>16101</v>
      </c>
      <c r="E466" s="3" t="s">
        <v>2025</v>
      </c>
      <c r="F466" t="s">
        <v>790</v>
      </c>
      <c r="G466" s="3" t="s">
        <v>13459</v>
      </c>
      <c r="H466">
        <v>31</v>
      </c>
      <c r="I466" s="3" t="s">
        <v>10784</v>
      </c>
      <c r="J466" t="s">
        <v>10801</v>
      </c>
      <c r="K466" s="3" t="s">
        <v>10810</v>
      </c>
      <c r="L466" t="s">
        <v>10792</v>
      </c>
      <c r="M466" s="3" t="s">
        <v>10834</v>
      </c>
      <c r="N466" t="s">
        <v>10804</v>
      </c>
      <c r="O466" s="3" t="s">
        <v>13460</v>
      </c>
      <c r="P466">
        <v>35</v>
      </c>
      <c r="Q466" s="3" t="s">
        <v>10784</v>
      </c>
      <c r="R466" t="s">
        <v>10784</v>
      </c>
      <c r="S466" s="3" t="s">
        <v>10799</v>
      </c>
      <c r="T466" s="3" t="s">
        <v>10799</v>
      </c>
      <c r="U466" t="s">
        <v>13461</v>
      </c>
      <c r="V466" t="s">
        <v>10786</v>
      </c>
      <c r="W466" t="s">
        <v>10799</v>
      </c>
      <c r="X466" t="s">
        <v>10393</v>
      </c>
      <c r="Y466" t="s">
        <v>10784</v>
      </c>
      <c r="Z466" t="s">
        <v>10792</v>
      </c>
      <c r="AA466" t="s">
        <v>10792</v>
      </c>
      <c r="AB466" t="s">
        <v>10784</v>
      </c>
      <c r="AC466" t="s">
        <v>10792</v>
      </c>
      <c r="AD466" t="s">
        <v>10792</v>
      </c>
      <c r="AE466" t="s">
        <v>10792</v>
      </c>
      <c r="AF466" t="s">
        <v>10807</v>
      </c>
      <c r="AG466" t="s">
        <v>10807</v>
      </c>
      <c r="AH466" t="s">
        <v>10795</v>
      </c>
      <c r="AI466" t="s">
        <v>10795</v>
      </c>
      <c r="AJ466" t="s">
        <v>10784</v>
      </c>
      <c r="AK466" t="s">
        <v>10784</v>
      </c>
      <c r="AL466" t="s">
        <v>10792</v>
      </c>
      <c r="AM466" t="s">
        <v>10838</v>
      </c>
      <c r="AN466" t="s">
        <v>10798</v>
      </c>
      <c r="AO466" t="s">
        <v>10784</v>
      </c>
      <c r="AP466" t="s">
        <v>10799</v>
      </c>
      <c r="AQ466" t="s">
        <v>10799</v>
      </c>
      <c r="AR466" t="s">
        <v>10799</v>
      </c>
      <c r="AS466" t="s">
        <v>10799</v>
      </c>
      <c r="AT466" t="s">
        <v>10393</v>
      </c>
      <c r="AU466" t="s">
        <v>10792</v>
      </c>
      <c r="AV466" t="s">
        <v>10784</v>
      </c>
      <c r="AW466" t="s">
        <v>10792</v>
      </c>
    </row>
    <row r="467" spans="1:49" x14ac:dyDescent="0.3">
      <c r="A467" s="3" t="s">
        <v>10775</v>
      </c>
      <c r="B467" s="2">
        <v>42602</v>
      </c>
      <c r="C467" s="3">
        <v>13</v>
      </c>
      <c r="D467">
        <v>13605</v>
      </c>
      <c r="E467" s="3" t="s">
        <v>1976</v>
      </c>
      <c r="F467" t="s">
        <v>10693</v>
      </c>
      <c r="G467" s="3" t="s">
        <v>13462</v>
      </c>
      <c r="H467">
        <v>30</v>
      </c>
      <c r="I467" s="3" t="s">
        <v>10777</v>
      </c>
      <c r="J467" t="s">
        <v>10784</v>
      </c>
      <c r="K467" s="3" t="s">
        <v>13463</v>
      </c>
      <c r="L467" t="s">
        <v>10780</v>
      </c>
      <c r="M467" s="3" t="s">
        <v>10781</v>
      </c>
      <c r="N467" t="s">
        <v>10782</v>
      </c>
      <c r="O467" s="3" t="s">
        <v>13464</v>
      </c>
      <c r="P467">
        <v>71</v>
      </c>
      <c r="Q467" s="3" t="s">
        <v>10777</v>
      </c>
      <c r="R467" t="s">
        <v>13465</v>
      </c>
      <c r="S467" s="3" t="s">
        <v>10780</v>
      </c>
      <c r="T467" s="3" t="s">
        <v>10780</v>
      </c>
      <c r="U467" t="s">
        <v>13466</v>
      </c>
      <c r="V467" t="s">
        <v>10867</v>
      </c>
      <c r="W467" t="s">
        <v>10787</v>
      </c>
      <c r="X467" t="s">
        <v>10393</v>
      </c>
      <c r="Y467" t="s">
        <v>13467</v>
      </c>
      <c r="Z467" t="s">
        <v>10845</v>
      </c>
      <c r="AA467">
        <v>42604</v>
      </c>
      <c r="AB467" t="s">
        <v>10906</v>
      </c>
      <c r="AC467" t="s">
        <v>11597</v>
      </c>
      <c r="AD467" t="s">
        <v>10792</v>
      </c>
      <c r="AE467" t="s">
        <v>10792</v>
      </c>
      <c r="AF467" t="s">
        <v>13468</v>
      </c>
      <c r="AG467" t="s">
        <v>13469</v>
      </c>
      <c r="AH467" t="s">
        <v>10795</v>
      </c>
      <c r="AI467" t="s">
        <v>10795</v>
      </c>
      <c r="AJ467" t="s">
        <v>10777</v>
      </c>
      <c r="AK467" t="s">
        <v>10784</v>
      </c>
      <c r="AL467" t="s">
        <v>10797</v>
      </c>
      <c r="AM467" t="s">
        <v>10781</v>
      </c>
      <c r="AN467" t="s">
        <v>10798</v>
      </c>
      <c r="AO467" t="s">
        <v>10777</v>
      </c>
      <c r="AP467" t="s">
        <v>10904</v>
      </c>
      <c r="AQ467" t="s">
        <v>10797</v>
      </c>
      <c r="AR467" t="s">
        <v>10797</v>
      </c>
      <c r="AS467" t="s">
        <v>10795</v>
      </c>
      <c r="AT467" t="s">
        <v>10393</v>
      </c>
      <c r="AU467" t="s">
        <v>10845</v>
      </c>
      <c r="AV467" t="s">
        <v>10906</v>
      </c>
      <c r="AW467" t="s">
        <v>10792</v>
      </c>
    </row>
    <row r="468" spans="1:49" x14ac:dyDescent="0.3">
      <c r="A468" s="3" t="s">
        <v>10775</v>
      </c>
      <c r="B468" s="2">
        <v>41490</v>
      </c>
      <c r="C468" s="3">
        <v>13</v>
      </c>
      <c r="D468">
        <v>13119</v>
      </c>
      <c r="E468" s="3" t="s">
        <v>1878</v>
      </c>
      <c r="F468" t="s">
        <v>10693</v>
      </c>
      <c r="G468" s="3" t="s">
        <v>13470</v>
      </c>
      <c r="H468">
        <v>33</v>
      </c>
      <c r="I468" s="3" t="s">
        <v>10784</v>
      </c>
      <c r="J468" t="s">
        <v>10801</v>
      </c>
      <c r="K468" s="3" t="s">
        <v>13471</v>
      </c>
      <c r="L468" t="s">
        <v>10792</v>
      </c>
      <c r="M468" s="3" t="s">
        <v>13472</v>
      </c>
      <c r="N468" t="s">
        <v>11025</v>
      </c>
      <c r="O468" s="3" t="s">
        <v>13473</v>
      </c>
      <c r="P468">
        <v>35</v>
      </c>
      <c r="Q468" s="3" t="s">
        <v>10784</v>
      </c>
      <c r="R468" t="s">
        <v>10784</v>
      </c>
      <c r="S468" s="3" t="s">
        <v>10799</v>
      </c>
      <c r="T468" s="3" t="s">
        <v>10799</v>
      </c>
      <c r="U468" t="s">
        <v>13474</v>
      </c>
      <c r="V468" t="s">
        <v>10786</v>
      </c>
      <c r="W468" t="s">
        <v>10799</v>
      </c>
      <c r="X468" t="s">
        <v>10393</v>
      </c>
      <c r="Y468" t="s">
        <v>10784</v>
      </c>
      <c r="Z468" t="s">
        <v>11453</v>
      </c>
      <c r="AA468" t="s">
        <v>10792</v>
      </c>
      <c r="AB468" t="s">
        <v>10784</v>
      </c>
      <c r="AC468" t="s">
        <v>10792</v>
      </c>
      <c r="AE468" t="s">
        <v>10792</v>
      </c>
      <c r="AF468" t="s">
        <v>10807</v>
      </c>
      <c r="AG468" t="s">
        <v>10807</v>
      </c>
      <c r="AH468" t="s">
        <v>10795</v>
      </c>
      <c r="AI468" t="s">
        <v>10795</v>
      </c>
      <c r="AJ468" t="s">
        <v>10784</v>
      </c>
      <c r="AK468" t="s">
        <v>10784</v>
      </c>
      <c r="AL468" t="s">
        <v>10792</v>
      </c>
      <c r="AM468" t="s">
        <v>10811</v>
      </c>
      <c r="AN468" t="s">
        <v>10798</v>
      </c>
      <c r="AO468" t="s">
        <v>10784</v>
      </c>
      <c r="AP468" t="s">
        <v>10799</v>
      </c>
      <c r="AQ468" t="s">
        <v>10799</v>
      </c>
      <c r="AR468" t="s">
        <v>10799</v>
      </c>
      <c r="AS468" t="s">
        <v>10799</v>
      </c>
      <c r="AT468" t="s">
        <v>10393</v>
      </c>
      <c r="AU468" t="s">
        <v>10846</v>
      </c>
      <c r="AV468" t="s">
        <v>10784</v>
      </c>
      <c r="AW468" t="s">
        <v>10792</v>
      </c>
    </row>
    <row r="469" spans="1:49" x14ac:dyDescent="0.3">
      <c r="A469" s="3" t="s">
        <v>10775</v>
      </c>
      <c r="B469" s="2">
        <v>43322</v>
      </c>
      <c r="C469" s="3">
        <v>5</v>
      </c>
      <c r="D469">
        <v>5801</v>
      </c>
      <c r="E469" s="3" t="s">
        <v>1281</v>
      </c>
      <c r="F469" t="s">
        <v>799</v>
      </c>
      <c r="G469" s="3" t="s">
        <v>13475</v>
      </c>
      <c r="H469">
        <v>44</v>
      </c>
      <c r="I469" s="3" t="s">
        <v>10777</v>
      </c>
      <c r="J469" t="s">
        <v>10994</v>
      </c>
      <c r="K469" s="3" t="s">
        <v>13476</v>
      </c>
      <c r="L469" t="s">
        <v>10780</v>
      </c>
      <c r="M469" s="3" t="s">
        <v>11005</v>
      </c>
      <c r="N469" t="s">
        <v>10782</v>
      </c>
      <c r="O469" s="3" t="s">
        <v>11710</v>
      </c>
      <c r="P469">
        <v>55</v>
      </c>
      <c r="Q469" s="3" t="s">
        <v>10784</v>
      </c>
      <c r="R469" t="s">
        <v>10784</v>
      </c>
      <c r="S469" s="3" t="s">
        <v>10787</v>
      </c>
      <c r="T469" s="3" t="s">
        <v>10780</v>
      </c>
      <c r="U469" t="s">
        <v>10786</v>
      </c>
      <c r="V469" t="s">
        <v>10786</v>
      </c>
      <c r="W469" t="s">
        <v>10787</v>
      </c>
      <c r="X469" t="s">
        <v>10393</v>
      </c>
      <c r="Y469" t="s">
        <v>10784</v>
      </c>
      <c r="Z469" t="s">
        <v>10827</v>
      </c>
      <c r="AA469">
        <v>43322</v>
      </c>
      <c r="AB469" t="s">
        <v>10828</v>
      </c>
      <c r="AC469" t="s">
        <v>10792</v>
      </c>
      <c r="AD469" t="s">
        <v>10792</v>
      </c>
      <c r="AE469" t="s">
        <v>10792</v>
      </c>
      <c r="AF469" t="s">
        <v>13477</v>
      </c>
      <c r="AG469" t="s">
        <v>13478</v>
      </c>
      <c r="AH469" t="s">
        <v>10795</v>
      </c>
      <c r="AI469" t="s">
        <v>10795</v>
      </c>
      <c r="AJ469" t="s">
        <v>10777</v>
      </c>
      <c r="AK469" t="s">
        <v>11001</v>
      </c>
      <c r="AL469" t="s">
        <v>10797</v>
      </c>
      <c r="AM469" t="s">
        <v>10888</v>
      </c>
      <c r="AN469" t="s">
        <v>10798</v>
      </c>
      <c r="AO469" t="s">
        <v>10784</v>
      </c>
      <c r="AP469" t="s">
        <v>10799</v>
      </c>
      <c r="AQ469" t="s">
        <v>10795</v>
      </c>
      <c r="AR469" t="s">
        <v>10797</v>
      </c>
      <c r="AS469" t="s">
        <v>10795</v>
      </c>
      <c r="AT469" t="s">
        <v>10393</v>
      </c>
      <c r="AU469" t="s">
        <v>10827</v>
      </c>
      <c r="AV469" t="s">
        <v>10828</v>
      </c>
      <c r="AW469" t="s">
        <v>10792</v>
      </c>
    </row>
    <row r="470" spans="1:49" x14ac:dyDescent="0.3">
      <c r="A470" s="3" t="s">
        <v>10775</v>
      </c>
      <c r="B470" s="2">
        <v>41478</v>
      </c>
      <c r="C470" s="3">
        <v>13</v>
      </c>
      <c r="D470">
        <v>13131</v>
      </c>
      <c r="E470" s="3" t="s">
        <v>1913</v>
      </c>
      <c r="F470" t="s">
        <v>10693</v>
      </c>
      <c r="G470" s="3" t="s">
        <v>13479</v>
      </c>
      <c r="H470">
        <v>56</v>
      </c>
      <c r="I470" s="3" t="s">
        <v>10784</v>
      </c>
      <c r="J470" t="s">
        <v>10801</v>
      </c>
      <c r="K470" s="3" t="s">
        <v>11105</v>
      </c>
      <c r="L470" t="s">
        <v>10792</v>
      </c>
      <c r="M470" s="3" t="s">
        <v>10834</v>
      </c>
      <c r="N470" t="s">
        <v>11025</v>
      </c>
      <c r="O470" s="3" t="s">
        <v>13480</v>
      </c>
      <c r="P470">
        <v>61</v>
      </c>
      <c r="Q470" s="3" t="s">
        <v>10784</v>
      </c>
      <c r="R470" t="s">
        <v>10784</v>
      </c>
      <c r="S470" s="3" t="s">
        <v>10825</v>
      </c>
      <c r="T470" s="3" t="s">
        <v>10799</v>
      </c>
      <c r="U470" t="s">
        <v>13481</v>
      </c>
      <c r="V470" t="s">
        <v>10786</v>
      </c>
      <c r="W470" t="s">
        <v>10787</v>
      </c>
      <c r="X470" t="s">
        <v>10393</v>
      </c>
      <c r="Y470" t="s">
        <v>10784</v>
      </c>
      <c r="Z470" t="s">
        <v>10792</v>
      </c>
      <c r="AA470" t="s">
        <v>10792</v>
      </c>
      <c r="AB470" t="s">
        <v>10784</v>
      </c>
      <c r="AC470" t="s">
        <v>10792</v>
      </c>
      <c r="AE470" t="s">
        <v>10792</v>
      </c>
      <c r="AF470" t="s">
        <v>10807</v>
      </c>
      <c r="AG470" t="s">
        <v>10807</v>
      </c>
      <c r="AH470" t="s">
        <v>10795</v>
      </c>
      <c r="AI470" t="s">
        <v>10795</v>
      </c>
      <c r="AJ470" t="s">
        <v>10784</v>
      </c>
      <c r="AK470" t="s">
        <v>10784</v>
      </c>
      <c r="AL470" t="s">
        <v>10792</v>
      </c>
      <c r="AM470" t="s">
        <v>10838</v>
      </c>
      <c r="AN470" t="s">
        <v>10798</v>
      </c>
      <c r="AO470" t="s">
        <v>10784</v>
      </c>
      <c r="AP470" t="s">
        <v>10799</v>
      </c>
      <c r="AQ470" t="s">
        <v>10795</v>
      </c>
      <c r="AR470" t="s">
        <v>10799</v>
      </c>
      <c r="AS470" t="s">
        <v>10795</v>
      </c>
      <c r="AT470" t="s">
        <v>10393</v>
      </c>
      <c r="AU470" t="s">
        <v>10792</v>
      </c>
      <c r="AV470" t="s">
        <v>10784</v>
      </c>
      <c r="AW470" t="s">
        <v>10792</v>
      </c>
    </row>
    <row r="471" spans="1:49" x14ac:dyDescent="0.3">
      <c r="A471" s="3" t="s">
        <v>10775</v>
      </c>
      <c r="B471" s="2">
        <v>42439</v>
      </c>
      <c r="C471" s="3">
        <v>5</v>
      </c>
      <c r="D471">
        <v>5301</v>
      </c>
      <c r="E471" s="3" t="s">
        <v>1203</v>
      </c>
      <c r="F471" t="s">
        <v>799</v>
      </c>
      <c r="G471" s="3" t="s">
        <v>13482</v>
      </c>
      <c r="H471">
        <v>58</v>
      </c>
      <c r="I471" s="3" t="s">
        <v>10777</v>
      </c>
      <c r="J471" t="s">
        <v>10784</v>
      </c>
      <c r="K471" s="3" t="s">
        <v>13483</v>
      </c>
      <c r="L471" t="s">
        <v>10780</v>
      </c>
      <c r="M471" s="3" t="s">
        <v>10811</v>
      </c>
      <c r="N471" t="s">
        <v>10782</v>
      </c>
      <c r="O471" s="3" t="s">
        <v>13484</v>
      </c>
      <c r="P471">
        <v>62</v>
      </c>
      <c r="Q471" s="3" t="s">
        <v>10777</v>
      </c>
      <c r="R471" t="s">
        <v>13485</v>
      </c>
      <c r="S471" s="3" t="s">
        <v>10787</v>
      </c>
      <c r="T471" s="3" t="s">
        <v>10780</v>
      </c>
      <c r="U471" t="s">
        <v>13486</v>
      </c>
      <c r="V471" t="s">
        <v>10780</v>
      </c>
      <c r="W471" t="s">
        <v>10787</v>
      </c>
      <c r="X471" t="s">
        <v>10393</v>
      </c>
      <c r="Y471" t="s">
        <v>10780</v>
      </c>
      <c r="Z471" t="s">
        <v>10827</v>
      </c>
      <c r="AA471">
        <v>42439</v>
      </c>
      <c r="AB471" t="s">
        <v>10828</v>
      </c>
      <c r="AC471" t="s">
        <v>10792</v>
      </c>
      <c r="AD471" t="s">
        <v>10792</v>
      </c>
      <c r="AE471" t="s">
        <v>10792</v>
      </c>
      <c r="AF471" t="s">
        <v>13487</v>
      </c>
      <c r="AG471" t="s">
        <v>13488</v>
      </c>
      <c r="AH471" t="s">
        <v>10795</v>
      </c>
      <c r="AI471" t="s">
        <v>10795</v>
      </c>
      <c r="AJ471" t="s">
        <v>10777</v>
      </c>
      <c r="AK471" t="s">
        <v>10784</v>
      </c>
      <c r="AL471" t="s">
        <v>10797</v>
      </c>
      <c r="AM471" t="s">
        <v>10811</v>
      </c>
      <c r="AN471" t="s">
        <v>10798</v>
      </c>
      <c r="AO471" t="s">
        <v>10777</v>
      </c>
      <c r="AP471" t="s">
        <v>11133</v>
      </c>
      <c r="AQ471" t="s">
        <v>10795</v>
      </c>
      <c r="AR471" t="s">
        <v>10797</v>
      </c>
      <c r="AS471" t="s">
        <v>10795</v>
      </c>
      <c r="AT471" t="s">
        <v>10393</v>
      </c>
      <c r="AU471" t="s">
        <v>10827</v>
      </c>
      <c r="AV471" t="s">
        <v>10828</v>
      </c>
      <c r="AW471" t="s">
        <v>10792</v>
      </c>
    </row>
    <row r="472" spans="1:49" x14ac:dyDescent="0.3">
      <c r="A472" s="3" t="s">
        <v>10775</v>
      </c>
      <c r="B472" s="2">
        <v>44149</v>
      </c>
      <c r="C472" s="3">
        <v>13</v>
      </c>
      <c r="D472">
        <v>13401</v>
      </c>
      <c r="E472" s="3" t="s">
        <v>1937</v>
      </c>
      <c r="F472" t="s">
        <v>10693</v>
      </c>
      <c r="G472" s="3" t="s">
        <v>13489</v>
      </c>
      <c r="H472">
        <v>67</v>
      </c>
      <c r="I472" s="3" t="s">
        <v>10777</v>
      </c>
      <c r="J472" t="s">
        <v>13490</v>
      </c>
      <c r="K472" s="3" t="s">
        <v>13491</v>
      </c>
      <c r="L472" t="s">
        <v>11478</v>
      </c>
      <c r="M472" s="3" t="s">
        <v>10918</v>
      </c>
      <c r="N472" t="s">
        <v>10919</v>
      </c>
      <c r="O472" s="3" t="s">
        <v>13492</v>
      </c>
      <c r="P472">
        <v>40</v>
      </c>
      <c r="Q472" s="3" t="s">
        <v>10777</v>
      </c>
      <c r="R472" t="s">
        <v>10784</v>
      </c>
      <c r="S472" s="3" t="s">
        <v>10780</v>
      </c>
      <c r="T472" s="3" t="s">
        <v>10799</v>
      </c>
      <c r="U472" t="s">
        <v>10786</v>
      </c>
      <c r="V472" t="s">
        <v>13493</v>
      </c>
      <c r="W472" t="s">
        <v>10799</v>
      </c>
      <c r="X472" t="s">
        <v>10391</v>
      </c>
      <c r="Y472" t="s">
        <v>10784</v>
      </c>
      <c r="Z472" t="s">
        <v>10846</v>
      </c>
      <c r="AA472" t="s">
        <v>10792</v>
      </c>
      <c r="AB472" t="s">
        <v>11292</v>
      </c>
      <c r="AC472" t="s">
        <v>10792</v>
      </c>
      <c r="AD472" t="s">
        <v>10792</v>
      </c>
      <c r="AE472" t="s">
        <v>10792</v>
      </c>
      <c r="AF472" t="s">
        <v>13494</v>
      </c>
      <c r="AG472" t="s">
        <v>13495</v>
      </c>
      <c r="AH472" t="s">
        <v>10795</v>
      </c>
      <c r="AI472" t="s">
        <v>10797</v>
      </c>
      <c r="AJ472" t="s">
        <v>10777</v>
      </c>
      <c r="AK472" t="s">
        <v>10904</v>
      </c>
      <c r="AL472" t="s">
        <v>11478</v>
      </c>
      <c r="AM472" t="s">
        <v>10918</v>
      </c>
      <c r="AN472" t="s">
        <v>10919</v>
      </c>
      <c r="AO472" t="s">
        <v>10777</v>
      </c>
      <c r="AP472" t="s">
        <v>10799</v>
      </c>
      <c r="AQ472" t="s">
        <v>10797</v>
      </c>
      <c r="AR472" t="s">
        <v>10799</v>
      </c>
      <c r="AS472" t="s">
        <v>10799</v>
      </c>
      <c r="AT472" t="s">
        <v>10391</v>
      </c>
      <c r="AU472" t="s">
        <v>10846</v>
      </c>
      <c r="AV472" t="s">
        <v>11292</v>
      </c>
      <c r="AW472" t="s">
        <v>10792</v>
      </c>
    </row>
    <row r="473" spans="1:49" x14ac:dyDescent="0.3">
      <c r="A473" s="3" t="s">
        <v>10775</v>
      </c>
      <c r="B473" s="2">
        <v>42682</v>
      </c>
      <c r="C473" s="3">
        <v>9</v>
      </c>
      <c r="D473">
        <v>9108</v>
      </c>
      <c r="E473" s="3" t="s">
        <v>1599</v>
      </c>
      <c r="F473" t="s">
        <v>763</v>
      </c>
      <c r="G473" s="3" t="s">
        <v>13496</v>
      </c>
      <c r="H473">
        <v>41</v>
      </c>
      <c r="I473" s="3" t="s">
        <v>10777</v>
      </c>
      <c r="J473" t="s">
        <v>10784</v>
      </c>
      <c r="K473" s="3" t="s">
        <v>13497</v>
      </c>
      <c r="L473" t="s">
        <v>10780</v>
      </c>
      <c r="M473" s="3" t="s">
        <v>11822</v>
      </c>
      <c r="N473" t="s">
        <v>10863</v>
      </c>
      <c r="O473" s="3" t="s">
        <v>13498</v>
      </c>
      <c r="P473">
        <v>20</v>
      </c>
      <c r="Q473" s="3" t="s">
        <v>10777</v>
      </c>
      <c r="R473" t="s">
        <v>11768</v>
      </c>
      <c r="S473" s="3" t="s">
        <v>10780</v>
      </c>
      <c r="T473" s="3" t="s">
        <v>10787</v>
      </c>
      <c r="U473" t="s">
        <v>10786</v>
      </c>
      <c r="V473" t="s">
        <v>10780</v>
      </c>
      <c r="W473" t="s">
        <v>10780</v>
      </c>
      <c r="X473" t="s">
        <v>10896</v>
      </c>
      <c r="Y473" t="s">
        <v>10073</v>
      </c>
      <c r="Z473" t="s">
        <v>10788</v>
      </c>
      <c r="AA473">
        <v>43211</v>
      </c>
      <c r="AB473" t="s">
        <v>10789</v>
      </c>
      <c r="AC473" t="s">
        <v>11770</v>
      </c>
      <c r="AD473" t="s">
        <v>10870</v>
      </c>
      <c r="AE473" t="s">
        <v>10792</v>
      </c>
      <c r="AF473" t="s">
        <v>13499</v>
      </c>
      <c r="AG473" t="s">
        <v>13500</v>
      </c>
      <c r="AH473" t="s">
        <v>10795</v>
      </c>
      <c r="AI473" t="s">
        <v>10797</v>
      </c>
      <c r="AJ473" t="s">
        <v>10777</v>
      </c>
      <c r="AK473" t="s">
        <v>10784</v>
      </c>
      <c r="AL473" t="s">
        <v>10797</v>
      </c>
      <c r="AM473" t="s">
        <v>11822</v>
      </c>
      <c r="AN473" t="s">
        <v>10873</v>
      </c>
      <c r="AO473" t="s">
        <v>10777</v>
      </c>
      <c r="AP473" t="s">
        <v>11768</v>
      </c>
      <c r="AQ473" t="s">
        <v>10797</v>
      </c>
      <c r="AR473" t="s">
        <v>10795</v>
      </c>
      <c r="AS473" t="s">
        <v>10797</v>
      </c>
      <c r="AT473" t="s">
        <v>10896</v>
      </c>
      <c r="AU473" t="s">
        <v>10788</v>
      </c>
      <c r="AV473" t="s">
        <v>10789</v>
      </c>
      <c r="AW473" t="s">
        <v>10870</v>
      </c>
    </row>
    <row r="474" spans="1:49" x14ac:dyDescent="0.3">
      <c r="A474" s="3" t="s">
        <v>10775</v>
      </c>
      <c r="B474" s="2">
        <v>41844</v>
      </c>
      <c r="C474" s="3">
        <v>13</v>
      </c>
      <c r="D474">
        <v>13201</v>
      </c>
      <c r="E474" s="3" t="s">
        <v>1919</v>
      </c>
      <c r="F474" t="s">
        <v>10693</v>
      </c>
      <c r="G474" s="3" t="s">
        <v>13501</v>
      </c>
      <c r="H474">
        <v>26</v>
      </c>
      <c r="I474" s="3" t="s">
        <v>10777</v>
      </c>
      <c r="J474" t="s">
        <v>10784</v>
      </c>
      <c r="K474" s="3" t="s">
        <v>13502</v>
      </c>
      <c r="L474" t="s">
        <v>10787</v>
      </c>
      <c r="M474" s="3" t="s">
        <v>11106</v>
      </c>
      <c r="N474" t="s">
        <v>10894</v>
      </c>
      <c r="O474" s="3" t="s">
        <v>13503</v>
      </c>
      <c r="P474">
        <v>37</v>
      </c>
      <c r="Q474" s="3" t="s">
        <v>10777</v>
      </c>
      <c r="R474" t="s">
        <v>10784</v>
      </c>
      <c r="S474" s="3" t="s">
        <v>10780</v>
      </c>
      <c r="T474" s="3" t="s">
        <v>10780</v>
      </c>
      <c r="U474" t="s">
        <v>10786</v>
      </c>
      <c r="V474" t="s">
        <v>10780</v>
      </c>
      <c r="W474" t="s">
        <v>10780</v>
      </c>
      <c r="X474" t="s">
        <v>10868</v>
      </c>
      <c r="Y474" t="s">
        <v>11325</v>
      </c>
      <c r="Z474" t="s">
        <v>10845</v>
      </c>
      <c r="AA474">
        <v>41850</v>
      </c>
      <c r="AB474" t="s">
        <v>11032</v>
      </c>
      <c r="AC474" t="s">
        <v>13504</v>
      </c>
      <c r="AD474" t="s">
        <v>10792</v>
      </c>
      <c r="AE474" t="s">
        <v>10792</v>
      </c>
      <c r="AF474" t="s">
        <v>13505</v>
      </c>
      <c r="AG474" t="s">
        <v>13506</v>
      </c>
      <c r="AH474" t="s">
        <v>10795</v>
      </c>
      <c r="AI474" t="s">
        <v>10797</v>
      </c>
      <c r="AJ474" t="s">
        <v>10777</v>
      </c>
      <c r="AK474" t="s">
        <v>10784</v>
      </c>
      <c r="AL474" t="s">
        <v>10795</v>
      </c>
      <c r="AM474" t="s">
        <v>11106</v>
      </c>
      <c r="AN474" t="s">
        <v>10399</v>
      </c>
      <c r="AO474" t="s">
        <v>10777</v>
      </c>
      <c r="AP474" t="s">
        <v>10799</v>
      </c>
      <c r="AQ474" t="s">
        <v>10797</v>
      </c>
      <c r="AR474" t="s">
        <v>10797</v>
      </c>
      <c r="AS474" t="s">
        <v>10797</v>
      </c>
      <c r="AT474" t="s">
        <v>10868</v>
      </c>
      <c r="AU474" t="s">
        <v>10845</v>
      </c>
      <c r="AV474" t="s">
        <v>11032</v>
      </c>
      <c r="AW474" t="s">
        <v>10792</v>
      </c>
    </row>
    <row r="475" spans="1:49" x14ac:dyDescent="0.3">
      <c r="A475" s="3" t="s">
        <v>10775</v>
      </c>
      <c r="B475" s="2">
        <v>43421</v>
      </c>
      <c r="C475" s="3">
        <v>7</v>
      </c>
      <c r="D475">
        <v>7406</v>
      </c>
      <c r="E475" s="3" t="s">
        <v>1471</v>
      </c>
      <c r="F475" t="s">
        <v>787</v>
      </c>
      <c r="G475" s="3" t="s">
        <v>13507</v>
      </c>
      <c r="H475">
        <v>64</v>
      </c>
      <c r="I475" s="3" t="s">
        <v>10777</v>
      </c>
      <c r="J475" t="s">
        <v>10778</v>
      </c>
      <c r="K475" s="3" t="s">
        <v>13508</v>
      </c>
      <c r="L475" t="s">
        <v>10787</v>
      </c>
      <c r="M475" s="3" t="s">
        <v>10893</v>
      </c>
      <c r="N475" t="s">
        <v>10894</v>
      </c>
      <c r="O475" s="3" t="s">
        <v>13509</v>
      </c>
      <c r="P475">
        <v>38</v>
      </c>
      <c r="Q475" s="3" t="s">
        <v>10777</v>
      </c>
      <c r="R475" t="s">
        <v>10784</v>
      </c>
      <c r="S475" s="3" t="s">
        <v>10780</v>
      </c>
      <c r="T475" s="3" t="s">
        <v>10780</v>
      </c>
      <c r="U475" t="s">
        <v>13510</v>
      </c>
      <c r="V475" t="s">
        <v>10786</v>
      </c>
      <c r="W475" t="s">
        <v>10780</v>
      </c>
      <c r="X475" t="s">
        <v>10868</v>
      </c>
      <c r="Y475" t="s">
        <v>10905</v>
      </c>
      <c r="Z475" t="s">
        <v>10845</v>
      </c>
      <c r="AA475">
        <v>43767</v>
      </c>
      <c r="AB475" t="s">
        <v>10906</v>
      </c>
      <c r="AC475" t="s">
        <v>10792</v>
      </c>
      <c r="AD475" t="s">
        <v>10792</v>
      </c>
      <c r="AE475" t="s">
        <v>10792</v>
      </c>
      <c r="AF475" t="s">
        <v>13511</v>
      </c>
      <c r="AG475" t="s">
        <v>13512</v>
      </c>
      <c r="AH475" t="s">
        <v>10795</v>
      </c>
      <c r="AI475" t="s">
        <v>10795</v>
      </c>
      <c r="AJ475" t="s">
        <v>10777</v>
      </c>
      <c r="AK475" t="s">
        <v>10796</v>
      </c>
      <c r="AL475" t="s">
        <v>10795</v>
      </c>
      <c r="AM475" t="s">
        <v>10893</v>
      </c>
      <c r="AN475" t="s">
        <v>10399</v>
      </c>
      <c r="AO475" t="s">
        <v>10777</v>
      </c>
      <c r="AP475" t="s">
        <v>10799</v>
      </c>
      <c r="AQ475" t="s">
        <v>10797</v>
      </c>
      <c r="AR475" t="s">
        <v>10797</v>
      </c>
      <c r="AS475" t="s">
        <v>10797</v>
      </c>
      <c r="AT475" t="s">
        <v>10868</v>
      </c>
      <c r="AU475" t="s">
        <v>10845</v>
      </c>
      <c r="AV475" t="s">
        <v>10906</v>
      </c>
      <c r="AW475" t="s">
        <v>10792</v>
      </c>
    </row>
    <row r="476" spans="1:49" x14ac:dyDescent="0.3">
      <c r="A476" s="3" t="s">
        <v>10775</v>
      </c>
      <c r="B476" s="2">
        <v>44017</v>
      </c>
      <c r="C476" s="3">
        <v>8</v>
      </c>
      <c r="D476">
        <v>8106</v>
      </c>
      <c r="E476" s="3" t="s">
        <v>1495</v>
      </c>
      <c r="F476" t="s">
        <v>769</v>
      </c>
      <c r="G476" s="3" t="s">
        <v>13513</v>
      </c>
      <c r="H476">
        <v>25</v>
      </c>
      <c r="I476" s="3" t="s">
        <v>10777</v>
      </c>
      <c r="J476" t="s">
        <v>10784</v>
      </c>
      <c r="K476" s="3" t="s">
        <v>13514</v>
      </c>
      <c r="L476" t="s">
        <v>10792</v>
      </c>
      <c r="M476" s="3" t="s">
        <v>10781</v>
      </c>
      <c r="N476" t="s">
        <v>10841</v>
      </c>
      <c r="O476" s="3" t="s">
        <v>13515</v>
      </c>
      <c r="P476">
        <v>32</v>
      </c>
      <c r="Q476" s="3" t="s">
        <v>10777</v>
      </c>
      <c r="R476" t="s">
        <v>10784</v>
      </c>
      <c r="S476" s="3" t="s">
        <v>10780</v>
      </c>
      <c r="T476" s="3" t="s">
        <v>10799</v>
      </c>
      <c r="U476" t="s">
        <v>10786</v>
      </c>
      <c r="V476" t="s">
        <v>10786</v>
      </c>
      <c r="W476" t="s">
        <v>10787</v>
      </c>
      <c r="X476" t="s">
        <v>10782</v>
      </c>
      <c r="Y476" t="s">
        <v>10784</v>
      </c>
      <c r="Z476" t="s">
        <v>10845</v>
      </c>
      <c r="AA476" t="s">
        <v>10792</v>
      </c>
      <c r="AB476" t="s">
        <v>10906</v>
      </c>
      <c r="AC476" t="s">
        <v>10792</v>
      </c>
      <c r="AD476" t="s">
        <v>10792</v>
      </c>
      <c r="AE476" t="s">
        <v>10792</v>
      </c>
      <c r="AF476" t="s">
        <v>13516</v>
      </c>
      <c r="AG476" t="s">
        <v>13517</v>
      </c>
      <c r="AH476" t="s">
        <v>10795</v>
      </c>
      <c r="AI476" t="s">
        <v>10795</v>
      </c>
      <c r="AJ476" t="s">
        <v>10777</v>
      </c>
      <c r="AK476" t="s">
        <v>10784</v>
      </c>
      <c r="AL476" t="s">
        <v>10792</v>
      </c>
      <c r="AM476" t="s">
        <v>10781</v>
      </c>
      <c r="AN476" t="s">
        <v>10798</v>
      </c>
      <c r="AO476" t="s">
        <v>10777</v>
      </c>
      <c r="AP476" t="s">
        <v>10799</v>
      </c>
      <c r="AQ476" t="s">
        <v>10797</v>
      </c>
      <c r="AR476" t="s">
        <v>10799</v>
      </c>
      <c r="AS476" t="s">
        <v>10795</v>
      </c>
      <c r="AT476" t="s">
        <v>10798</v>
      </c>
      <c r="AU476" t="s">
        <v>10845</v>
      </c>
      <c r="AV476" t="s">
        <v>10906</v>
      </c>
      <c r="AW476" t="s">
        <v>10792</v>
      </c>
    </row>
    <row r="477" spans="1:49" x14ac:dyDescent="0.3">
      <c r="A477" s="3" t="s">
        <v>10775</v>
      </c>
      <c r="B477" s="2">
        <v>43695</v>
      </c>
      <c r="C477" s="3">
        <v>14</v>
      </c>
      <c r="D477">
        <v>14101</v>
      </c>
      <c r="E477" s="3" t="s">
        <v>1979</v>
      </c>
      <c r="F477" t="s">
        <v>781</v>
      </c>
      <c r="G477" s="3" t="s">
        <v>13518</v>
      </c>
      <c r="H477">
        <v>17</v>
      </c>
      <c r="I477" s="3" t="s">
        <v>10777</v>
      </c>
      <c r="J477" t="s">
        <v>11308</v>
      </c>
      <c r="K477" s="3" t="s">
        <v>13519</v>
      </c>
      <c r="L477" t="s">
        <v>10792</v>
      </c>
      <c r="M477" s="3" t="s">
        <v>10996</v>
      </c>
      <c r="N477" t="s">
        <v>10782</v>
      </c>
      <c r="O477" s="3" t="s">
        <v>13520</v>
      </c>
      <c r="P477">
        <v>17</v>
      </c>
      <c r="Q477" s="3" t="s">
        <v>10777</v>
      </c>
      <c r="R477" t="s">
        <v>11308</v>
      </c>
      <c r="S477" s="3" t="s">
        <v>10780</v>
      </c>
      <c r="T477" s="3" t="s">
        <v>10799</v>
      </c>
      <c r="U477" t="s">
        <v>10786</v>
      </c>
      <c r="V477" t="s">
        <v>10786</v>
      </c>
      <c r="W477" t="s">
        <v>10780</v>
      </c>
      <c r="X477" t="s">
        <v>10395</v>
      </c>
      <c r="Y477" t="s">
        <v>10784</v>
      </c>
      <c r="Z477" t="s">
        <v>10845</v>
      </c>
      <c r="AA477" t="s">
        <v>10792</v>
      </c>
      <c r="AB477" t="s">
        <v>10846</v>
      </c>
      <c r="AC477" t="s">
        <v>10792</v>
      </c>
      <c r="AD477" t="s">
        <v>10792</v>
      </c>
      <c r="AE477" t="s">
        <v>10792</v>
      </c>
      <c r="AF477" t="s">
        <v>13521</v>
      </c>
      <c r="AG477" t="s">
        <v>13522</v>
      </c>
      <c r="AH477" t="s">
        <v>10795</v>
      </c>
      <c r="AI477" t="s">
        <v>10795</v>
      </c>
      <c r="AJ477" t="s">
        <v>10777</v>
      </c>
      <c r="AK477" t="s">
        <v>10874</v>
      </c>
      <c r="AL477" t="s">
        <v>10792</v>
      </c>
      <c r="AM477" t="s">
        <v>11002</v>
      </c>
      <c r="AN477" t="s">
        <v>10798</v>
      </c>
      <c r="AO477" t="s">
        <v>10777</v>
      </c>
      <c r="AP477" t="s">
        <v>10874</v>
      </c>
      <c r="AQ477" t="s">
        <v>10797</v>
      </c>
      <c r="AR477" t="s">
        <v>10799</v>
      </c>
      <c r="AS477" t="s">
        <v>10797</v>
      </c>
      <c r="AT477" t="s">
        <v>10395</v>
      </c>
      <c r="AU477" t="s">
        <v>10845</v>
      </c>
      <c r="AV477" t="s">
        <v>10846</v>
      </c>
      <c r="AW477" t="s">
        <v>10792</v>
      </c>
    </row>
    <row r="478" spans="1:49" x14ac:dyDescent="0.3">
      <c r="A478" s="3" t="s">
        <v>10775</v>
      </c>
      <c r="B478" s="2">
        <v>40379</v>
      </c>
      <c r="C478" s="3">
        <v>13</v>
      </c>
      <c r="D478">
        <v>13401</v>
      </c>
      <c r="E478" s="3" t="s">
        <v>1937</v>
      </c>
      <c r="F478" t="s">
        <v>10693</v>
      </c>
      <c r="G478" s="3" t="s">
        <v>13523</v>
      </c>
      <c r="H478">
        <v>25</v>
      </c>
      <c r="I478" s="3" t="s">
        <v>10784</v>
      </c>
      <c r="J478" t="s">
        <v>13524</v>
      </c>
      <c r="K478" s="3" t="s">
        <v>13525</v>
      </c>
      <c r="L478" t="s">
        <v>10795</v>
      </c>
      <c r="M478" s="3" t="s">
        <v>11106</v>
      </c>
      <c r="N478" t="s">
        <v>11107</v>
      </c>
      <c r="O478" s="3" t="s">
        <v>13526</v>
      </c>
      <c r="P478">
        <v>44</v>
      </c>
      <c r="Q478" s="3" t="s">
        <v>10784</v>
      </c>
      <c r="R478" t="s">
        <v>13527</v>
      </c>
      <c r="S478" s="3" t="s">
        <v>10799</v>
      </c>
      <c r="T478" s="3" t="s">
        <v>10799</v>
      </c>
      <c r="U478" t="s">
        <v>13528</v>
      </c>
      <c r="V478" t="s">
        <v>10786</v>
      </c>
      <c r="W478" t="s">
        <v>10799</v>
      </c>
      <c r="X478" t="s">
        <v>10784</v>
      </c>
      <c r="Y478" t="s">
        <v>10784</v>
      </c>
      <c r="Z478" t="s">
        <v>10792</v>
      </c>
      <c r="AA478" t="s">
        <v>10792</v>
      </c>
      <c r="AB478" t="s">
        <v>10784</v>
      </c>
      <c r="AC478" t="s">
        <v>10792</v>
      </c>
      <c r="AD478" t="s">
        <v>10792</v>
      </c>
      <c r="AE478" t="s">
        <v>10792</v>
      </c>
      <c r="AF478" t="s">
        <v>10807</v>
      </c>
      <c r="AG478" t="s">
        <v>10807</v>
      </c>
      <c r="AH478" t="s">
        <v>10795</v>
      </c>
      <c r="AI478" t="s">
        <v>10797</v>
      </c>
      <c r="AJ478" t="s">
        <v>10784</v>
      </c>
      <c r="AK478" t="s">
        <v>11876</v>
      </c>
      <c r="AL478" t="s">
        <v>10795</v>
      </c>
      <c r="AM478" t="s">
        <v>11106</v>
      </c>
      <c r="AN478" t="s">
        <v>10399</v>
      </c>
      <c r="AO478" t="s">
        <v>10784</v>
      </c>
      <c r="AP478" t="s">
        <v>13527</v>
      </c>
      <c r="AQ478" t="s">
        <v>10799</v>
      </c>
      <c r="AR478" t="s">
        <v>10799</v>
      </c>
      <c r="AS478" t="s">
        <v>10799</v>
      </c>
      <c r="AT478" t="s">
        <v>10799</v>
      </c>
      <c r="AU478" t="s">
        <v>10792</v>
      </c>
      <c r="AV478" t="s">
        <v>10784</v>
      </c>
      <c r="AW478" t="s">
        <v>10792</v>
      </c>
    </row>
    <row r="479" spans="1:49" x14ac:dyDescent="0.3">
      <c r="A479" s="3" t="s">
        <v>10775</v>
      </c>
      <c r="B479" s="2">
        <v>43906</v>
      </c>
      <c r="C479" s="3">
        <v>13</v>
      </c>
      <c r="D479">
        <v>13301</v>
      </c>
      <c r="E479" s="3" t="s">
        <v>1928</v>
      </c>
      <c r="F479" t="s">
        <v>10693</v>
      </c>
      <c r="G479" s="3" t="s">
        <v>13529</v>
      </c>
      <c r="H479">
        <v>24</v>
      </c>
      <c r="I479" s="3" t="s">
        <v>10777</v>
      </c>
      <c r="J479" t="s">
        <v>10784</v>
      </c>
      <c r="K479" s="3" t="s">
        <v>13530</v>
      </c>
      <c r="L479" t="s">
        <v>10792</v>
      </c>
      <c r="M479" s="3" t="s">
        <v>10781</v>
      </c>
      <c r="N479" t="s">
        <v>10841</v>
      </c>
      <c r="O479" s="3" t="s">
        <v>13531</v>
      </c>
      <c r="P479">
        <v>22</v>
      </c>
      <c r="Q479" s="3" t="s">
        <v>10777</v>
      </c>
      <c r="R479" t="s">
        <v>10784</v>
      </c>
      <c r="S479" s="3" t="s">
        <v>10780</v>
      </c>
      <c r="T479" s="3" t="s">
        <v>10799</v>
      </c>
      <c r="U479" t="s">
        <v>10786</v>
      </c>
      <c r="V479" t="s">
        <v>13532</v>
      </c>
      <c r="W479" t="s">
        <v>10787</v>
      </c>
      <c r="X479" t="s">
        <v>10782</v>
      </c>
      <c r="Y479" t="s">
        <v>13533</v>
      </c>
      <c r="Z479" t="s">
        <v>10845</v>
      </c>
      <c r="AA479" t="s">
        <v>10792</v>
      </c>
      <c r="AB479" t="s">
        <v>11032</v>
      </c>
      <c r="AC479" t="s">
        <v>10792</v>
      </c>
      <c r="AD479" t="s">
        <v>10792</v>
      </c>
      <c r="AE479" t="s">
        <v>10792</v>
      </c>
      <c r="AF479" t="s">
        <v>13534</v>
      </c>
      <c r="AG479" t="s">
        <v>13535</v>
      </c>
      <c r="AH479" t="s">
        <v>10795</v>
      </c>
      <c r="AI479" t="s">
        <v>10795</v>
      </c>
      <c r="AJ479" t="s">
        <v>10777</v>
      </c>
      <c r="AK479" t="s">
        <v>10784</v>
      </c>
      <c r="AL479" t="s">
        <v>10792</v>
      </c>
      <c r="AM479" t="s">
        <v>10781</v>
      </c>
      <c r="AN479" t="s">
        <v>10798</v>
      </c>
      <c r="AO479" t="s">
        <v>10777</v>
      </c>
      <c r="AP479" t="s">
        <v>10799</v>
      </c>
      <c r="AQ479" t="s">
        <v>10797</v>
      </c>
      <c r="AR479" t="s">
        <v>10799</v>
      </c>
      <c r="AS479" t="s">
        <v>10795</v>
      </c>
      <c r="AT479" t="s">
        <v>10798</v>
      </c>
      <c r="AU479" t="s">
        <v>10845</v>
      </c>
      <c r="AV479" t="s">
        <v>11032</v>
      </c>
      <c r="AW479" t="s">
        <v>10792</v>
      </c>
    </row>
    <row r="480" spans="1:49" x14ac:dyDescent="0.3">
      <c r="A480" s="3" t="s">
        <v>10775</v>
      </c>
      <c r="B480" s="2">
        <v>43990</v>
      </c>
      <c r="C480" s="3">
        <v>9</v>
      </c>
      <c r="D480">
        <v>9211</v>
      </c>
      <c r="E480" s="3" t="s">
        <v>1671</v>
      </c>
      <c r="F480" t="s">
        <v>763</v>
      </c>
      <c r="G480" s="3" t="s">
        <v>13536</v>
      </c>
      <c r="H480">
        <v>29</v>
      </c>
      <c r="I480" s="3" t="s">
        <v>10777</v>
      </c>
      <c r="J480" t="s">
        <v>10784</v>
      </c>
      <c r="K480" s="3" t="s">
        <v>13537</v>
      </c>
      <c r="L480" t="s">
        <v>10792</v>
      </c>
      <c r="M480" s="3" t="s">
        <v>10781</v>
      </c>
      <c r="N480" t="s">
        <v>10841</v>
      </c>
      <c r="O480" s="3" t="s">
        <v>13538</v>
      </c>
      <c r="P480">
        <v>30</v>
      </c>
      <c r="Q480" s="3" t="s">
        <v>10777</v>
      </c>
      <c r="R480" t="s">
        <v>10784</v>
      </c>
      <c r="S480" s="3" t="s">
        <v>10780</v>
      </c>
      <c r="T480" s="3" t="s">
        <v>10799</v>
      </c>
      <c r="U480" t="s">
        <v>10786</v>
      </c>
      <c r="V480" t="s">
        <v>10786</v>
      </c>
      <c r="W480" t="s">
        <v>10787</v>
      </c>
      <c r="X480" t="s">
        <v>10782</v>
      </c>
      <c r="Y480" t="s">
        <v>10784</v>
      </c>
      <c r="Z480" t="s">
        <v>10845</v>
      </c>
      <c r="AA480" t="s">
        <v>10792</v>
      </c>
      <c r="AB480" t="s">
        <v>11032</v>
      </c>
      <c r="AC480" t="s">
        <v>10792</v>
      </c>
      <c r="AD480" t="s">
        <v>10792</v>
      </c>
      <c r="AE480" t="s">
        <v>10792</v>
      </c>
      <c r="AF480" t="s">
        <v>13539</v>
      </c>
      <c r="AG480" t="s">
        <v>13540</v>
      </c>
      <c r="AH480" t="s">
        <v>10795</v>
      </c>
      <c r="AI480" t="s">
        <v>10795</v>
      </c>
      <c r="AJ480" t="s">
        <v>10777</v>
      </c>
      <c r="AK480" t="s">
        <v>10784</v>
      </c>
      <c r="AL480" t="s">
        <v>10792</v>
      </c>
      <c r="AM480" t="s">
        <v>10781</v>
      </c>
      <c r="AN480" t="s">
        <v>10798</v>
      </c>
      <c r="AO480" t="s">
        <v>10777</v>
      </c>
      <c r="AP480" t="s">
        <v>10799</v>
      </c>
      <c r="AQ480" t="s">
        <v>10797</v>
      </c>
      <c r="AR480" t="s">
        <v>10799</v>
      </c>
      <c r="AS480" t="s">
        <v>10795</v>
      </c>
      <c r="AT480" t="s">
        <v>10798</v>
      </c>
      <c r="AU480" t="s">
        <v>10845</v>
      </c>
      <c r="AV480" t="s">
        <v>11032</v>
      </c>
      <c r="AW480" t="s">
        <v>10792</v>
      </c>
    </row>
    <row r="481" spans="1:49" x14ac:dyDescent="0.3">
      <c r="A481" s="3" t="s">
        <v>10775</v>
      </c>
      <c r="B481" s="2">
        <v>44047</v>
      </c>
      <c r="C481" s="3">
        <v>13</v>
      </c>
      <c r="D481">
        <v>13120</v>
      </c>
      <c r="E481" s="3" t="s">
        <v>1881</v>
      </c>
      <c r="F481" t="s">
        <v>10693</v>
      </c>
      <c r="G481" s="3" t="s">
        <v>13541</v>
      </c>
      <c r="H481">
        <v>18</v>
      </c>
      <c r="I481" s="3" t="s">
        <v>11329</v>
      </c>
      <c r="J481" t="s">
        <v>10784</v>
      </c>
      <c r="K481" s="3" t="s">
        <v>13542</v>
      </c>
      <c r="L481" t="s">
        <v>10792</v>
      </c>
      <c r="M481" s="3" t="s">
        <v>10781</v>
      </c>
      <c r="N481" t="s">
        <v>10841</v>
      </c>
      <c r="O481" s="3" t="s">
        <v>13543</v>
      </c>
      <c r="P481">
        <v>25</v>
      </c>
      <c r="Q481" s="3" t="s">
        <v>11329</v>
      </c>
      <c r="R481" t="s">
        <v>10784</v>
      </c>
      <c r="S481" s="3" t="s">
        <v>10780</v>
      </c>
      <c r="T481" s="3" t="s">
        <v>10787</v>
      </c>
      <c r="U481" t="s">
        <v>10786</v>
      </c>
      <c r="V481" t="s">
        <v>10786</v>
      </c>
      <c r="W481" t="s">
        <v>10787</v>
      </c>
      <c r="X481" t="s">
        <v>10782</v>
      </c>
      <c r="Y481" t="s">
        <v>10784</v>
      </c>
      <c r="Z481" t="s">
        <v>10845</v>
      </c>
      <c r="AA481" t="s">
        <v>10792</v>
      </c>
      <c r="AB481" t="s">
        <v>10906</v>
      </c>
      <c r="AC481" t="s">
        <v>10792</v>
      </c>
      <c r="AD481" t="s">
        <v>10792</v>
      </c>
      <c r="AE481" t="s">
        <v>10792</v>
      </c>
      <c r="AF481" t="s">
        <v>13544</v>
      </c>
      <c r="AG481" t="s">
        <v>13545</v>
      </c>
      <c r="AH481" t="s">
        <v>10795</v>
      </c>
      <c r="AI481" t="s">
        <v>10795</v>
      </c>
      <c r="AJ481" t="s">
        <v>11329</v>
      </c>
      <c r="AK481" t="s">
        <v>10784</v>
      </c>
      <c r="AL481" t="s">
        <v>10792</v>
      </c>
      <c r="AM481" t="s">
        <v>10781</v>
      </c>
      <c r="AN481" t="s">
        <v>10798</v>
      </c>
      <c r="AO481" t="s">
        <v>11329</v>
      </c>
      <c r="AP481" t="s">
        <v>10799</v>
      </c>
      <c r="AQ481" t="s">
        <v>10797</v>
      </c>
      <c r="AR481" t="s">
        <v>10795</v>
      </c>
      <c r="AS481" t="s">
        <v>10795</v>
      </c>
      <c r="AT481" t="s">
        <v>10798</v>
      </c>
      <c r="AU481" t="s">
        <v>10845</v>
      </c>
      <c r="AV481" t="s">
        <v>10906</v>
      </c>
      <c r="AW481" t="s">
        <v>10792</v>
      </c>
    </row>
    <row r="482" spans="1:49" x14ac:dyDescent="0.3">
      <c r="A482" s="3" t="s">
        <v>10775</v>
      </c>
      <c r="B482" s="2">
        <v>43532</v>
      </c>
      <c r="C482" s="3">
        <v>13</v>
      </c>
      <c r="D482">
        <v>13127</v>
      </c>
      <c r="E482" s="3" t="s">
        <v>1902</v>
      </c>
      <c r="F482" t="s">
        <v>10693</v>
      </c>
      <c r="G482" s="3" t="s">
        <v>13546</v>
      </c>
      <c r="H482">
        <v>46</v>
      </c>
      <c r="I482" s="3" t="s">
        <v>10777</v>
      </c>
      <c r="J482" t="s">
        <v>10784</v>
      </c>
      <c r="K482" s="3" t="s">
        <v>13547</v>
      </c>
      <c r="L482" t="s">
        <v>10792</v>
      </c>
      <c r="M482" s="3" t="s">
        <v>10811</v>
      </c>
      <c r="N482" t="s">
        <v>10782</v>
      </c>
      <c r="O482" s="3" t="s">
        <v>13548</v>
      </c>
      <c r="P482">
        <v>40</v>
      </c>
      <c r="Q482" s="3" t="s">
        <v>10777</v>
      </c>
      <c r="R482" t="s">
        <v>10784</v>
      </c>
      <c r="S482" s="3" t="s">
        <v>10787</v>
      </c>
      <c r="T482" s="3" t="s">
        <v>10799</v>
      </c>
      <c r="U482" t="s">
        <v>13286</v>
      </c>
      <c r="V482" t="s">
        <v>10786</v>
      </c>
      <c r="W482" t="s">
        <v>10787</v>
      </c>
      <c r="X482" t="s">
        <v>10393</v>
      </c>
      <c r="Y482" t="s">
        <v>10784</v>
      </c>
      <c r="Z482" t="s">
        <v>10827</v>
      </c>
      <c r="AA482" t="s">
        <v>10792</v>
      </c>
      <c r="AB482" t="s">
        <v>10828</v>
      </c>
      <c r="AC482" t="s">
        <v>10792</v>
      </c>
      <c r="AD482" t="s">
        <v>10792</v>
      </c>
      <c r="AE482" t="s">
        <v>10792</v>
      </c>
      <c r="AF482" t="s">
        <v>13549</v>
      </c>
      <c r="AG482" t="s">
        <v>13550</v>
      </c>
      <c r="AH482" t="s">
        <v>10795</v>
      </c>
      <c r="AI482" t="s">
        <v>10795</v>
      </c>
      <c r="AJ482" t="s">
        <v>10777</v>
      </c>
      <c r="AK482" t="s">
        <v>10784</v>
      </c>
      <c r="AL482" t="s">
        <v>10792</v>
      </c>
      <c r="AM482" t="s">
        <v>10811</v>
      </c>
      <c r="AN482" t="s">
        <v>10798</v>
      </c>
      <c r="AO482" t="s">
        <v>10777</v>
      </c>
      <c r="AP482" t="s">
        <v>10799</v>
      </c>
      <c r="AQ482" t="s">
        <v>10795</v>
      </c>
      <c r="AR482" t="s">
        <v>10799</v>
      </c>
      <c r="AS482" t="s">
        <v>10795</v>
      </c>
      <c r="AT482" t="s">
        <v>10393</v>
      </c>
      <c r="AU482" t="s">
        <v>10827</v>
      </c>
      <c r="AV482" t="s">
        <v>10828</v>
      </c>
      <c r="AW482" t="s">
        <v>10792</v>
      </c>
    </row>
    <row r="483" spans="1:49" x14ac:dyDescent="0.3">
      <c r="A483" s="3" t="s">
        <v>10775</v>
      </c>
      <c r="B483" s="2">
        <v>40631</v>
      </c>
      <c r="C483" s="3">
        <v>10</v>
      </c>
      <c r="D483">
        <v>10101</v>
      </c>
      <c r="E483" s="3" t="s">
        <v>1674</v>
      </c>
      <c r="F483" t="s">
        <v>778</v>
      </c>
      <c r="G483" s="3" t="s">
        <v>13551</v>
      </c>
      <c r="H483">
        <v>33</v>
      </c>
      <c r="I483" s="3" t="s">
        <v>10784</v>
      </c>
      <c r="J483" t="s">
        <v>10801</v>
      </c>
      <c r="K483" s="3" t="s">
        <v>10810</v>
      </c>
      <c r="L483" t="s">
        <v>10792</v>
      </c>
      <c r="M483" s="3" t="s">
        <v>10888</v>
      </c>
      <c r="N483" t="s">
        <v>10804</v>
      </c>
      <c r="O483" s="3" t="s">
        <v>13552</v>
      </c>
      <c r="P483">
        <v>64</v>
      </c>
      <c r="Q483" s="3" t="s">
        <v>10784</v>
      </c>
      <c r="R483" t="s">
        <v>13553</v>
      </c>
      <c r="S483" s="3"/>
      <c r="T483" s="3" t="s">
        <v>10799</v>
      </c>
      <c r="U483" t="s">
        <v>13554</v>
      </c>
      <c r="V483" t="s">
        <v>10786</v>
      </c>
      <c r="W483" t="s">
        <v>10799</v>
      </c>
      <c r="X483" t="s">
        <v>10395</v>
      </c>
      <c r="Y483" t="s">
        <v>10784</v>
      </c>
      <c r="Z483" t="s">
        <v>10792</v>
      </c>
      <c r="AA483" t="s">
        <v>10792</v>
      </c>
      <c r="AB483" t="s">
        <v>10784</v>
      </c>
      <c r="AC483" t="s">
        <v>10792</v>
      </c>
      <c r="AD483" t="s">
        <v>10792</v>
      </c>
      <c r="AE483" t="s">
        <v>10792</v>
      </c>
      <c r="AF483" t="s">
        <v>10807</v>
      </c>
      <c r="AG483" t="s">
        <v>10807</v>
      </c>
      <c r="AH483" t="s">
        <v>10795</v>
      </c>
      <c r="AI483" t="s">
        <v>10795</v>
      </c>
      <c r="AJ483" t="s">
        <v>10784</v>
      </c>
      <c r="AK483" t="s">
        <v>10784</v>
      </c>
      <c r="AL483" t="s">
        <v>10792</v>
      </c>
      <c r="AM483" t="s">
        <v>10888</v>
      </c>
      <c r="AN483" t="s">
        <v>10798</v>
      </c>
      <c r="AO483" t="s">
        <v>10784</v>
      </c>
      <c r="AP483" t="s">
        <v>13553</v>
      </c>
      <c r="AQ483" t="s">
        <v>10799</v>
      </c>
      <c r="AR483" t="s">
        <v>10799</v>
      </c>
      <c r="AS483" t="s">
        <v>10799</v>
      </c>
      <c r="AT483" t="s">
        <v>10395</v>
      </c>
      <c r="AU483" t="s">
        <v>10792</v>
      </c>
      <c r="AV483" t="s">
        <v>10784</v>
      </c>
      <c r="AW483" t="s">
        <v>10792</v>
      </c>
    </row>
    <row r="484" spans="1:49" x14ac:dyDescent="0.3">
      <c r="A484" s="3" t="s">
        <v>10775</v>
      </c>
      <c r="B484" s="2">
        <v>41275</v>
      </c>
      <c r="C484" s="3">
        <v>13</v>
      </c>
      <c r="D484">
        <v>13401</v>
      </c>
      <c r="E484" s="3" t="s">
        <v>1937</v>
      </c>
      <c r="F484" t="s">
        <v>10693</v>
      </c>
      <c r="G484" s="3" t="s">
        <v>13555</v>
      </c>
      <c r="H484">
        <v>19</v>
      </c>
      <c r="I484" s="3" t="s">
        <v>10784</v>
      </c>
      <c r="J484" t="s">
        <v>10801</v>
      </c>
      <c r="K484" s="3" t="s">
        <v>13556</v>
      </c>
      <c r="L484" t="s">
        <v>10792</v>
      </c>
      <c r="M484" s="3" t="s">
        <v>10884</v>
      </c>
      <c r="N484" t="s">
        <v>12399</v>
      </c>
      <c r="O484" s="3" t="s">
        <v>13557</v>
      </c>
      <c r="P484">
        <v>20</v>
      </c>
      <c r="Q484" s="3" t="s">
        <v>10784</v>
      </c>
      <c r="R484" t="s">
        <v>10784</v>
      </c>
      <c r="S484" s="3" t="s">
        <v>10799</v>
      </c>
      <c r="T484" s="3" t="s">
        <v>10799</v>
      </c>
      <c r="U484" t="s">
        <v>13558</v>
      </c>
      <c r="V484" t="s">
        <v>10786</v>
      </c>
      <c r="W484" t="s">
        <v>10787</v>
      </c>
      <c r="X484" t="s">
        <v>10393</v>
      </c>
      <c r="Y484" t="s">
        <v>10784</v>
      </c>
      <c r="Z484" t="s">
        <v>11453</v>
      </c>
      <c r="AA484" t="s">
        <v>10792</v>
      </c>
      <c r="AB484" t="s">
        <v>10784</v>
      </c>
      <c r="AC484" t="s">
        <v>10792</v>
      </c>
      <c r="AE484" t="s">
        <v>10792</v>
      </c>
      <c r="AF484" t="s">
        <v>10807</v>
      </c>
      <c r="AG484" t="s">
        <v>10807</v>
      </c>
      <c r="AH484" t="s">
        <v>10795</v>
      </c>
      <c r="AI484" t="s">
        <v>10795</v>
      </c>
      <c r="AJ484" t="s">
        <v>10784</v>
      </c>
      <c r="AK484" t="s">
        <v>10784</v>
      </c>
      <c r="AL484" t="s">
        <v>10792</v>
      </c>
      <c r="AM484" t="s">
        <v>10888</v>
      </c>
      <c r="AN484" t="s">
        <v>10798</v>
      </c>
      <c r="AO484" t="s">
        <v>10784</v>
      </c>
      <c r="AP484" t="s">
        <v>10799</v>
      </c>
      <c r="AQ484" t="s">
        <v>10799</v>
      </c>
      <c r="AR484" t="s">
        <v>10799</v>
      </c>
      <c r="AS484" t="s">
        <v>10795</v>
      </c>
      <c r="AT484" t="s">
        <v>10393</v>
      </c>
      <c r="AU484" t="s">
        <v>10846</v>
      </c>
      <c r="AV484" t="s">
        <v>10784</v>
      </c>
      <c r="AW484" t="s">
        <v>10792</v>
      </c>
    </row>
    <row r="485" spans="1:49" x14ac:dyDescent="0.3">
      <c r="A485" s="3" t="s">
        <v>10775</v>
      </c>
      <c r="B485" s="2">
        <v>42437</v>
      </c>
      <c r="C485" s="3">
        <v>9</v>
      </c>
      <c r="D485">
        <v>9209</v>
      </c>
      <c r="E485" s="3" t="s">
        <v>1665</v>
      </c>
      <c r="F485" t="s">
        <v>763</v>
      </c>
      <c r="G485" s="3" t="s">
        <v>13559</v>
      </c>
      <c r="H485">
        <v>45</v>
      </c>
      <c r="I485" s="3" t="s">
        <v>10777</v>
      </c>
      <c r="J485" t="s">
        <v>10778</v>
      </c>
      <c r="K485" s="3" t="s">
        <v>13560</v>
      </c>
      <c r="L485" t="s">
        <v>10780</v>
      </c>
      <c r="M485" s="3" t="s">
        <v>10811</v>
      </c>
      <c r="N485" t="s">
        <v>10782</v>
      </c>
      <c r="O485" s="3" t="s">
        <v>13561</v>
      </c>
      <c r="P485">
        <v>49</v>
      </c>
      <c r="Q485" s="3" t="s">
        <v>10777</v>
      </c>
      <c r="R485" t="s">
        <v>10784</v>
      </c>
      <c r="S485" s="3" t="s">
        <v>10787</v>
      </c>
      <c r="T485" s="3" t="s">
        <v>10780</v>
      </c>
      <c r="U485" t="s">
        <v>13562</v>
      </c>
      <c r="V485" t="s">
        <v>10880</v>
      </c>
      <c r="W485" t="s">
        <v>10787</v>
      </c>
      <c r="X485" t="s">
        <v>10393</v>
      </c>
      <c r="Y485" t="s">
        <v>10780</v>
      </c>
      <c r="Z485" t="s">
        <v>10827</v>
      </c>
      <c r="AA485">
        <v>42437</v>
      </c>
      <c r="AB485" t="s">
        <v>10828</v>
      </c>
      <c r="AC485" t="s">
        <v>10792</v>
      </c>
      <c r="AD485" t="s">
        <v>10792</v>
      </c>
      <c r="AE485" t="s">
        <v>10792</v>
      </c>
      <c r="AF485" t="s">
        <v>13563</v>
      </c>
      <c r="AG485" t="s">
        <v>13564</v>
      </c>
      <c r="AH485" t="s">
        <v>10795</v>
      </c>
      <c r="AI485" t="s">
        <v>10795</v>
      </c>
      <c r="AJ485" t="s">
        <v>10777</v>
      </c>
      <c r="AK485" t="s">
        <v>10796</v>
      </c>
      <c r="AL485" t="s">
        <v>10797</v>
      </c>
      <c r="AM485" t="s">
        <v>10811</v>
      </c>
      <c r="AN485" t="s">
        <v>10798</v>
      </c>
      <c r="AO485" t="s">
        <v>10777</v>
      </c>
      <c r="AP485" t="s">
        <v>10799</v>
      </c>
      <c r="AQ485" t="s">
        <v>10795</v>
      </c>
      <c r="AR485" t="s">
        <v>10797</v>
      </c>
      <c r="AS485" t="s">
        <v>10795</v>
      </c>
      <c r="AT485" t="s">
        <v>10393</v>
      </c>
      <c r="AU485" t="s">
        <v>10827</v>
      </c>
      <c r="AV485" t="s">
        <v>10828</v>
      </c>
      <c r="AW485" t="s">
        <v>10792</v>
      </c>
    </row>
    <row r="486" spans="1:49" x14ac:dyDescent="0.3">
      <c r="A486" s="3" t="s">
        <v>10775</v>
      </c>
      <c r="B486" s="2">
        <v>43261</v>
      </c>
      <c r="C486" s="3">
        <v>13</v>
      </c>
      <c r="D486">
        <v>13124</v>
      </c>
      <c r="E486" s="3" t="s">
        <v>1893</v>
      </c>
      <c r="F486" t="s">
        <v>10693</v>
      </c>
      <c r="G486" s="3" t="s">
        <v>13565</v>
      </c>
      <c r="H486">
        <v>35</v>
      </c>
      <c r="I486" s="3" t="s">
        <v>10777</v>
      </c>
      <c r="J486" t="s">
        <v>13566</v>
      </c>
      <c r="K486" s="3" t="s">
        <v>13567</v>
      </c>
      <c r="L486" t="s">
        <v>10780</v>
      </c>
      <c r="M486" s="3" t="s">
        <v>10973</v>
      </c>
      <c r="N486" t="s">
        <v>10782</v>
      </c>
      <c r="O486" s="3" t="s">
        <v>13568</v>
      </c>
      <c r="P486">
        <v>40</v>
      </c>
      <c r="Q486" s="3" t="s">
        <v>10777</v>
      </c>
      <c r="R486" t="s">
        <v>10784</v>
      </c>
      <c r="S486" s="3" t="s">
        <v>10780</v>
      </c>
      <c r="T486" s="3" t="s">
        <v>10825</v>
      </c>
      <c r="U486" t="s">
        <v>13569</v>
      </c>
      <c r="V486" t="s">
        <v>10786</v>
      </c>
      <c r="W486" t="s">
        <v>10780</v>
      </c>
      <c r="X486" t="s">
        <v>10868</v>
      </c>
      <c r="Y486" t="s">
        <v>10784</v>
      </c>
      <c r="Z486" t="s">
        <v>10845</v>
      </c>
      <c r="AA486">
        <v>43261</v>
      </c>
      <c r="AB486" t="s">
        <v>10906</v>
      </c>
      <c r="AC486" t="s">
        <v>13570</v>
      </c>
      <c r="AE486" t="s">
        <v>10792</v>
      </c>
      <c r="AF486" t="s">
        <v>13571</v>
      </c>
      <c r="AG486" t="s">
        <v>13572</v>
      </c>
      <c r="AH486" t="s">
        <v>10795</v>
      </c>
      <c r="AI486" t="s">
        <v>10795</v>
      </c>
      <c r="AJ486" t="s">
        <v>10777</v>
      </c>
      <c r="AK486" t="s">
        <v>11722</v>
      </c>
      <c r="AL486" t="s">
        <v>10797</v>
      </c>
      <c r="AM486" t="s">
        <v>10973</v>
      </c>
      <c r="AN486" t="s">
        <v>10798</v>
      </c>
      <c r="AO486" t="s">
        <v>10777</v>
      </c>
      <c r="AP486" t="s">
        <v>10799</v>
      </c>
      <c r="AQ486" t="s">
        <v>10797</v>
      </c>
      <c r="AR486" t="s">
        <v>10795</v>
      </c>
      <c r="AS486" t="s">
        <v>10797</v>
      </c>
      <c r="AT486" t="s">
        <v>10868</v>
      </c>
      <c r="AU486" t="s">
        <v>10845</v>
      </c>
      <c r="AV486" t="s">
        <v>10906</v>
      </c>
      <c r="AW486" t="s">
        <v>10792</v>
      </c>
    </row>
    <row r="487" spans="1:49" x14ac:dyDescent="0.3">
      <c r="A487" s="3" t="s">
        <v>10775</v>
      </c>
      <c r="B487" s="2">
        <v>42311</v>
      </c>
      <c r="C487" s="3">
        <v>9</v>
      </c>
      <c r="D487">
        <v>9205</v>
      </c>
      <c r="E487" s="3" t="s">
        <v>1653</v>
      </c>
      <c r="F487" t="s">
        <v>763</v>
      </c>
      <c r="G487" s="3" t="s">
        <v>13573</v>
      </c>
      <c r="H487">
        <v>38</v>
      </c>
      <c r="I487" s="3" t="s">
        <v>10777</v>
      </c>
      <c r="J487" t="s">
        <v>10784</v>
      </c>
      <c r="K487" s="3" t="s">
        <v>13574</v>
      </c>
      <c r="L487" t="s">
        <v>10780</v>
      </c>
      <c r="M487" s="3" t="s">
        <v>10838</v>
      </c>
      <c r="N487" t="s">
        <v>10782</v>
      </c>
      <c r="O487" s="3" t="s">
        <v>13575</v>
      </c>
      <c r="P487">
        <v>44</v>
      </c>
      <c r="Q487" s="3" t="s">
        <v>10777</v>
      </c>
      <c r="R487" t="s">
        <v>11163</v>
      </c>
      <c r="S487" s="3" t="s">
        <v>10787</v>
      </c>
      <c r="T487" s="3" t="s">
        <v>10780</v>
      </c>
      <c r="U487" t="s">
        <v>13576</v>
      </c>
      <c r="V487" t="s">
        <v>11043</v>
      </c>
      <c r="W487" t="s">
        <v>10787</v>
      </c>
      <c r="X487" t="s">
        <v>10393</v>
      </c>
      <c r="Y487" t="s">
        <v>10780</v>
      </c>
      <c r="Z487" t="s">
        <v>10827</v>
      </c>
      <c r="AA487">
        <v>42311</v>
      </c>
      <c r="AB487" t="s">
        <v>10828</v>
      </c>
      <c r="AC487" t="s">
        <v>10792</v>
      </c>
      <c r="AD487" t="s">
        <v>10792</v>
      </c>
      <c r="AE487" t="s">
        <v>10792</v>
      </c>
      <c r="AF487" t="s">
        <v>13577</v>
      </c>
      <c r="AG487" t="s">
        <v>13578</v>
      </c>
      <c r="AH487" t="s">
        <v>10795</v>
      </c>
      <c r="AI487" t="s">
        <v>10795</v>
      </c>
      <c r="AJ487" t="s">
        <v>10777</v>
      </c>
      <c r="AK487" t="s">
        <v>10784</v>
      </c>
      <c r="AL487" t="s">
        <v>10797</v>
      </c>
      <c r="AM487" t="s">
        <v>10838</v>
      </c>
      <c r="AN487" t="s">
        <v>10798</v>
      </c>
      <c r="AO487" t="s">
        <v>10777</v>
      </c>
      <c r="AP487" t="s">
        <v>11133</v>
      </c>
      <c r="AQ487" t="s">
        <v>10795</v>
      </c>
      <c r="AR487" t="s">
        <v>10797</v>
      </c>
      <c r="AS487" t="s">
        <v>10795</v>
      </c>
      <c r="AT487" t="s">
        <v>10393</v>
      </c>
      <c r="AU487" t="s">
        <v>10827</v>
      </c>
      <c r="AV487" t="s">
        <v>10828</v>
      </c>
      <c r="AW487" t="s">
        <v>10792</v>
      </c>
    </row>
    <row r="488" spans="1:49" x14ac:dyDescent="0.3">
      <c r="A488" s="3" t="s">
        <v>10775</v>
      </c>
      <c r="B488" s="2">
        <v>42291</v>
      </c>
      <c r="C488" s="3">
        <v>13</v>
      </c>
      <c r="D488">
        <v>13301</v>
      </c>
      <c r="E488" s="3" t="s">
        <v>1928</v>
      </c>
      <c r="F488" t="s">
        <v>10693</v>
      </c>
      <c r="G488" s="3" t="s">
        <v>13579</v>
      </c>
      <c r="H488">
        <v>29</v>
      </c>
      <c r="I488" s="3" t="s">
        <v>10777</v>
      </c>
      <c r="J488" t="s">
        <v>13580</v>
      </c>
      <c r="K488" s="3" t="s">
        <v>13581</v>
      </c>
      <c r="L488" t="s">
        <v>10780</v>
      </c>
      <c r="M488" s="3" t="s">
        <v>10811</v>
      </c>
      <c r="N488" t="s">
        <v>10782</v>
      </c>
      <c r="O488" s="3" t="s">
        <v>13582</v>
      </c>
      <c r="P488">
        <v>30</v>
      </c>
      <c r="Q488" s="3" t="s">
        <v>10777</v>
      </c>
      <c r="R488" t="s">
        <v>13583</v>
      </c>
      <c r="S488" s="3" t="s">
        <v>10780</v>
      </c>
      <c r="T488" s="3" t="s">
        <v>10780</v>
      </c>
      <c r="U488" t="s">
        <v>10786</v>
      </c>
      <c r="V488" t="s">
        <v>10780</v>
      </c>
      <c r="W488" t="s">
        <v>10780</v>
      </c>
      <c r="X488" t="s">
        <v>10393</v>
      </c>
      <c r="Y488" t="s">
        <v>11325</v>
      </c>
      <c r="Z488" t="s">
        <v>10845</v>
      </c>
      <c r="AA488">
        <v>43643</v>
      </c>
      <c r="AB488" t="s">
        <v>10906</v>
      </c>
      <c r="AC488" t="s">
        <v>11683</v>
      </c>
      <c r="AD488" t="s">
        <v>10792</v>
      </c>
      <c r="AE488" t="s">
        <v>10792</v>
      </c>
      <c r="AF488" t="s">
        <v>13584</v>
      </c>
      <c r="AG488" t="s">
        <v>13585</v>
      </c>
      <c r="AH488" t="s">
        <v>10795</v>
      </c>
      <c r="AI488" t="s">
        <v>10797</v>
      </c>
      <c r="AJ488" t="s">
        <v>10777</v>
      </c>
      <c r="AK488" t="s">
        <v>13580</v>
      </c>
      <c r="AL488" t="s">
        <v>10797</v>
      </c>
      <c r="AM488" t="s">
        <v>10811</v>
      </c>
      <c r="AN488" t="s">
        <v>10798</v>
      </c>
      <c r="AO488" t="s">
        <v>10777</v>
      </c>
      <c r="AP488" t="s">
        <v>13583</v>
      </c>
      <c r="AQ488" t="s">
        <v>10797</v>
      </c>
      <c r="AR488" t="s">
        <v>10797</v>
      </c>
      <c r="AS488" t="s">
        <v>10797</v>
      </c>
      <c r="AT488" t="s">
        <v>10393</v>
      </c>
      <c r="AU488" t="s">
        <v>10845</v>
      </c>
      <c r="AV488" t="s">
        <v>10906</v>
      </c>
      <c r="AW488" t="s">
        <v>10792</v>
      </c>
    </row>
    <row r="489" spans="1:49" x14ac:dyDescent="0.3">
      <c r="A489" s="3" t="s">
        <v>10775</v>
      </c>
      <c r="B489" s="2">
        <v>42546</v>
      </c>
      <c r="C489" s="3">
        <v>5</v>
      </c>
      <c r="D489">
        <v>5802</v>
      </c>
      <c r="E489" s="3" t="s">
        <v>1284</v>
      </c>
      <c r="F489" t="s">
        <v>799</v>
      </c>
      <c r="G489" s="3" t="s">
        <v>13586</v>
      </c>
      <c r="H489">
        <v>23</v>
      </c>
      <c r="I489" s="3" t="s">
        <v>10777</v>
      </c>
      <c r="J489" t="s">
        <v>13587</v>
      </c>
      <c r="K489" s="3" t="s">
        <v>13588</v>
      </c>
      <c r="L489" t="s">
        <v>10780</v>
      </c>
      <c r="M489" s="3" t="s">
        <v>11106</v>
      </c>
      <c r="N489" t="s">
        <v>13589</v>
      </c>
      <c r="O489" s="3" t="s">
        <v>13590</v>
      </c>
      <c r="Q489" s="3" t="s">
        <v>10784</v>
      </c>
      <c r="R489" t="s">
        <v>10784</v>
      </c>
      <c r="S489" s="3" t="s">
        <v>10780</v>
      </c>
      <c r="T489" s="3" t="s">
        <v>10780</v>
      </c>
      <c r="U489" t="s">
        <v>10786</v>
      </c>
      <c r="V489" t="s">
        <v>10780</v>
      </c>
      <c r="W489" t="s">
        <v>10780</v>
      </c>
      <c r="X489" t="s">
        <v>10868</v>
      </c>
      <c r="Y489" t="s">
        <v>10780</v>
      </c>
      <c r="Z489" t="s">
        <v>10845</v>
      </c>
      <c r="AA489" t="s">
        <v>10792</v>
      </c>
      <c r="AB489" t="s">
        <v>11065</v>
      </c>
      <c r="AC489" t="s">
        <v>10792</v>
      </c>
      <c r="AD489" t="s">
        <v>10792</v>
      </c>
      <c r="AE489" t="s">
        <v>10792</v>
      </c>
      <c r="AF489" t="s">
        <v>13591</v>
      </c>
      <c r="AG489" t="s">
        <v>13592</v>
      </c>
      <c r="AH489" t="s">
        <v>10795</v>
      </c>
      <c r="AI489" t="s">
        <v>10797</v>
      </c>
      <c r="AJ489" t="s">
        <v>10777</v>
      </c>
      <c r="AK489" t="s">
        <v>10874</v>
      </c>
      <c r="AL489" t="s">
        <v>10797</v>
      </c>
      <c r="AM489" t="s">
        <v>11106</v>
      </c>
      <c r="AN489" t="s">
        <v>13589</v>
      </c>
      <c r="AO489" t="s">
        <v>10784</v>
      </c>
      <c r="AP489" t="s">
        <v>10799</v>
      </c>
      <c r="AQ489" t="s">
        <v>10797</v>
      </c>
      <c r="AR489" t="s">
        <v>10797</v>
      </c>
      <c r="AS489" t="s">
        <v>10797</v>
      </c>
      <c r="AT489" t="s">
        <v>10868</v>
      </c>
      <c r="AU489" t="s">
        <v>10845</v>
      </c>
      <c r="AV489" t="s">
        <v>11065</v>
      </c>
      <c r="AW489" t="s">
        <v>10792</v>
      </c>
    </row>
    <row r="490" spans="1:49" x14ac:dyDescent="0.3">
      <c r="A490" s="3" t="s">
        <v>10775</v>
      </c>
      <c r="B490" s="2">
        <v>41124</v>
      </c>
      <c r="C490" s="3">
        <v>13</v>
      </c>
      <c r="D490">
        <v>13301</v>
      </c>
      <c r="E490" s="3" t="s">
        <v>1928</v>
      </c>
      <c r="F490" t="s">
        <v>10693</v>
      </c>
      <c r="G490" s="3" t="s">
        <v>13593</v>
      </c>
      <c r="H490">
        <v>22</v>
      </c>
      <c r="I490" s="3" t="s">
        <v>10784</v>
      </c>
      <c r="J490" t="s">
        <v>10801</v>
      </c>
      <c r="K490" s="3" t="s">
        <v>10810</v>
      </c>
      <c r="L490" t="s">
        <v>10792</v>
      </c>
      <c r="M490" s="3" t="s">
        <v>10884</v>
      </c>
      <c r="N490" t="s">
        <v>10804</v>
      </c>
      <c r="O490" s="3" t="s">
        <v>13594</v>
      </c>
      <c r="P490">
        <v>25</v>
      </c>
      <c r="Q490" s="3" t="s">
        <v>10784</v>
      </c>
      <c r="R490" t="s">
        <v>10784</v>
      </c>
      <c r="S490" s="3" t="s">
        <v>10799</v>
      </c>
      <c r="T490" s="3" t="s">
        <v>10799</v>
      </c>
      <c r="U490" t="s">
        <v>13595</v>
      </c>
      <c r="V490" t="s">
        <v>10786</v>
      </c>
      <c r="W490" t="s">
        <v>10799</v>
      </c>
      <c r="X490" t="s">
        <v>10393</v>
      </c>
      <c r="Y490" t="s">
        <v>10784</v>
      </c>
      <c r="Z490" t="s">
        <v>10792</v>
      </c>
      <c r="AA490" t="s">
        <v>10792</v>
      </c>
      <c r="AB490" t="s">
        <v>10784</v>
      </c>
      <c r="AC490" t="s">
        <v>10792</v>
      </c>
      <c r="AD490" t="s">
        <v>13596</v>
      </c>
      <c r="AE490" t="s">
        <v>10792</v>
      </c>
      <c r="AF490" t="s">
        <v>10807</v>
      </c>
      <c r="AG490" t="s">
        <v>10807</v>
      </c>
      <c r="AH490" t="s">
        <v>10795</v>
      </c>
      <c r="AI490" t="s">
        <v>10795</v>
      </c>
      <c r="AJ490" t="s">
        <v>10784</v>
      </c>
      <c r="AK490" t="s">
        <v>10784</v>
      </c>
      <c r="AL490" t="s">
        <v>10792</v>
      </c>
      <c r="AM490" t="s">
        <v>10888</v>
      </c>
      <c r="AN490" t="s">
        <v>10798</v>
      </c>
      <c r="AO490" t="s">
        <v>10784</v>
      </c>
      <c r="AP490" t="s">
        <v>10799</v>
      </c>
      <c r="AQ490" t="s">
        <v>10799</v>
      </c>
      <c r="AR490" t="s">
        <v>10799</v>
      </c>
      <c r="AS490" t="s">
        <v>10799</v>
      </c>
      <c r="AT490" t="s">
        <v>10393</v>
      </c>
      <c r="AU490" t="s">
        <v>10792</v>
      </c>
      <c r="AV490" t="s">
        <v>10784</v>
      </c>
      <c r="AW490" t="s">
        <v>11578</v>
      </c>
    </row>
    <row r="491" spans="1:49" x14ac:dyDescent="0.3">
      <c r="A491" s="3" t="s">
        <v>10775</v>
      </c>
      <c r="B491" s="2">
        <v>41352</v>
      </c>
      <c r="C491" s="3">
        <v>11</v>
      </c>
      <c r="D491">
        <v>11202</v>
      </c>
      <c r="E491" s="3" t="s">
        <v>13597</v>
      </c>
      <c r="F491" t="s">
        <v>11428</v>
      </c>
      <c r="G491" s="3" t="s">
        <v>13598</v>
      </c>
      <c r="H491">
        <v>14</v>
      </c>
      <c r="I491" s="3" t="s">
        <v>10784</v>
      </c>
      <c r="J491" t="s">
        <v>10801</v>
      </c>
      <c r="K491" s="3" t="s">
        <v>13599</v>
      </c>
      <c r="L491" t="s">
        <v>10792</v>
      </c>
      <c r="M491" s="3" t="s">
        <v>10947</v>
      </c>
      <c r="N491" t="s">
        <v>11696</v>
      </c>
      <c r="O491" s="3" t="s">
        <v>13600</v>
      </c>
      <c r="P491">
        <v>32</v>
      </c>
      <c r="Q491" s="3" t="s">
        <v>10784</v>
      </c>
      <c r="R491" t="s">
        <v>10784</v>
      </c>
      <c r="S491" s="3" t="s">
        <v>10799</v>
      </c>
      <c r="T491" s="3" t="s">
        <v>10799</v>
      </c>
      <c r="U491" t="s">
        <v>10786</v>
      </c>
      <c r="V491" t="s">
        <v>10786</v>
      </c>
      <c r="W491" t="s">
        <v>10780</v>
      </c>
      <c r="X491" t="s">
        <v>13601</v>
      </c>
      <c r="Y491" t="s">
        <v>10784</v>
      </c>
      <c r="Z491" t="s">
        <v>11453</v>
      </c>
      <c r="AA491" t="s">
        <v>10792</v>
      </c>
      <c r="AB491" t="s">
        <v>10784</v>
      </c>
      <c r="AC491" t="s">
        <v>13602</v>
      </c>
      <c r="AE491" t="s">
        <v>10792</v>
      </c>
      <c r="AF491" t="s">
        <v>10807</v>
      </c>
      <c r="AG491" t="s">
        <v>10807</v>
      </c>
      <c r="AH491" t="s">
        <v>10795</v>
      </c>
      <c r="AI491" t="s">
        <v>10797</v>
      </c>
      <c r="AJ491" t="s">
        <v>10784</v>
      </c>
      <c r="AK491" t="s">
        <v>10784</v>
      </c>
      <c r="AL491" t="s">
        <v>10792</v>
      </c>
      <c r="AM491" t="s">
        <v>10947</v>
      </c>
      <c r="AN491" t="s">
        <v>10399</v>
      </c>
      <c r="AO491" t="s">
        <v>10784</v>
      </c>
      <c r="AP491" t="s">
        <v>10799</v>
      </c>
      <c r="AQ491" t="s">
        <v>10799</v>
      </c>
      <c r="AR491" t="s">
        <v>10799</v>
      </c>
      <c r="AS491" t="s">
        <v>10797</v>
      </c>
      <c r="AT491" t="s">
        <v>13603</v>
      </c>
      <c r="AU491" t="s">
        <v>10846</v>
      </c>
      <c r="AV491" t="s">
        <v>10784</v>
      </c>
      <c r="AW491" t="s">
        <v>10792</v>
      </c>
    </row>
    <row r="492" spans="1:49" x14ac:dyDescent="0.3">
      <c r="A492" s="3" t="s">
        <v>10775</v>
      </c>
      <c r="B492" s="2">
        <v>41352</v>
      </c>
      <c r="C492" s="3">
        <v>13</v>
      </c>
      <c r="D492">
        <v>13104</v>
      </c>
      <c r="E492" s="3" t="s">
        <v>1834</v>
      </c>
      <c r="F492" t="s">
        <v>10693</v>
      </c>
      <c r="G492" s="3" t="s">
        <v>13598</v>
      </c>
      <c r="H492">
        <v>55</v>
      </c>
      <c r="I492" s="3" t="s">
        <v>10784</v>
      </c>
      <c r="J492" t="s">
        <v>10801</v>
      </c>
      <c r="K492" s="3" t="s">
        <v>13604</v>
      </c>
      <c r="L492" t="s">
        <v>10792</v>
      </c>
      <c r="M492" s="3" t="s">
        <v>10792</v>
      </c>
      <c r="N492" t="s">
        <v>10801</v>
      </c>
      <c r="O492" s="3" t="s">
        <v>10801</v>
      </c>
      <c r="Q492" s="3" t="s">
        <v>10784</v>
      </c>
      <c r="R492" t="s">
        <v>10784</v>
      </c>
      <c r="S492" s="3" t="s">
        <v>10799</v>
      </c>
      <c r="T492" s="3" t="s">
        <v>10799</v>
      </c>
      <c r="U492" t="s">
        <v>13605</v>
      </c>
      <c r="V492" t="s">
        <v>10786</v>
      </c>
      <c r="W492" t="s">
        <v>10799</v>
      </c>
      <c r="X492" t="s">
        <v>10784</v>
      </c>
      <c r="Y492" t="s">
        <v>10784</v>
      </c>
      <c r="Z492" t="s">
        <v>10792</v>
      </c>
      <c r="AA492" t="s">
        <v>10792</v>
      </c>
      <c r="AB492" t="s">
        <v>10784</v>
      </c>
      <c r="AC492" t="s">
        <v>10792</v>
      </c>
      <c r="AE492" t="s">
        <v>10792</v>
      </c>
      <c r="AF492" t="s">
        <v>10807</v>
      </c>
      <c r="AG492" t="s">
        <v>10807</v>
      </c>
      <c r="AH492" t="s">
        <v>10795</v>
      </c>
      <c r="AI492" t="s">
        <v>10797</v>
      </c>
      <c r="AJ492" t="s">
        <v>10784</v>
      </c>
      <c r="AK492" t="s">
        <v>10784</v>
      </c>
      <c r="AL492" t="s">
        <v>10792</v>
      </c>
      <c r="AM492" t="s">
        <v>10792</v>
      </c>
      <c r="AN492" t="s">
        <v>10799</v>
      </c>
      <c r="AO492" t="s">
        <v>10784</v>
      </c>
      <c r="AP492" t="s">
        <v>10799</v>
      </c>
      <c r="AQ492" t="s">
        <v>10799</v>
      </c>
      <c r="AR492" t="s">
        <v>10799</v>
      </c>
      <c r="AS492" t="s">
        <v>10799</v>
      </c>
      <c r="AT492" t="s">
        <v>10799</v>
      </c>
      <c r="AU492" t="s">
        <v>10792</v>
      </c>
      <c r="AV492" t="s">
        <v>10784</v>
      </c>
      <c r="AW492" t="s">
        <v>10792</v>
      </c>
    </row>
    <row r="493" spans="1:49" x14ac:dyDescent="0.3">
      <c r="A493" s="3" t="s">
        <v>10775</v>
      </c>
      <c r="B493" s="2">
        <v>40203</v>
      </c>
      <c r="C493" s="3">
        <v>9</v>
      </c>
      <c r="D493">
        <v>9101</v>
      </c>
      <c r="E493" s="3" t="s">
        <v>1578</v>
      </c>
      <c r="F493" t="s">
        <v>763</v>
      </c>
      <c r="G493" s="3" t="s">
        <v>13606</v>
      </c>
      <c r="H493">
        <v>33</v>
      </c>
      <c r="I493" s="3" t="s">
        <v>10784</v>
      </c>
      <c r="J493" t="s">
        <v>10801</v>
      </c>
      <c r="K493" s="3" t="s">
        <v>11365</v>
      </c>
      <c r="L493" t="s">
        <v>10792</v>
      </c>
      <c r="M493" s="3" t="s">
        <v>13607</v>
      </c>
      <c r="N493" t="s">
        <v>10804</v>
      </c>
      <c r="O493" s="3" t="s">
        <v>13608</v>
      </c>
      <c r="P493">
        <v>18</v>
      </c>
      <c r="Q493" s="3" t="s">
        <v>10784</v>
      </c>
      <c r="R493" t="s">
        <v>10784</v>
      </c>
      <c r="S493" s="3" t="s">
        <v>10799</v>
      </c>
      <c r="T493" s="3" t="s">
        <v>10799</v>
      </c>
      <c r="U493" t="s">
        <v>13609</v>
      </c>
      <c r="V493" t="s">
        <v>10786</v>
      </c>
      <c r="W493" t="s">
        <v>10799</v>
      </c>
      <c r="X493" t="s">
        <v>10868</v>
      </c>
      <c r="Y493" t="s">
        <v>10784</v>
      </c>
      <c r="Z493" t="s">
        <v>10792</v>
      </c>
      <c r="AA493" t="s">
        <v>10792</v>
      </c>
      <c r="AB493" t="s">
        <v>10784</v>
      </c>
      <c r="AC493" t="s">
        <v>10792</v>
      </c>
      <c r="AD493" t="s">
        <v>10792</v>
      </c>
      <c r="AE493" t="s">
        <v>10792</v>
      </c>
      <c r="AF493" t="s">
        <v>10807</v>
      </c>
      <c r="AG493" t="s">
        <v>10807</v>
      </c>
      <c r="AH493" t="s">
        <v>10795</v>
      </c>
      <c r="AI493" t="s">
        <v>10797</v>
      </c>
      <c r="AJ493" t="s">
        <v>10784</v>
      </c>
      <c r="AK493" t="s">
        <v>10784</v>
      </c>
      <c r="AL493" t="s">
        <v>10792</v>
      </c>
      <c r="AM493" t="s">
        <v>13607</v>
      </c>
      <c r="AN493" t="s">
        <v>10798</v>
      </c>
      <c r="AO493" t="s">
        <v>10784</v>
      </c>
      <c r="AP493" t="s">
        <v>10799</v>
      </c>
      <c r="AQ493" t="s">
        <v>10799</v>
      </c>
      <c r="AR493" t="s">
        <v>10799</v>
      </c>
      <c r="AS493" t="s">
        <v>10799</v>
      </c>
      <c r="AT493" t="s">
        <v>10868</v>
      </c>
      <c r="AU493" t="s">
        <v>10792</v>
      </c>
      <c r="AV493" t="s">
        <v>10784</v>
      </c>
      <c r="AW493" t="s">
        <v>10792</v>
      </c>
    </row>
    <row r="494" spans="1:49" x14ac:dyDescent="0.3">
      <c r="A494" s="3" t="s">
        <v>10775</v>
      </c>
      <c r="B494" s="2">
        <v>41419</v>
      </c>
      <c r="C494" s="3">
        <v>9</v>
      </c>
      <c r="D494">
        <v>9102</v>
      </c>
      <c r="E494" s="3" t="s">
        <v>1581</v>
      </c>
      <c r="F494" t="s">
        <v>763</v>
      </c>
      <c r="G494" s="3" t="s">
        <v>13610</v>
      </c>
      <c r="H494">
        <v>26</v>
      </c>
      <c r="I494" s="3" t="s">
        <v>10784</v>
      </c>
      <c r="J494" t="s">
        <v>10801</v>
      </c>
      <c r="K494" s="3" t="s">
        <v>13611</v>
      </c>
      <c r="L494" t="s">
        <v>10792</v>
      </c>
      <c r="M494" s="3" t="s">
        <v>10973</v>
      </c>
      <c r="N494" t="s">
        <v>12399</v>
      </c>
      <c r="O494" s="3" t="s">
        <v>13612</v>
      </c>
      <c r="P494">
        <v>29</v>
      </c>
      <c r="Q494" s="3" t="s">
        <v>10784</v>
      </c>
      <c r="R494" t="s">
        <v>10784</v>
      </c>
      <c r="S494" s="3" t="s">
        <v>10799</v>
      </c>
      <c r="T494" s="3" t="s">
        <v>10799</v>
      </c>
      <c r="U494" t="s">
        <v>13613</v>
      </c>
      <c r="V494" t="s">
        <v>10786</v>
      </c>
      <c r="W494" t="s">
        <v>10787</v>
      </c>
      <c r="X494" t="s">
        <v>13614</v>
      </c>
      <c r="Y494" t="s">
        <v>10784</v>
      </c>
      <c r="Z494" t="s">
        <v>11453</v>
      </c>
      <c r="AA494" t="s">
        <v>10792</v>
      </c>
      <c r="AB494" t="s">
        <v>10784</v>
      </c>
      <c r="AC494" t="s">
        <v>13615</v>
      </c>
      <c r="AE494" t="s">
        <v>10792</v>
      </c>
      <c r="AF494" t="s">
        <v>10807</v>
      </c>
      <c r="AG494" t="s">
        <v>10807</v>
      </c>
      <c r="AH494" t="s">
        <v>10795</v>
      </c>
      <c r="AI494" t="s">
        <v>10795</v>
      </c>
      <c r="AJ494" t="s">
        <v>10784</v>
      </c>
      <c r="AK494" t="s">
        <v>10784</v>
      </c>
      <c r="AL494" t="s">
        <v>10792</v>
      </c>
      <c r="AM494" t="s">
        <v>10973</v>
      </c>
      <c r="AN494" t="s">
        <v>10798</v>
      </c>
      <c r="AO494" t="s">
        <v>10784</v>
      </c>
      <c r="AP494" t="s">
        <v>10799</v>
      </c>
      <c r="AQ494" t="s">
        <v>10799</v>
      </c>
      <c r="AR494" t="s">
        <v>10799</v>
      </c>
      <c r="AS494" t="s">
        <v>10795</v>
      </c>
      <c r="AT494" t="s">
        <v>12992</v>
      </c>
      <c r="AU494" t="s">
        <v>10846</v>
      </c>
      <c r="AV494" t="s">
        <v>10784</v>
      </c>
      <c r="AW494" t="s">
        <v>10792</v>
      </c>
    </row>
    <row r="495" spans="1:49" x14ac:dyDescent="0.3">
      <c r="A495" s="3" t="s">
        <v>10775</v>
      </c>
      <c r="B495" s="2">
        <v>44065</v>
      </c>
      <c r="C495" s="3">
        <v>7</v>
      </c>
      <c r="D495">
        <v>7401</v>
      </c>
      <c r="E495" s="3" t="s">
        <v>1456</v>
      </c>
      <c r="F495" t="s">
        <v>787</v>
      </c>
      <c r="G495" s="3" t="s">
        <v>13616</v>
      </c>
      <c r="H495">
        <v>21</v>
      </c>
      <c r="I495" s="3" t="s">
        <v>10777</v>
      </c>
      <c r="J495" t="s">
        <v>13617</v>
      </c>
      <c r="K495" s="3" t="s">
        <v>13618</v>
      </c>
      <c r="L495" t="s">
        <v>10787</v>
      </c>
      <c r="M495" s="3" t="s">
        <v>13619</v>
      </c>
      <c r="N495" t="s">
        <v>10841</v>
      </c>
      <c r="O495" s="3" t="s">
        <v>13620</v>
      </c>
      <c r="Q495" s="3" t="s">
        <v>11483</v>
      </c>
      <c r="R495" t="s">
        <v>13621</v>
      </c>
      <c r="S495" s="3" t="s">
        <v>10780</v>
      </c>
      <c r="T495" s="3" t="s">
        <v>10799</v>
      </c>
      <c r="U495" t="s">
        <v>13622</v>
      </c>
      <c r="X495" t="s">
        <v>10393</v>
      </c>
      <c r="Y495" t="s">
        <v>13623</v>
      </c>
      <c r="Z495" t="s">
        <v>13624</v>
      </c>
      <c r="AA495" t="s">
        <v>10792</v>
      </c>
      <c r="AB495" t="s">
        <v>10846</v>
      </c>
      <c r="AC495" t="s">
        <v>10792</v>
      </c>
      <c r="AD495" t="s">
        <v>10792</v>
      </c>
      <c r="AE495" t="s">
        <v>10792</v>
      </c>
      <c r="AF495" t="s">
        <v>13625</v>
      </c>
      <c r="AG495" t="s">
        <v>13626</v>
      </c>
      <c r="AH495" t="s">
        <v>10795</v>
      </c>
      <c r="AI495" t="s">
        <v>10795</v>
      </c>
      <c r="AJ495" t="s">
        <v>10777</v>
      </c>
      <c r="AK495" t="s">
        <v>13617</v>
      </c>
      <c r="AL495" t="s">
        <v>10795</v>
      </c>
      <c r="AM495" t="s">
        <v>11297</v>
      </c>
      <c r="AN495" t="s">
        <v>10798</v>
      </c>
      <c r="AO495" t="s">
        <v>10777</v>
      </c>
      <c r="AP495" t="s">
        <v>11952</v>
      </c>
      <c r="AQ495" t="s">
        <v>10797</v>
      </c>
      <c r="AR495" t="s">
        <v>10799</v>
      </c>
      <c r="AS495" t="s">
        <v>10799</v>
      </c>
      <c r="AT495" t="s">
        <v>10393</v>
      </c>
      <c r="AU495" t="s">
        <v>13624</v>
      </c>
      <c r="AV495" t="s">
        <v>10846</v>
      </c>
      <c r="AW495" t="s">
        <v>10792</v>
      </c>
    </row>
    <row r="496" spans="1:49" x14ac:dyDescent="0.3">
      <c r="A496" s="3" t="s">
        <v>10775</v>
      </c>
      <c r="B496" s="2">
        <v>44270</v>
      </c>
      <c r="C496" s="3">
        <v>13</v>
      </c>
      <c r="D496">
        <v>13201</v>
      </c>
      <c r="E496" s="3" t="s">
        <v>1919</v>
      </c>
      <c r="F496" t="s">
        <v>10693</v>
      </c>
      <c r="G496" s="3" t="s">
        <v>13627</v>
      </c>
      <c r="H496">
        <v>44</v>
      </c>
      <c r="I496" s="3" t="s">
        <v>10784</v>
      </c>
      <c r="J496" t="s">
        <v>10784</v>
      </c>
      <c r="K496" s="3" t="s">
        <v>13628</v>
      </c>
      <c r="L496" t="s">
        <v>10780</v>
      </c>
      <c r="M496" s="3" t="s">
        <v>10978</v>
      </c>
      <c r="N496" t="s">
        <v>10841</v>
      </c>
      <c r="O496" s="3" t="s">
        <v>13629</v>
      </c>
      <c r="P496">
        <v>53</v>
      </c>
      <c r="Q496" s="3" t="s">
        <v>11483</v>
      </c>
      <c r="R496" t="s">
        <v>10784</v>
      </c>
      <c r="S496" s="3" t="s">
        <v>10780</v>
      </c>
      <c r="T496" s="3" t="s">
        <v>10799</v>
      </c>
      <c r="U496" t="s">
        <v>10786</v>
      </c>
      <c r="V496" t="s">
        <v>13630</v>
      </c>
      <c r="W496" t="s">
        <v>10787</v>
      </c>
      <c r="X496" t="s">
        <v>10782</v>
      </c>
      <c r="Y496" t="s">
        <v>10784</v>
      </c>
      <c r="Z496" t="s">
        <v>10792</v>
      </c>
      <c r="AA496" t="s">
        <v>10792</v>
      </c>
      <c r="AB496" t="s">
        <v>11292</v>
      </c>
      <c r="AC496" t="s">
        <v>10792</v>
      </c>
      <c r="AD496" t="s">
        <v>10792</v>
      </c>
      <c r="AE496" t="s">
        <v>10792</v>
      </c>
      <c r="AF496" t="s">
        <v>13631</v>
      </c>
      <c r="AG496" t="s">
        <v>13632</v>
      </c>
      <c r="AH496" t="s">
        <v>10795</v>
      </c>
      <c r="AI496" t="s">
        <v>10797</v>
      </c>
      <c r="AJ496" t="s">
        <v>10784</v>
      </c>
      <c r="AK496" t="s">
        <v>10784</v>
      </c>
      <c r="AL496" t="s">
        <v>10797</v>
      </c>
      <c r="AM496" t="s">
        <v>10888</v>
      </c>
      <c r="AN496" t="s">
        <v>10798</v>
      </c>
      <c r="AO496" t="s">
        <v>10777</v>
      </c>
      <c r="AP496" t="s">
        <v>10799</v>
      </c>
      <c r="AQ496" t="s">
        <v>10797</v>
      </c>
      <c r="AR496" t="s">
        <v>10799</v>
      </c>
      <c r="AS496" t="s">
        <v>10795</v>
      </c>
      <c r="AT496" t="s">
        <v>10798</v>
      </c>
      <c r="AU496" t="s">
        <v>10792</v>
      </c>
      <c r="AV496" t="s">
        <v>11292</v>
      </c>
      <c r="AW496" t="s">
        <v>10792</v>
      </c>
    </row>
    <row r="497" spans="1:49" x14ac:dyDescent="0.3">
      <c r="A497" s="3" t="s">
        <v>10775</v>
      </c>
      <c r="B497" s="2">
        <v>43438</v>
      </c>
      <c r="C497" s="3">
        <v>13</v>
      </c>
      <c r="D497">
        <v>13107</v>
      </c>
      <c r="E497" s="3" t="s">
        <v>1843</v>
      </c>
      <c r="F497" t="s">
        <v>10693</v>
      </c>
      <c r="G497" s="3" t="s">
        <v>13633</v>
      </c>
      <c r="H497">
        <v>61</v>
      </c>
      <c r="I497" s="3" t="s">
        <v>10777</v>
      </c>
      <c r="J497" t="s">
        <v>10784</v>
      </c>
      <c r="K497" s="3" t="s">
        <v>13634</v>
      </c>
      <c r="L497" t="s">
        <v>10780</v>
      </c>
      <c r="M497" s="3" t="s">
        <v>10781</v>
      </c>
      <c r="N497" t="s">
        <v>10782</v>
      </c>
      <c r="O497" s="3" t="s">
        <v>13635</v>
      </c>
      <c r="P497">
        <v>66</v>
      </c>
      <c r="Q497" s="3" t="s">
        <v>10777</v>
      </c>
      <c r="R497" t="s">
        <v>13636</v>
      </c>
      <c r="S497" s="3" t="s">
        <v>10787</v>
      </c>
      <c r="T497" s="3" t="s">
        <v>10780</v>
      </c>
      <c r="U497" t="s">
        <v>13637</v>
      </c>
      <c r="V497" t="s">
        <v>10867</v>
      </c>
      <c r="W497" t="s">
        <v>10787</v>
      </c>
      <c r="X497" t="s">
        <v>10393</v>
      </c>
      <c r="Y497" t="s">
        <v>10784</v>
      </c>
      <c r="Z497" t="s">
        <v>10827</v>
      </c>
      <c r="AA497">
        <v>43438</v>
      </c>
      <c r="AB497" t="s">
        <v>10828</v>
      </c>
      <c r="AC497" t="s">
        <v>10792</v>
      </c>
      <c r="AD497" t="s">
        <v>10792</v>
      </c>
      <c r="AE497" t="s">
        <v>10792</v>
      </c>
      <c r="AF497" t="s">
        <v>13638</v>
      </c>
      <c r="AG497" t="s">
        <v>13639</v>
      </c>
      <c r="AH497" t="s">
        <v>10795</v>
      </c>
      <c r="AI497" t="s">
        <v>10795</v>
      </c>
      <c r="AJ497" t="s">
        <v>10777</v>
      </c>
      <c r="AK497" t="s">
        <v>10784</v>
      </c>
      <c r="AL497" t="s">
        <v>10797</v>
      </c>
      <c r="AM497" t="s">
        <v>10781</v>
      </c>
      <c r="AN497" t="s">
        <v>10798</v>
      </c>
      <c r="AO497" t="s">
        <v>10777</v>
      </c>
      <c r="AP497" t="s">
        <v>11952</v>
      </c>
      <c r="AQ497" t="s">
        <v>10795</v>
      </c>
      <c r="AR497" t="s">
        <v>10797</v>
      </c>
      <c r="AS497" t="s">
        <v>10795</v>
      </c>
      <c r="AT497" t="s">
        <v>10393</v>
      </c>
      <c r="AU497" t="s">
        <v>10827</v>
      </c>
      <c r="AV497" t="s">
        <v>10828</v>
      </c>
      <c r="AW497" t="s">
        <v>10792</v>
      </c>
    </row>
    <row r="498" spans="1:49" x14ac:dyDescent="0.3">
      <c r="A498" s="3" t="s">
        <v>10775</v>
      </c>
      <c r="B498" s="2">
        <v>41959</v>
      </c>
      <c r="C498" s="3">
        <v>7</v>
      </c>
      <c r="D498">
        <v>7101</v>
      </c>
      <c r="E498" s="3" t="s">
        <v>1391</v>
      </c>
      <c r="F498" t="s">
        <v>787</v>
      </c>
      <c r="G498" s="3" t="s">
        <v>13640</v>
      </c>
      <c r="H498">
        <v>30</v>
      </c>
      <c r="I498" s="3" t="s">
        <v>10777</v>
      </c>
      <c r="J498" t="s">
        <v>10784</v>
      </c>
      <c r="K498" s="3" t="s">
        <v>13641</v>
      </c>
      <c r="L498" t="s">
        <v>10780</v>
      </c>
      <c r="M498" s="3" t="s">
        <v>13642</v>
      </c>
      <c r="N498" t="s">
        <v>10863</v>
      </c>
      <c r="O498" s="3" t="s">
        <v>13643</v>
      </c>
      <c r="P498">
        <v>58</v>
      </c>
      <c r="Q498" s="3" t="s">
        <v>10777</v>
      </c>
      <c r="R498" t="s">
        <v>10784</v>
      </c>
      <c r="S498" s="3" t="s">
        <v>10780</v>
      </c>
      <c r="T498" s="3" t="s">
        <v>10799</v>
      </c>
      <c r="U498" t="s">
        <v>10786</v>
      </c>
      <c r="V498" t="s">
        <v>10786</v>
      </c>
      <c r="W498" t="s">
        <v>10780</v>
      </c>
      <c r="X498" t="s">
        <v>10784</v>
      </c>
      <c r="Y498" t="s">
        <v>10784</v>
      </c>
      <c r="Z498" t="s">
        <v>10792</v>
      </c>
      <c r="AA498" t="s">
        <v>10792</v>
      </c>
      <c r="AB498" t="s">
        <v>10784</v>
      </c>
      <c r="AC498" t="s">
        <v>10792</v>
      </c>
      <c r="AD498" t="s">
        <v>10792</v>
      </c>
      <c r="AE498" t="s">
        <v>10792</v>
      </c>
      <c r="AF498" t="s">
        <v>13644</v>
      </c>
      <c r="AG498" t="s">
        <v>13645</v>
      </c>
      <c r="AH498" t="s">
        <v>10795</v>
      </c>
      <c r="AI498" t="s">
        <v>10797</v>
      </c>
      <c r="AJ498" t="s">
        <v>10777</v>
      </c>
      <c r="AK498" t="s">
        <v>10784</v>
      </c>
      <c r="AL498" t="s">
        <v>10797</v>
      </c>
      <c r="AM498" t="s">
        <v>13642</v>
      </c>
      <c r="AN498" t="s">
        <v>10873</v>
      </c>
      <c r="AO498" t="s">
        <v>10777</v>
      </c>
      <c r="AP498" t="s">
        <v>10799</v>
      </c>
      <c r="AQ498" t="s">
        <v>10797</v>
      </c>
      <c r="AR498" t="s">
        <v>10799</v>
      </c>
      <c r="AS498" t="s">
        <v>10797</v>
      </c>
      <c r="AT498" t="s">
        <v>10799</v>
      </c>
      <c r="AU498" t="s">
        <v>10792</v>
      </c>
      <c r="AV498" t="s">
        <v>10784</v>
      </c>
      <c r="AW498" t="s">
        <v>10792</v>
      </c>
    </row>
    <row r="499" spans="1:49" x14ac:dyDescent="0.3">
      <c r="A499" s="3" t="s">
        <v>10775</v>
      </c>
      <c r="B499" s="2">
        <v>40626</v>
      </c>
      <c r="C499" s="3">
        <v>12</v>
      </c>
      <c r="D499">
        <v>12101</v>
      </c>
      <c r="E499" s="3" t="s">
        <v>1794</v>
      </c>
      <c r="F499" t="s">
        <v>11013</v>
      </c>
      <c r="G499" s="3" t="s">
        <v>13646</v>
      </c>
      <c r="H499">
        <v>27</v>
      </c>
      <c r="I499" s="3" t="s">
        <v>10784</v>
      </c>
      <c r="J499" t="s">
        <v>13647</v>
      </c>
      <c r="K499" s="3" t="s">
        <v>10810</v>
      </c>
      <c r="L499" t="s">
        <v>10792</v>
      </c>
      <c r="M499" s="3" t="s">
        <v>10781</v>
      </c>
      <c r="N499" t="s">
        <v>10804</v>
      </c>
      <c r="O499" s="3" t="s">
        <v>13648</v>
      </c>
      <c r="P499">
        <v>43</v>
      </c>
      <c r="Q499" s="3" t="s">
        <v>10784</v>
      </c>
      <c r="R499" t="s">
        <v>10784</v>
      </c>
      <c r="S499" s="3"/>
      <c r="T499" s="3" t="s">
        <v>10799</v>
      </c>
      <c r="U499" t="s">
        <v>13649</v>
      </c>
      <c r="V499" t="s">
        <v>10786</v>
      </c>
      <c r="W499" t="s">
        <v>10799</v>
      </c>
      <c r="X499" t="s">
        <v>10393</v>
      </c>
      <c r="Y499" t="s">
        <v>10784</v>
      </c>
      <c r="Z499" t="s">
        <v>10792</v>
      </c>
      <c r="AA499" t="s">
        <v>10792</v>
      </c>
      <c r="AB499" t="s">
        <v>10784</v>
      </c>
      <c r="AC499" t="s">
        <v>10792</v>
      </c>
      <c r="AD499" t="s">
        <v>10792</v>
      </c>
      <c r="AE499" t="s">
        <v>10792</v>
      </c>
      <c r="AF499" t="s">
        <v>10807</v>
      </c>
      <c r="AG499" t="s">
        <v>10807</v>
      </c>
      <c r="AH499" t="s">
        <v>10795</v>
      </c>
      <c r="AI499" t="s">
        <v>10795</v>
      </c>
      <c r="AJ499" t="s">
        <v>10784</v>
      </c>
      <c r="AK499" t="s">
        <v>11345</v>
      </c>
      <c r="AL499" t="s">
        <v>10792</v>
      </c>
      <c r="AM499" t="s">
        <v>10781</v>
      </c>
      <c r="AN499" t="s">
        <v>10798</v>
      </c>
      <c r="AO499" t="s">
        <v>10784</v>
      </c>
      <c r="AP499" t="s">
        <v>10799</v>
      </c>
      <c r="AQ499" t="s">
        <v>10799</v>
      </c>
      <c r="AR499" t="s">
        <v>10799</v>
      </c>
      <c r="AS499" t="s">
        <v>10799</v>
      </c>
      <c r="AT499" t="s">
        <v>10393</v>
      </c>
      <c r="AU499" t="s">
        <v>10792</v>
      </c>
      <c r="AV499" t="s">
        <v>10784</v>
      </c>
      <c r="AW499" t="s">
        <v>10792</v>
      </c>
    </row>
    <row r="500" spans="1:49" x14ac:dyDescent="0.3">
      <c r="A500" s="3" t="s">
        <v>10775</v>
      </c>
      <c r="B500" s="2">
        <v>40885</v>
      </c>
      <c r="C500" s="3">
        <v>13</v>
      </c>
      <c r="D500">
        <v>13201</v>
      </c>
      <c r="E500" s="3" t="s">
        <v>1919</v>
      </c>
      <c r="F500" t="s">
        <v>10693</v>
      </c>
      <c r="G500" s="3" t="s">
        <v>13650</v>
      </c>
      <c r="H500">
        <v>34</v>
      </c>
      <c r="I500" s="3" t="s">
        <v>10784</v>
      </c>
      <c r="J500" t="s">
        <v>10801</v>
      </c>
      <c r="K500" s="3" t="s">
        <v>11024</v>
      </c>
      <c r="L500" t="s">
        <v>10792</v>
      </c>
      <c r="M500" s="3" t="s">
        <v>10781</v>
      </c>
      <c r="N500" t="s">
        <v>10804</v>
      </c>
      <c r="O500" s="3" t="s">
        <v>13651</v>
      </c>
      <c r="P500">
        <v>37</v>
      </c>
      <c r="Q500" s="3" t="s">
        <v>10784</v>
      </c>
      <c r="R500" t="s">
        <v>10784</v>
      </c>
      <c r="S500" s="3"/>
      <c r="T500" s="3" t="s">
        <v>10799</v>
      </c>
      <c r="U500" t="s">
        <v>13652</v>
      </c>
      <c r="V500" t="s">
        <v>10786</v>
      </c>
      <c r="W500" t="s">
        <v>10799</v>
      </c>
      <c r="X500" t="s">
        <v>10393</v>
      </c>
      <c r="Y500" t="s">
        <v>10784</v>
      </c>
      <c r="Z500" t="s">
        <v>10792</v>
      </c>
      <c r="AA500" t="s">
        <v>10792</v>
      </c>
      <c r="AB500" t="s">
        <v>10784</v>
      </c>
      <c r="AC500" t="s">
        <v>10792</v>
      </c>
      <c r="AD500" t="s">
        <v>10792</v>
      </c>
      <c r="AE500" t="s">
        <v>10792</v>
      </c>
      <c r="AF500" t="s">
        <v>10807</v>
      </c>
      <c r="AG500" t="s">
        <v>10807</v>
      </c>
      <c r="AH500" t="s">
        <v>10795</v>
      </c>
      <c r="AI500" t="s">
        <v>10795</v>
      </c>
      <c r="AJ500" t="s">
        <v>10784</v>
      </c>
      <c r="AK500" t="s">
        <v>10784</v>
      </c>
      <c r="AL500" t="s">
        <v>10792</v>
      </c>
      <c r="AM500" t="s">
        <v>10781</v>
      </c>
      <c r="AN500" t="s">
        <v>10798</v>
      </c>
      <c r="AO500" t="s">
        <v>10784</v>
      </c>
      <c r="AP500" t="s">
        <v>10799</v>
      </c>
      <c r="AQ500" t="s">
        <v>10799</v>
      </c>
      <c r="AR500" t="s">
        <v>10799</v>
      </c>
      <c r="AS500" t="s">
        <v>10799</v>
      </c>
      <c r="AT500" t="s">
        <v>10393</v>
      </c>
      <c r="AU500" t="s">
        <v>10792</v>
      </c>
      <c r="AV500" t="s">
        <v>10784</v>
      </c>
      <c r="AW500" t="s">
        <v>10792</v>
      </c>
    </row>
    <row r="501" spans="1:49" x14ac:dyDescent="0.3">
      <c r="A501" s="3" t="s">
        <v>10775</v>
      </c>
      <c r="B501" s="2">
        <v>41066</v>
      </c>
      <c r="C501" s="3">
        <v>4</v>
      </c>
      <c r="D501">
        <v>4101</v>
      </c>
      <c r="E501" s="3" t="s">
        <v>1136</v>
      </c>
      <c r="F501" t="s">
        <v>772</v>
      </c>
      <c r="G501" s="3" t="s">
        <v>13653</v>
      </c>
      <c r="H501">
        <v>24</v>
      </c>
      <c r="I501" s="3" t="s">
        <v>10784</v>
      </c>
      <c r="J501" t="s">
        <v>13654</v>
      </c>
      <c r="K501" s="3" t="s">
        <v>11296</v>
      </c>
      <c r="L501" t="s">
        <v>10792</v>
      </c>
      <c r="M501" s="3" t="s">
        <v>11297</v>
      </c>
      <c r="N501" t="s">
        <v>10804</v>
      </c>
      <c r="O501" s="3" t="s">
        <v>13655</v>
      </c>
      <c r="P501">
        <v>33</v>
      </c>
      <c r="Q501" s="3" t="s">
        <v>10784</v>
      </c>
      <c r="R501" t="s">
        <v>10784</v>
      </c>
      <c r="S501" s="3" t="s">
        <v>10799</v>
      </c>
      <c r="T501" s="3" t="s">
        <v>10799</v>
      </c>
      <c r="U501" t="s">
        <v>13656</v>
      </c>
      <c r="V501" t="s">
        <v>10786</v>
      </c>
      <c r="W501" t="s">
        <v>10795</v>
      </c>
      <c r="X501" t="s">
        <v>10395</v>
      </c>
      <c r="Y501" t="s">
        <v>10784</v>
      </c>
      <c r="Z501" t="s">
        <v>10792</v>
      </c>
      <c r="AA501" t="s">
        <v>10792</v>
      </c>
      <c r="AB501" t="s">
        <v>10784</v>
      </c>
      <c r="AC501" t="s">
        <v>10792</v>
      </c>
      <c r="AD501" t="s">
        <v>10792</v>
      </c>
      <c r="AE501" t="s">
        <v>10792</v>
      </c>
      <c r="AF501" t="s">
        <v>10807</v>
      </c>
      <c r="AG501" t="s">
        <v>10807</v>
      </c>
      <c r="AH501" t="s">
        <v>10795</v>
      </c>
      <c r="AI501" t="s">
        <v>10795</v>
      </c>
      <c r="AJ501" t="s">
        <v>10784</v>
      </c>
      <c r="AK501" t="s">
        <v>10874</v>
      </c>
      <c r="AL501" t="s">
        <v>10792</v>
      </c>
      <c r="AM501" t="s">
        <v>11297</v>
      </c>
      <c r="AN501" t="s">
        <v>10798</v>
      </c>
      <c r="AO501" t="s">
        <v>10784</v>
      </c>
      <c r="AP501" t="s">
        <v>10799</v>
      </c>
      <c r="AQ501" t="s">
        <v>10799</v>
      </c>
      <c r="AR501" t="s">
        <v>10799</v>
      </c>
      <c r="AS501" t="s">
        <v>10795</v>
      </c>
      <c r="AT501" t="s">
        <v>10395</v>
      </c>
      <c r="AU501" t="s">
        <v>10792</v>
      </c>
      <c r="AV501" t="s">
        <v>10784</v>
      </c>
      <c r="AW501" t="s">
        <v>10792</v>
      </c>
    </row>
    <row r="502" spans="1:49" x14ac:dyDescent="0.3">
      <c r="A502" s="3" t="s">
        <v>10775</v>
      </c>
      <c r="B502" s="2">
        <v>41667</v>
      </c>
      <c r="C502" s="3">
        <v>8</v>
      </c>
      <c r="D502">
        <v>8303</v>
      </c>
      <c r="E502" s="3" t="s">
        <v>1543</v>
      </c>
      <c r="F502" t="s">
        <v>769</v>
      </c>
      <c r="G502" s="3" t="s">
        <v>13657</v>
      </c>
      <c r="H502">
        <v>38</v>
      </c>
      <c r="I502" s="3" t="s">
        <v>10777</v>
      </c>
      <c r="J502" t="s">
        <v>13658</v>
      </c>
      <c r="K502" s="3" t="s">
        <v>13659</v>
      </c>
      <c r="L502" t="s">
        <v>10780</v>
      </c>
      <c r="M502" s="3" t="s">
        <v>10781</v>
      </c>
      <c r="N502" t="s">
        <v>10782</v>
      </c>
      <c r="O502" s="3" t="s">
        <v>13660</v>
      </c>
      <c r="P502">
        <v>35</v>
      </c>
      <c r="Q502" s="3" t="s">
        <v>10777</v>
      </c>
      <c r="R502" t="s">
        <v>13661</v>
      </c>
      <c r="S502" s="3" t="s">
        <v>10780</v>
      </c>
      <c r="T502" s="3" t="s">
        <v>10787</v>
      </c>
      <c r="U502" t="s">
        <v>10786</v>
      </c>
      <c r="V502" t="s">
        <v>10780</v>
      </c>
      <c r="W502" t="s">
        <v>10787</v>
      </c>
      <c r="X502" t="s">
        <v>10393</v>
      </c>
      <c r="Y502" t="s">
        <v>10780</v>
      </c>
      <c r="Z502" t="s">
        <v>10788</v>
      </c>
      <c r="AA502">
        <v>42018</v>
      </c>
      <c r="AB502" t="s">
        <v>10789</v>
      </c>
      <c r="AC502" t="s">
        <v>11273</v>
      </c>
      <c r="AD502" t="s">
        <v>10791</v>
      </c>
      <c r="AE502" t="s">
        <v>10792</v>
      </c>
      <c r="AF502" t="s">
        <v>13662</v>
      </c>
      <c r="AG502" t="s">
        <v>13663</v>
      </c>
      <c r="AH502" t="s">
        <v>10795</v>
      </c>
      <c r="AI502" t="s">
        <v>10795</v>
      </c>
      <c r="AJ502" t="s">
        <v>10777</v>
      </c>
      <c r="AK502" t="s">
        <v>13664</v>
      </c>
      <c r="AL502" t="s">
        <v>10797</v>
      </c>
      <c r="AM502" t="s">
        <v>10781</v>
      </c>
      <c r="AN502" t="s">
        <v>10798</v>
      </c>
      <c r="AO502" t="s">
        <v>10777</v>
      </c>
      <c r="AP502" t="s">
        <v>13665</v>
      </c>
      <c r="AQ502" t="s">
        <v>10797</v>
      </c>
      <c r="AR502" t="s">
        <v>10795</v>
      </c>
      <c r="AS502" t="s">
        <v>10795</v>
      </c>
      <c r="AT502" t="s">
        <v>10393</v>
      </c>
      <c r="AU502" t="s">
        <v>10788</v>
      </c>
      <c r="AV502" t="s">
        <v>10789</v>
      </c>
      <c r="AW502" t="s">
        <v>10791</v>
      </c>
    </row>
    <row r="503" spans="1:49" x14ac:dyDescent="0.3">
      <c r="A503" s="3" t="s">
        <v>11535</v>
      </c>
      <c r="B503" s="2">
        <v>44205</v>
      </c>
      <c r="C503" s="3">
        <v>1</v>
      </c>
      <c r="D503">
        <v>1404</v>
      </c>
      <c r="E503" s="3" t="s">
        <v>1077</v>
      </c>
      <c r="F503" t="s">
        <v>796</v>
      </c>
      <c r="G503" s="3" t="s">
        <v>13666</v>
      </c>
      <c r="H503">
        <v>4</v>
      </c>
      <c r="I503" s="3" t="s">
        <v>10777</v>
      </c>
      <c r="J503" t="s">
        <v>10784</v>
      </c>
      <c r="K503" s="3" t="s">
        <v>13667</v>
      </c>
      <c r="L503" t="s">
        <v>10792</v>
      </c>
      <c r="M503" s="3" t="s">
        <v>10792</v>
      </c>
      <c r="N503" t="s">
        <v>13317</v>
      </c>
      <c r="O503" s="3" t="s">
        <v>11162</v>
      </c>
      <c r="P503">
        <v>34</v>
      </c>
      <c r="Q503" s="3" t="s">
        <v>10777</v>
      </c>
      <c r="R503" t="s">
        <v>11163</v>
      </c>
      <c r="S503" s="3" t="s">
        <v>10780</v>
      </c>
      <c r="T503" s="3" t="s">
        <v>10799</v>
      </c>
      <c r="U503" t="s">
        <v>10786</v>
      </c>
      <c r="V503" t="s">
        <v>10786</v>
      </c>
      <c r="W503" t="s">
        <v>10799</v>
      </c>
      <c r="X503" t="s">
        <v>10391</v>
      </c>
      <c r="Y503" t="s">
        <v>10782</v>
      </c>
      <c r="Z503" t="s">
        <v>10846</v>
      </c>
      <c r="AA503" t="s">
        <v>11164</v>
      </c>
      <c r="AB503" t="s">
        <v>10846</v>
      </c>
      <c r="AC503" t="s">
        <v>10792</v>
      </c>
      <c r="AD503" t="s">
        <v>10792</v>
      </c>
      <c r="AE503" t="s">
        <v>10792</v>
      </c>
      <c r="AF503" t="s">
        <v>11165</v>
      </c>
      <c r="AG503" t="s">
        <v>11166</v>
      </c>
      <c r="AH503" t="s">
        <v>10795</v>
      </c>
      <c r="AI503" t="s">
        <v>10797</v>
      </c>
      <c r="AJ503" t="s">
        <v>10777</v>
      </c>
      <c r="AK503" t="s">
        <v>10784</v>
      </c>
      <c r="AL503" t="s">
        <v>10792</v>
      </c>
      <c r="AM503" t="s">
        <v>10792</v>
      </c>
      <c r="AN503" t="s">
        <v>13317</v>
      </c>
      <c r="AO503" t="s">
        <v>10777</v>
      </c>
      <c r="AP503" t="s">
        <v>11133</v>
      </c>
      <c r="AQ503" t="s">
        <v>10797</v>
      </c>
      <c r="AR503" t="s">
        <v>10799</v>
      </c>
      <c r="AS503" t="s">
        <v>10799</v>
      </c>
      <c r="AT503" t="s">
        <v>10391</v>
      </c>
      <c r="AU503" t="s">
        <v>10846</v>
      </c>
      <c r="AV503" t="s">
        <v>10846</v>
      </c>
      <c r="AW503" t="s">
        <v>10792</v>
      </c>
    </row>
    <row r="504" spans="1:49" x14ac:dyDescent="0.3">
      <c r="A504" s="3" t="s">
        <v>10775</v>
      </c>
      <c r="B504" s="2">
        <v>41595</v>
      </c>
      <c r="C504" s="3">
        <v>13</v>
      </c>
      <c r="D504">
        <v>13117</v>
      </c>
      <c r="E504" s="3" t="s">
        <v>1872</v>
      </c>
      <c r="F504" t="s">
        <v>10693</v>
      </c>
      <c r="G504" s="3" t="s">
        <v>13668</v>
      </c>
      <c r="H504">
        <v>24</v>
      </c>
      <c r="I504" s="3" t="s">
        <v>10784</v>
      </c>
      <c r="J504" t="s">
        <v>10801</v>
      </c>
      <c r="K504" s="3" t="s">
        <v>10810</v>
      </c>
      <c r="L504" t="s">
        <v>10792</v>
      </c>
      <c r="M504" s="3" t="s">
        <v>10973</v>
      </c>
      <c r="N504" t="s">
        <v>11025</v>
      </c>
      <c r="O504" s="3" t="s">
        <v>13669</v>
      </c>
      <c r="P504">
        <v>25</v>
      </c>
      <c r="Q504" s="3" t="s">
        <v>10784</v>
      </c>
      <c r="R504" t="s">
        <v>10784</v>
      </c>
      <c r="S504" s="3" t="s">
        <v>10799</v>
      </c>
      <c r="T504" s="3" t="s">
        <v>10799</v>
      </c>
      <c r="U504" t="s">
        <v>13670</v>
      </c>
      <c r="V504" t="s">
        <v>10786</v>
      </c>
      <c r="W504" t="s">
        <v>10799</v>
      </c>
      <c r="X504" t="s">
        <v>10784</v>
      </c>
      <c r="Y504" t="s">
        <v>10784</v>
      </c>
      <c r="Z504" t="s">
        <v>11453</v>
      </c>
      <c r="AA504" t="s">
        <v>10792</v>
      </c>
      <c r="AB504" t="s">
        <v>10784</v>
      </c>
      <c r="AC504" t="s">
        <v>10792</v>
      </c>
      <c r="AE504" t="s">
        <v>10792</v>
      </c>
      <c r="AF504" t="s">
        <v>10807</v>
      </c>
      <c r="AG504" t="s">
        <v>10807</v>
      </c>
      <c r="AH504" t="s">
        <v>10795</v>
      </c>
      <c r="AI504" t="s">
        <v>10795</v>
      </c>
      <c r="AJ504" t="s">
        <v>10784</v>
      </c>
      <c r="AK504" t="s">
        <v>10784</v>
      </c>
      <c r="AL504" t="s">
        <v>10792</v>
      </c>
      <c r="AM504" t="s">
        <v>10973</v>
      </c>
      <c r="AN504" t="s">
        <v>10798</v>
      </c>
      <c r="AO504" t="s">
        <v>10784</v>
      </c>
      <c r="AP504" t="s">
        <v>10799</v>
      </c>
      <c r="AQ504" t="s">
        <v>10799</v>
      </c>
      <c r="AR504" t="s">
        <v>10799</v>
      </c>
      <c r="AS504" t="s">
        <v>10799</v>
      </c>
      <c r="AT504" t="s">
        <v>10799</v>
      </c>
      <c r="AU504" t="s">
        <v>10846</v>
      </c>
      <c r="AV504" t="s">
        <v>10784</v>
      </c>
      <c r="AW504" t="s">
        <v>10792</v>
      </c>
    </row>
    <row r="505" spans="1:49" x14ac:dyDescent="0.3">
      <c r="A505" s="3" t="s">
        <v>10775</v>
      </c>
      <c r="B505" s="2">
        <v>40346</v>
      </c>
      <c r="C505" s="3">
        <v>13</v>
      </c>
      <c r="D505">
        <v>13301</v>
      </c>
      <c r="E505" s="3" t="s">
        <v>1928</v>
      </c>
      <c r="F505" t="s">
        <v>10693</v>
      </c>
      <c r="G505" s="3" t="s">
        <v>13671</v>
      </c>
      <c r="H505">
        <v>16</v>
      </c>
      <c r="I505" s="3" t="s">
        <v>10784</v>
      </c>
      <c r="J505" t="s">
        <v>10801</v>
      </c>
      <c r="K505" s="3" t="s">
        <v>11105</v>
      </c>
      <c r="L505" t="s">
        <v>10795</v>
      </c>
      <c r="M505" s="3" t="s">
        <v>11106</v>
      </c>
      <c r="N505" t="s">
        <v>11107</v>
      </c>
      <c r="O505" s="3" t="s">
        <v>13672</v>
      </c>
      <c r="Q505" s="3" t="s">
        <v>10784</v>
      </c>
      <c r="R505" t="s">
        <v>10784</v>
      </c>
      <c r="S505" s="3" t="s">
        <v>10799</v>
      </c>
      <c r="T505" s="3" t="s">
        <v>10799</v>
      </c>
      <c r="U505" t="s">
        <v>10786</v>
      </c>
      <c r="V505" t="s">
        <v>10786</v>
      </c>
      <c r="W505" t="s">
        <v>10799</v>
      </c>
      <c r="X505" t="s">
        <v>10931</v>
      </c>
      <c r="Y505" t="s">
        <v>10784</v>
      </c>
      <c r="Z505" t="s">
        <v>10792</v>
      </c>
      <c r="AA505" t="s">
        <v>10792</v>
      </c>
      <c r="AB505" t="s">
        <v>10784</v>
      </c>
      <c r="AC505" t="s">
        <v>10792</v>
      </c>
      <c r="AD505" t="s">
        <v>10792</v>
      </c>
      <c r="AE505" t="s">
        <v>10792</v>
      </c>
      <c r="AF505" t="s">
        <v>10807</v>
      </c>
      <c r="AG505" t="s">
        <v>10807</v>
      </c>
      <c r="AH505" t="s">
        <v>10795</v>
      </c>
      <c r="AI505" t="s">
        <v>10797</v>
      </c>
      <c r="AJ505" t="s">
        <v>10784</v>
      </c>
      <c r="AK505" t="s">
        <v>10784</v>
      </c>
      <c r="AL505" t="s">
        <v>10795</v>
      </c>
      <c r="AM505" t="s">
        <v>11106</v>
      </c>
      <c r="AN505" t="s">
        <v>10399</v>
      </c>
      <c r="AO505" t="s">
        <v>10784</v>
      </c>
      <c r="AP505" t="s">
        <v>10799</v>
      </c>
      <c r="AQ505" t="s">
        <v>10799</v>
      </c>
      <c r="AR505" t="s">
        <v>10799</v>
      </c>
      <c r="AS505" t="s">
        <v>10799</v>
      </c>
      <c r="AT505" t="s">
        <v>10936</v>
      </c>
      <c r="AU505" t="s">
        <v>10792</v>
      </c>
      <c r="AV505" t="s">
        <v>10784</v>
      </c>
      <c r="AW505" t="s">
        <v>10792</v>
      </c>
    </row>
    <row r="506" spans="1:49" x14ac:dyDescent="0.3">
      <c r="A506" s="3" t="s">
        <v>10775</v>
      </c>
      <c r="B506" s="2">
        <v>44217</v>
      </c>
      <c r="C506" s="3">
        <v>13</v>
      </c>
      <c r="D506">
        <v>13116</v>
      </c>
      <c r="E506" s="3" t="s">
        <v>1869</v>
      </c>
      <c r="F506" t="s">
        <v>10693</v>
      </c>
      <c r="G506" s="3" t="s">
        <v>13673</v>
      </c>
      <c r="I506" s="3" t="s">
        <v>10777</v>
      </c>
      <c r="J506" t="s">
        <v>10904</v>
      </c>
      <c r="K506" s="3" t="s">
        <v>13674</v>
      </c>
      <c r="L506" t="s">
        <v>10780</v>
      </c>
      <c r="M506" s="3" t="s">
        <v>13675</v>
      </c>
      <c r="N506" t="s">
        <v>13589</v>
      </c>
      <c r="O506" s="3" t="s">
        <v>11710</v>
      </c>
      <c r="Q506" s="3" t="s">
        <v>10784</v>
      </c>
      <c r="R506" t="s">
        <v>10784</v>
      </c>
      <c r="S506" s="3" t="s">
        <v>10780</v>
      </c>
      <c r="T506" s="3" t="s">
        <v>10799</v>
      </c>
      <c r="U506" t="s">
        <v>10786</v>
      </c>
      <c r="V506" t="s">
        <v>10786</v>
      </c>
      <c r="W506" t="s">
        <v>10780</v>
      </c>
      <c r="X506" t="s">
        <v>10395</v>
      </c>
      <c r="Y506" t="s">
        <v>10784</v>
      </c>
      <c r="Z506" t="s">
        <v>11086</v>
      </c>
      <c r="AA506" t="s">
        <v>10792</v>
      </c>
      <c r="AB506" t="s">
        <v>11155</v>
      </c>
      <c r="AC506" t="s">
        <v>10792</v>
      </c>
      <c r="AD506" t="s">
        <v>10792</v>
      </c>
      <c r="AE506" t="s">
        <v>10792</v>
      </c>
      <c r="AF506" t="s">
        <v>13676</v>
      </c>
      <c r="AG506" t="s">
        <v>13677</v>
      </c>
      <c r="AH506" t="s">
        <v>10795</v>
      </c>
      <c r="AI506" t="s">
        <v>10797</v>
      </c>
      <c r="AJ506" t="s">
        <v>10777</v>
      </c>
      <c r="AK506" t="s">
        <v>10904</v>
      </c>
      <c r="AL506" t="s">
        <v>10797</v>
      </c>
      <c r="AM506" t="s">
        <v>13675</v>
      </c>
      <c r="AN506" t="s">
        <v>13589</v>
      </c>
      <c r="AO506" t="s">
        <v>10784</v>
      </c>
      <c r="AP506" t="s">
        <v>10799</v>
      </c>
      <c r="AQ506" t="s">
        <v>10797</v>
      </c>
      <c r="AR506" t="s">
        <v>10799</v>
      </c>
      <c r="AS506" t="s">
        <v>10797</v>
      </c>
      <c r="AT506" t="s">
        <v>10395</v>
      </c>
      <c r="AU506" t="s">
        <v>11086</v>
      </c>
      <c r="AV506" t="s">
        <v>11155</v>
      </c>
      <c r="AW506" t="s">
        <v>10792</v>
      </c>
    </row>
    <row r="507" spans="1:49" x14ac:dyDescent="0.3">
      <c r="A507" s="3" t="s">
        <v>10775</v>
      </c>
      <c r="B507" s="2">
        <v>41947</v>
      </c>
      <c r="C507" s="3">
        <v>13</v>
      </c>
      <c r="D507">
        <v>13115</v>
      </c>
      <c r="E507" s="3" t="s">
        <v>1866</v>
      </c>
      <c r="F507" t="s">
        <v>10693</v>
      </c>
      <c r="G507" s="3" t="s">
        <v>13678</v>
      </c>
      <c r="H507">
        <v>34</v>
      </c>
      <c r="I507" s="3" t="s">
        <v>10777</v>
      </c>
      <c r="J507" t="s">
        <v>13679</v>
      </c>
      <c r="K507" s="3" t="s">
        <v>13680</v>
      </c>
      <c r="L507" t="s">
        <v>10780</v>
      </c>
      <c r="M507" s="3" t="s">
        <v>10838</v>
      </c>
      <c r="N507" t="s">
        <v>10782</v>
      </c>
      <c r="O507" s="3" t="s">
        <v>13681</v>
      </c>
      <c r="P507">
        <v>34</v>
      </c>
      <c r="Q507" s="3" t="s">
        <v>10777</v>
      </c>
      <c r="R507" t="s">
        <v>13682</v>
      </c>
      <c r="S507" s="3" t="s">
        <v>10780</v>
      </c>
      <c r="T507" s="3" t="s">
        <v>10799</v>
      </c>
      <c r="U507" t="s">
        <v>13683</v>
      </c>
      <c r="V507" t="s">
        <v>10780</v>
      </c>
      <c r="W507" t="s">
        <v>10787</v>
      </c>
      <c r="X507" t="s">
        <v>10393</v>
      </c>
      <c r="Y507" t="s">
        <v>10073</v>
      </c>
      <c r="Z507" t="s">
        <v>10788</v>
      </c>
      <c r="AA507">
        <v>42655</v>
      </c>
      <c r="AB507" t="s">
        <v>10789</v>
      </c>
      <c r="AC507" t="s">
        <v>13684</v>
      </c>
      <c r="AD507" t="s">
        <v>11246</v>
      </c>
      <c r="AE507" t="s">
        <v>10792</v>
      </c>
      <c r="AF507" t="s">
        <v>13685</v>
      </c>
      <c r="AG507" t="s">
        <v>13686</v>
      </c>
      <c r="AH507" t="s">
        <v>10795</v>
      </c>
      <c r="AI507" t="s">
        <v>10795</v>
      </c>
      <c r="AJ507" t="s">
        <v>10777</v>
      </c>
      <c r="AK507" t="s">
        <v>13687</v>
      </c>
      <c r="AL507" t="s">
        <v>10797</v>
      </c>
      <c r="AM507" t="s">
        <v>10838</v>
      </c>
      <c r="AN507" t="s">
        <v>10798</v>
      </c>
      <c r="AO507" t="s">
        <v>10777</v>
      </c>
      <c r="AP507" t="s">
        <v>11390</v>
      </c>
      <c r="AQ507" t="s">
        <v>10797</v>
      </c>
      <c r="AR507" t="s">
        <v>10799</v>
      </c>
      <c r="AS507" t="s">
        <v>10795</v>
      </c>
      <c r="AT507" t="s">
        <v>10393</v>
      </c>
      <c r="AU507" t="s">
        <v>10788</v>
      </c>
      <c r="AV507" t="s">
        <v>10789</v>
      </c>
      <c r="AW507" t="s">
        <v>11246</v>
      </c>
    </row>
    <row r="508" spans="1:49" x14ac:dyDescent="0.3">
      <c r="A508" s="3" t="s">
        <v>10775</v>
      </c>
      <c r="B508" s="2">
        <v>41567</v>
      </c>
      <c r="C508" s="3">
        <v>13</v>
      </c>
      <c r="D508">
        <v>13126</v>
      </c>
      <c r="E508" s="3" t="s">
        <v>1899</v>
      </c>
      <c r="F508" t="s">
        <v>10693</v>
      </c>
      <c r="G508" s="3" t="s">
        <v>13688</v>
      </c>
      <c r="H508">
        <v>26</v>
      </c>
      <c r="I508" s="3" t="s">
        <v>10784</v>
      </c>
      <c r="J508" t="s">
        <v>11952</v>
      </c>
      <c r="K508" s="3" t="s">
        <v>11024</v>
      </c>
      <c r="L508" t="s">
        <v>10792</v>
      </c>
      <c r="M508" s="3" t="s">
        <v>11011</v>
      </c>
      <c r="N508" t="s">
        <v>11025</v>
      </c>
      <c r="O508" s="3" t="s">
        <v>13689</v>
      </c>
      <c r="P508">
        <v>30</v>
      </c>
      <c r="Q508" s="3" t="s">
        <v>10784</v>
      </c>
      <c r="R508" t="s">
        <v>11952</v>
      </c>
      <c r="S508" s="3" t="s">
        <v>11027</v>
      </c>
      <c r="T508" s="3" t="s">
        <v>10799</v>
      </c>
      <c r="U508" t="s">
        <v>13690</v>
      </c>
      <c r="V508" t="s">
        <v>10786</v>
      </c>
      <c r="W508" t="s">
        <v>10799</v>
      </c>
      <c r="X508" t="s">
        <v>10784</v>
      </c>
      <c r="Y508" t="s">
        <v>10784</v>
      </c>
      <c r="Z508" t="s">
        <v>10792</v>
      </c>
      <c r="AA508" t="s">
        <v>10792</v>
      </c>
      <c r="AB508" t="s">
        <v>10784</v>
      </c>
      <c r="AC508" t="s">
        <v>10792</v>
      </c>
      <c r="AE508" t="s">
        <v>10792</v>
      </c>
      <c r="AF508" t="s">
        <v>10807</v>
      </c>
      <c r="AG508" t="s">
        <v>10807</v>
      </c>
      <c r="AH508" t="s">
        <v>10795</v>
      </c>
      <c r="AI508" t="s">
        <v>10795</v>
      </c>
      <c r="AJ508" t="s">
        <v>10784</v>
      </c>
      <c r="AK508" t="s">
        <v>11952</v>
      </c>
      <c r="AL508" t="s">
        <v>10792</v>
      </c>
      <c r="AM508" t="s">
        <v>10811</v>
      </c>
      <c r="AN508" t="s">
        <v>10798</v>
      </c>
      <c r="AO508" t="s">
        <v>10784</v>
      </c>
      <c r="AP508" t="s">
        <v>11952</v>
      </c>
      <c r="AQ508" t="s">
        <v>10795</v>
      </c>
      <c r="AR508" t="s">
        <v>10799</v>
      </c>
      <c r="AS508" t="s">
        <v>10799</v>
      </c>
      <c r="AT508" t="s">
        <v>10799</v>
      </c>
      <c r="AU508" t="s">
        <v>10792</v>
      </c>
      <c r="AV508" t="s">
        <v>10784</v>
      </c>
      <c r="AW508" t="s">
        <v>10792</v>
      </c>
    </row>
    <row r="509" spans="1:49" x14ac:dyDescent="0.3">
      <c r="A509" s="3" t="s">
        <v>10775</v>
      </c>
      <c r="B509" s="2">
        <v>42075</v>
      </c>
      <c r="C509" s="3">
        <v>7</v>
      </c>
      <c r="D509">
        <v>7101</v>
      </c>
      <c r="E509" s="3" t="s">
        <v>1391</v>
      </c>
      <c r="F509" t="s">
        <v>787</v>
      </c>
      <c r="G509" s="3" t="s">
        <v>13691</v>
      </c>
      <c r="H509">
        <v>25</v>
      </c>
      <c r="I509" s="3" t="s">
        <v>10777</v>
      </c>
      <c r="J509" t="s">
        <v>10784</v>
      </c>
      <c r="K509" s="3" t="s">
        <v>13692</v>
      </c>
      <c r="L509" t="s">
        <v>10780</v>
      </c>
      <c r="M509" s="3" t="s">
        <v>10973</v>
      </c>
      <c r="N509" t="s">
        <v>10782</v>
      </c>
      <c r="O509" s="3" t="s">
        <v>13693</v>
      </c>
      <c r="Q509" s="3" t="s">
        <v>10784</v>
      </c>
      <c r="R509" t="s">
        <v>10784</v>
      </c>
      <c r="S509" s="3" t="s">
        <v>10799</v>
      </c>
      <c r="T509" s="3" t="s">
        <v>10799</v>
      </c>
      <c r="U509" t="s">
        <v>10786</v>
      </c>
      <c r="V509" t="s">
        <v>10786</v>
      </c>
      <c r="W509" t="s">
        <v>10780</v>
      </c>
      <c r="X509" t="s">
        <v>10784</v>
      </c>
      <c r="Y509" t="s">
        <v>10784</v>
      </c>
      <c r="Z509" t="s">
        <v>10792</v>
      </c>
      <c r="AA509" t="s">
        <v>10792</v>
      </c>
      <c r="AB509" t="s">
        <v>10784</v>
      </c>
      <c r="AC509" t="s">
        <v>10792</v>
      </c>
      <c r="AD509" t="s">
        <v>10792</v>
      </c>
      <c r="AE509" t="s">
        <v>10792</v>
      </c>
      <c r="AF509" t="s">
        <v>13694</v>
      </c>
      <c r="AG509" t="s">
        <v>13695</v>
      </c>
      <c r="AH509" t="s">
        <v>10795</v>
      </c>
      <c r="AI509" t="s">
        <v>10797</v>
      </c>
      <c r="AJ509" t="s">
        <v>10777</v>
      </c>
      <c r="AK509" t="s">
        <v>10784</v>
      </c>
      <c r="AL509" t="s">
        <v>10797</v>
      </c>
      <c r="AM509" t="s">
        <v>10973</v>
      </c>
      <c r="AN509" t="s">
        <v>10798</v>
      </c>
      <c r="AO509" t="s">
        <v>10784</v>
      </c>
      <c r="AP509" t="s">
        <v>10799</v>
      </c>
      <c r="AQ509" t="s">
        <v>10799</v>
      </c>
      <c r="AR509" t="s">
        <v>10799</v>
      </c>
      <c r="AS509" t="s">
        <v>10797</v>
      </c>
      <c r="AT509" t="s">
        <v>10799</v>
      </c>
      <c r="AU509" t="s">
        <v>10792</v>
      </c>
      <c r="AV509" t="s">
        <v>10784</v>
      </c>
      <c r="AW509" t="s">
        <v>10792</v>
      </c>
    </row>
    <row r="510" spans="1:49" x14ac:dyDescent="0.3">
      <c r="A510" s="3" t="s">
        <v>10775</v>
      </c>
      <c r="B510" s="2">
        <v>43413</v>
      </c>
      <c r="C510" s="3">
        <v>9</v>
      </c>
      <c r="D510">
        <v>9203</v>
      </c>
      <c r="E510" s="3" t="s">
        <v>1647</v>
      </c>
      <c r="F510" t="s">
        <v>763</v>
      </c>
      <c r="G510" s="3" t="s">
        <v>13696</v>
      </c>
      <c r="H510">
        <v>24</v>
      </c>
      <c r="I510" s="3" t="s">
        <v>10777</v>
      </c>
      <c r="J510" t="s">
        <v>13697</v>
      </c>
      <c r="K510" s="3" t="s">
        <v>13698</v>
      </c>
      <c r="L510" t="s">
        <v>10780</v>
      </c>
      <c r="M510" s="3" t="s">
        <v>12005</v>
      </c>
      <c r="N510" t="s">
        <v>10894</v>
      </c>
      <c r="O510" s="3" t="s">
        <v>13699</v>
      </c>
      <c r="P510">
        <v>33</v>
      </c>
      <c r="Q510" s="3" t="s">
        <v>10777</v>
      </c>
      <c r="R510" t="s">
        <v>13700</v>
      </c>
      <c r="S510" s="3" t="s">
        <v>10780</v>
      </c>
      <c r="T510" s="3" t="s">
        <v>10787</v>
      </c>
      <c r="U510" t="s">
        <v>10786</v>
      </c>
      <c r="V510" t="s">
        <v>10786</v>
      </c>
      <c r="W510" t="s">
        <v>10780</v>
      </c>
      <c r="X510" t="s">
        <v>10868</v>
      </c>
      <c r="Y510" t="s">
        <v>10784</v>
      </c>
      <c r="Z510" t="s">
        <v>10845</v>
      </c>
      <c r="AA510">
        <v>43683</v>
      </c>
      <c r="AB510" t="s">
        <v>10906</v>
      </c>
      <c r="AC510" t="s">
        <v>12662</v>
      </c>
      <c r="AD510" t="s">
        <v>10792</v>
      </c>
      <c r="AE510" t="s">
        <v>10792</v>
      </c>
      <c r="AF510" t="s">
        <v>13701</v>
      </c>
      <c r="AG510" t="s">
        <v>13702</v>
      </c>
      <c r="AH510" t="s">
        <v>10795</v>
      </c>
      <c r="AI510" t="s">
        <v>10795</v>
      </c>
      <c r="AJ510" t="s">
        <v>10777</v>
      </c>
      <c r="AK510" t="s">
        <v>10784</v>
      </c>
      <c r="AL510" t="s">
        <v>10797</v>
      </c>
      <c r="AM510" t="s">
        <v>12005</v>
      </c>
      <c r="AN510" t="s">
        <v>10399</v>
      </c>
      <c r="AO510" t="s">
        <v>10777</v>
      </c>
      <c r="AP510" t="s">
        <v>11133</v>
      </c>
      <c r="AQ510" t="s">
        <v>10797</v>
      </c>
      <c r="AR510" t="s">
        <v>10795</v>
      </c>
      <c r="AS510" t="s">
        <v>10797</v>
      </c>
      <c r="AT510" t="s">
        <v>10868</v>
      </c>
      <c r="AU510" t="s">
        <v>10845</v>
      </c>
      <c r="AV510" t="s">
        <v>10906</v>
      </c>
      <c r="AW510" t="s">
        <v>10792</v>
      </c>
    </row>
    <row r="511" spans="1:49" x14ac:dyDescent="0.3">
      <c r="A511" s="3" t="s">
        <v>10775</v>
      </c>
      <c r="B511" s="2">
        <v>41770</v>
      </c>
      <c r="C511" s="3">
        <v>10</v>
      </c>
      <c r="D511">
        <v>10101</v>
      </c>
      <c r="E511" s="3" t="s">
        <v>1674</v>
      </c>
      <c r="F511" t="s">
        <v>778</v>
      </c>
      <c r="G511" s="3" t="s">
        <v>13703</v>
      </c>
      <c r="H511">
        <v>36</v>
      </c>
      <c r="I511" s="3" t="s">
        <v>10777</v>
      </c>
      <c r="J511" t="s">
        <v>13704</v>
      </c>
      <c r="K511" s="3" t="s">
        <v>13705</v>
      </c>
      <c r="L511" t="s">
        <v>10787</v>
      </c>
      <c r="M511" s="3" t="s">
        <v>10996</v>
      </c>
      <c r="N511" t="s">
        <v>10782</v>
      </c>
      <c r="O511" s="3" t="s">
        <v>13706</v>
      </c>
      <c r="P511">
        <v>28</v>
      </c>
      <c r="Q511" s="3" t="s">
        <v>10777</v>
      </c>
      <c r="R511" t="s">
        <v>10784</v>
      </c>
      <c r="S511" s="3" t="s">
        <v>10780</v>
      </c>
      <c r="T511" s="3" t="s">
        <v>10799</v>
      </c>
      <c r="U511" t="s">
        <v>10786</v>
      </c>
      <c r="V511" t="s">
        <v>10780</v>
      </c>
      <c r="W511" t="s">
        <v>10780</v>
      </c>
      <c r="X511" t="s">
        <v>13449</v>
      </c>
      <c r="Y511" t="s">
        <v>10784</v>
      </c>
      <c r="Z511" t="s">
        <v>10788</v>
      </c>
      <c r="AA511">
        <v>42278</v>
      </c>
      <c r="AB511" t="s">
        <v>10789</v>
      </c>
      <c r="AC511" t="s">
        <v>13707</v>
      </c>
      <c r="AD511" t="s">
        <v>10898</v>
      </c>
      <c r="AE511" t="s">
        <v>10792</v>
      </c>
      <c r="AF511" t="s">
        <v>13708</v>
      </c>
      <c r="AG511" t="s">
        <v>13709</v>
      </c>
      <c r="AH511" t="s">
        <v>10795</v>
      </c>
      <c r="AI511" t="s">
        <v>10797</v>
      </c>
      <c r="AJ511" t="s">
        <v>10777</v>
      </c>
      <c r="AK511" t="s">
        <v>12238</v>
      </c>
      <c r="AL511" t="s">
        <v>10795</v>
      </c>
      <c r="AM511" t="s">
        <v>11002</v>
      </c>
      <c r="AN511" t="s">
        <v>10798</v>
      </c>
      <c r="AO511" t="s">
        <v>10777</v>
      </c>
      <c r="AP511" t="s">
        <v>10799</v>
      </c>
      <c r="AQ511" t="s">
        <v>10797</v>
      </c>
      <c r="AR511" t="s">
        <v>10799</v>
      </c>
      <c r="AS511" t="s">
        <v>10797</v>
      </c>
      <c r="AT511" t="s">
        <v>13449</v>
      </c>
      <c r="AU511" t="s">
        <v>10788</v>
      </c>
      <c r="AV511" t="s">
        <v>10789</v>
      </c>
      <c r="AW511" t="s">
        <v>10889</v>
      </c>
    </row>
    <row r="512" spans="1:49" x14ac:dyDescent="0.3">
      <c r="A512" s="3" t="s">
        <v>10775</v>
      </c>
      <c r="B512" s="2">
        <v>42831</v>
      </c>
      <c r="C512" s="3">
        <v>10</v>
      </c>
      <c r="D512">
        <v>10205</v>
      </c>
      <c r="E512" s="3" t="s">
        <v>1713</v>
      </c>
      <c r="F512" t="s">
        <v>778</v>
      </c>
      <c r="G512" s="3" t="s">
        <v>13710</v>
      </c>
      <c r="H512">
        <v>43</v>
      </c>
      <c r="I512" s="3" t="s">
        <v>10777</v>
      </c>
      <c r="J512" t="s">
        <v>13711</v>
      </c>
      <c r="K512" s="3" t="s">
        <v>13712</v>
      </c>
      <c r="L512" t="s">
        <v>10780</v>
      </c>
      <c r="M512" s="3" t="s">
        <v>10781</v>
      </c>
      <c r="N512" t="s">
        <v>10782</v>
      </c>
      <c r="O512" s="3" t="s">
        <v>13713</v>
      </c>
      <c r="P512">
        <v>33</v>
      </c>
      <c r="Q512" s="3" t="s">
        <v>10777</v>
      </c>
      <c r="R512" t="s">
        <v>12531</v>
      </c>
      <c r="S512" s="3" t="s">
        <v>10780</v>
      </c>
      <c r="T512" s="3" t="s">
        <v>10780</v>
      </c>
      <c r="U512" t="s">
        <v>13714</v>
      </c>
      <c r="V512" t="s">
        <v>13715</v>
      </c>
      <c r="W512" t="s">
        <v>10787</v>
      </c>
      <c r="X512" t="s">
        <v>10393</v>
      </c>
      <c r="Y512" t="s">
        <v>12129</v>
      </c>
      <c r="Z512" t="s">
        <v>10788</v>
      </c>
      <c r="AA512">
        <v>43299</v>
      </c>
      <c r="AB512" t="s">
        <v>10789</v>
      </c>
      <c r="AC512" t="s">
        <v>12336</v>
      </c>
      <c r="AD512" t="s">
        <v>11514</v>
      </c>
      <c r="AE512" t="s">
        <v>10792</v>
      </c>
      <c r="AF512" t="s">
        <v>13716</v>
      </c>
      <c r="AG512" t="s">
        <v>13717</v>
      </c>
      <c r="AH512" t="s">
        <v>10795</v>
      </c>
      <c r="AI512" t="s">
        <v>10795</v>
      </c>
      <c r="AJ512" t="s">
        <v>10777</v>
      </c>
      <c r="AK512" t="s">
        <v>12270</v>
      </c>
      <c r="AL512" t="s">
        <v>10797</v>
      </c>
      <c r="AM512" t="s">
        <v>10781</v>
      </c>
      <c r="AN512" t="s">
        <v>10798</v>
      </c>
      <c r="AO512" t="s">
        <v>10777</v>
      </c>
      <c r="AP512" t="s">
        <v>12531</v>
      </c>
      <c r="AQ512" t="s">
        <v>10797</v>
      </c>
      <c r="AR512" t="s">
        <v>10797</v>
      </c>
      <c r="AS512" t="s">
        <v>10795</v>
      </c>
      <c r="AT512" t="s">
        <v>10393</v>
      </c>
      <c r="AU512" t="s">
        <v>10788</v>
      </c>
      <c r="AV512" t="s">
        <v>10789</v>
      </c>
      <c r="AW512" t="s">
        <v>11514</v>
      </c>
    </row>
    <row r="513" spans="1:49" x14ac:dyDescent="0.3">
      <c r="A513" s="3" t="s">
        <v>10775</v>
      </c>
      <c r="B513" s="2">
        <v>40326</v>
      </c>
      <c r="C513" s="3">
        <v>13</v>
      </c>
      <c r="D513">
        <v>13130</v>
      </c>
      <c r="E513" s="3" t="s">
        <v>1030</v>
      </c>
      <c r="F513" t="s">
        <v>10693</v>
      </c>
      <c r="G513" s="3" t="s">
        <v>13718</v>
      </c>
      <c r="H513">
        <v>37</v>
      </c>
      <c r="I513" s="3" t="s">
        <v>10784</v>
      </c>
      <c r="J513" t="s">
        <v>13719</v>
      </c>
      <c r="K513" s="3" t="s">
        <v>11365</v>
      </c>
      <c r="L513" t="s">
        <v>10792</v>
      </c>
      <c r="M513" s="3" t="s">
        <v>10884</v>
      </c>
      <c r="N513" t="s">
        <v>10804</v>
      </c>
      <c r="O513" s="3" t="s">
        <v>13720</v>
      </c>
      <c r="P513">
        <v>40</v>
      </c>
      <c r="Q513" s="3" t="s">
        <v>10784</v>
      </c>
      <c r="R513" t="s">
        <v>10784</v>
      </c>
      <c r="S513" s="3" t="s">
        <v>10795</v>
      </c>
      <c r="T513" s="3" t="s">
        <v>10799</v>
      </c>
      <c r="U513" t="s">
        <v>13721</v>
      </c>
      <c r="V513" t="s">
        <v>10786</v>
      </c>
      <c r="W513" t="s">
        <v>10799</v>
      </c>
      <c r="X513" t="s">
        <v>10391</v>
      </c>
      <c r="Y513" t="s">
        <v>10784</v>
      </c>
      <c r="Z513" t="s">
        <v>10792</v>
      </c>
      <c r="AA513" t="s">
        <v>10792</v>
      </c>
      <c r="AB513" t="s">
        <v>10784</v>
      </c>
      <c r="AC513" t="s">
        <v>10792</v>
      </c>
      <c r="AD513" t="s">
        <v>10792</v>
      </c>
      <c r="AE513" t="s">
        <v>10792</v>
      </c>
      <c r="AF513" t="s">
        <v>10807</v>
      </c>
      <c r="AG513" t="s">
        <v>10807</v>
      </c>
      <c r="AH513" t="s">
        <v>10795</v>
      </c>
      <c r="AI513" t="s">
        <v>10795</v>
      </c>
      <c r="AJ513" t="s">
        <v>10784</v>
      </c>
      <c r="AK513" t="s">
        <v>11276</v>
      </c>
      <c r="AL513" t="s">
        <v>10792</v>
      </c>
      <c r="AM513" t="s">
        <v>10888</v>
      </c>
      <c r="AN513" t="s">
        <v>10798</v>
      </c>
      <c r="AO513" t="s">
        <v>10784</v>
      </c>
      <c r="AP513" t="s">
        <v>10799</v>
      </c>
      <c r="AQ513" t="s">
        <v>10795</v>
      </c>
      <c r="AR513" t="s">
        <v>10799</v>
      </c>
      <c r="AS513" t="s">
        <v>10799</v>
      </c>
      <c r="AT513" t="s">
        <v>10391</v>
      </c>
      <c r="AU513" t="s">
        <v>10792</v>
      </c>
      <c r="AV513" t="s">
        <v>10784</v>
      </c>
      <c r="AW513" t="s">
        <v>10792</v>
      </c>
    </row>
    <row r="514" spans="1:49" x14ac:dyDescent="0.3">
      <c r="A514" s="3" t="s">
        <v>10775</v>
      </c>
      <c r="B514" s="2">
        <v>40766</v>
      </c>
      <c r="C514" s="3">
        <v>7</v>
      </c>
      <c r="D514">
        <v>7401</v>
      </c>
      <c r="E514" s="3" t="s">
        <v>1456</v>
      </c>
      <c r="F514" t="s">
        <v>787</v>
      </c>
      <c r="G514" s="3" t="s">
        <v>13722</v>
      </c>
      <c r="H514">
        <v>41</v>
      </c>
      <c r="I514" s="3" t="s">
        <v>10784</v>
      </c>
      <c r="J514" t="s">
        <v>12569</v>
      </c>
      <c r="K514" s="3" t="s">
        <v>10802</v>
      </c>
      <c r="L514" t="s">
        <v>10792</v>
      </c>
      <c r="M514" s="3" t="s">
        <v>10834</v>
      </c>
      <c r="N514" t="s">
        <v>10804</v>
      </c>
      <c r="O514" s="3" t="s">
        <v>13723</v>
      </c>
      <c r="P514">
        <v>38</v>
      </c>
      <c r="Q514" s="3" t="s">
        <v>10784</v>
      </c>
      <c r="R514" t="s">
        <v>10784</v>
      </c>
      <c r="S514" s="3" t="s">
        <v>10795</v>
      </c>
      <c r="T514" s="3" t="s">
        <v>10799</v>
      </c>
      <c r="U514" t="s">
        <v>13724</v>
      </c>
      <c r="V514" t="s">
        <v>10786</v>
      </c>
      <c r="W514" t="s">
        <v>10799</v>
      </c>
      <c r="X514" t="s">
        <v>10393</v>
      </c>
      <c r="Y514" t="s">
        <v>10784</v>
      </c>
      <c r="Z514" t="s">
        <v>10792</v>
      </c>
      <c r="AA514" t="s">
        <v>10792</v>
      </c>
      <c r="AB514" t="s">
        <v>10784</v>
      </c>
      <c r="AC514" t="s">
        <v>10792</v>
      </c>
      <c r="AD514" t="s">
        <v>10792</v>
      </c>
      <c r="AE514" t="s">
        <v>10792</v>
      </c>
      <c r="AF514" t="s">
        <v>10807</v>
      </c>
      <c r="AG514" t="s">
        <v>10807</v>
      </c>
      <c r="AH514" t="s">
        <v>10795</v>
      </c>
      <c r="AI514" t="s">
        <v>10795</v>
      </c>
      <c r="AJ514" t="s">
        <v>10784</v>
      </c>
      <c r="AK514" t="s">
        <v>10796</v>
      </c>
      <c r="AL514" t="s">
        <v>10792</v>
      </c>
      <c r="AM514" t="s">
        <v>10838</v>
      </c>
      <c r="AN514" t="s">
        <v>10798</v>
      </c>
      <c r="AO514" t="s">
        <v>10784</v>
      </c>
      <c r="AP514" t="s">
        <v>10799</v>
      </c>
      <c r="AQ514" t="s">
        <v>10795</v>
      </c>
      <c r="AR514" t="s">
        <v>10799</v>
      </c>
      <c r="AS514" t="s">
        <v>10799</v>
      </c>
      <c r="AT514" t="s">
        <v>10393</v>
      </c>
      <c r="AU514" t="s">
        <v>10792</v>
      </c>
      <c r="AV514" t="s">
        <v>10784</v>
      </c>
      <c r="AW514" t="s">
        <v>10792</v>
      </c>
    </row>
    <row r="515" spans="1:49" x14ac:dyDescent="0.3">
      <c r="A515" s="3" t="s">
        <v>10775</v>
      </c>
      <c r="B515" s="2">
        <v>43272</v>
      </c>
      <c r="C515" s="3">
        <v>13</v>
      </c>
      <c r="D515">
        <v>13128</v>
      </c>
      <c r="E515" s="3" t="s">
        <v>1905</v>
      </c>
      <c r="F515" t="s">
        <v>10693</v>
      </c>
      <c r="G515" s="3" t="s">
        <v>13725</v>
      </c>
      <c r="H515">
        <v>39</v>
      </c>
      <c r="I515" s="3" t="s">
        <v>10777</v>
      </c>
      <c r="J515" t="s">
        <v>10784</v>
      </c>
      <c r="K515" s="3" t="s">
        <v>13726</v>
      </c>
      <c r="L515" t="s">
        <v>10780</v>
      </c>
      <c r="M515" s="3" t="s">
        <v>11005</v>
      </c>
      <c r="N515" t="s">
        <v>10782</v>
      </c>
      <c r="O515" s="3" t="s">
        <v>13727</v>
      </c>
      <c r="P515">
        <v>38</v>
      </c>
      <c r="Q515" s="3" t="s">
        <v>10777</v>
      </c>
      <c r="R515" t="s">
        <v>10784</v>
      </c>
      <c r="S515" s="3" t="s">
        <v>10780</v>
      </c>
      <c r="T515" s="3" t="s">
        <v>10787</v>
      </c>
      <c r="U515" t="s">
        <v>13728</v>
      </c>
      <c r="V515" t="s">
        <v>11043</v>
      </c>
      <c r="W515" t="s">
        <v>10787</v>
      </c>
      <c r="X515" t="s">
        <v>10393</v>
      </c>
      <c r="Y515" t="s">
        <v>10784</v>
      </c>
      <c r="Z515" t="s">
        <v>10845</v>
      </c>
      <c r="AA515">
        <v>43272</v>
      </c>
      <c r="AB515" t="s">
        <v>10906</v>
      </c>
      <c r="AC515" t="s">
        <v>11999</v>
      </c>
      <c r="AD515" t="s">
        <v>10792</v>
      </c>
      <c r="AE515" t="s">
        <v>10792</v>
      </c>
      <c r="AF515" t="s">
        <v>13729</v>
      </c>
      <c r="AG515" t="s">
        <v>13730</v>
      </c>
      <c r="AH515" t="s">
        <v>10795</v>
      </c>
      <c r="AI515" t="s">
        <v>10795</v>
      </c>
      <c r="AJ515" t="s">
        <v>10777</v>
      </c>
      <c r="AK515" t="s">
        <v>10784</v>
      </c>
      <c r="AL515" t="s">
        <v>10797</v>
      </c>
      <c r="AM515" t="s">
        <v>10888</v>
      </c>
      <c r="AN515" t="s">
        <v>10798</v>
      </c>
      <c r="AO515" t="s">
        <v>10777</v>
      </c>
      <c r="AP515" t="s">
        <v>10799</v>
      </c>
      <c r="AQ515" t="s">
        <v>10797</v>
      </c>
      <c r="AR515" t="s">
        <v>10795</v>
      </c>
      <c r="AS515" t="s">
        <v>10795</v>
      </c>
      <c r="AT515" t="s">
        <v>10393</v>
      </c>
      <c r="AU515" t="s">
        <v>10845</v>
      </c>
      <c r="AV515" t="s">
        <v>10906</v>
      </c>
      <c r="AW515" t="s">
        <v>10792</v>
      </c>
    </row>
    <row r="516" spans="1:49" x14ac:dyDescent="0.3">
      <c r="A516" s="3" t="s">
        <v>10775</v>
      </c>
      <c r="B516" s="2">
        <v>42227</v>
      </c>
      <c r="C516" s="3">
        <v>9</v>
      </c>
      <c r="D516">
        <v>9120</v>
      </c>
      <c r="E516" s="3" t="s">
        <v>1635</v>
      </c>
      <c r="F516" t="s">
        <v>763</v>
      </c>
      <c r="G516" s="3" t="s">
        <v>13731</v>
      </c>
      <c r="H516">
        <v>58</v>
      </c>
      <c r="I516" s="3" t="s">
        <v>10777</v>
      </c>
      <c r="J516" t="s">
        <v>10778</v>
      </c>
      <c r="K516" s="3" t="s">
        <v>13732</v>
      </c>
      <c r="L516" t="s">
        <v>10780</v>
      </c>
      <c r="M516" s="3" t="s">
        <v>10781</v>
      </c>
      <c r="N516" t="s">
        <v>10782</v>
      </c>
      <c r="O516" s="3" t="s">
        <v>13733</v>
      </c>
      <c r="P516">
        <v>65</v>
      </c>
      <c r="Q516" s="3" t="s">
        <v>10777</v>
      </c>
      <c r="R516" t="s">
        <v>10784</v>
      </c>
      <c r="S516" s="3" t="s">
        <v>10780</v>
      </c>
      <c r="T516" s="3" t="s">
        <v>10787</v>
      </c>
      <c r="U516" t="s">
        <v>13734</v>
      </c>
      <c r="V516" t="s">
        <v>10780</v>
      </c>
      <c r="W516" t="s">
        <v>10787</v>
      </c>
      <c r="X516" t="s">
        <v>10393</v>
      </c>
      <c r="Y516" t="s">
        <v>10780</v>
      </c>
      <c r="Z516" t="s">
        <v>10827</v>
      </c>
      <c r="AA516">
        <v>42506</v>
      </c>
      <c r="AB516" t="s">
        <v>11155</v>
      </c>
      <c r="AC516" t="s">
        <v>13735</v>
      </c>
      <c r="AD516" t="s">
        <v>12372</v>
      </c>
      <c r="AE516" t="s">
        <v>10792</v>
      </c>
      <c r="AF516" t="s">
        <v>13736</v>
      </c>
      <c r="AG516" t="s">
        <v>13737</v>
      </c>
      <c r="AH516" t="s">
        <v>10795</v>
      </c>
      <c r="AI516" t="s">
        <v>10795</v>
      </c>
      <c r="AJ516" t="s">
        <v>10777</v>
      </c>
      <c r="AK516" t="s">
        <v>10796</v>
      </c>
      <c r="AL516" t="s">
        <v>10797</v>
      </c>
      <c r="AM516" t="s">
        <v>10781</v>
      </c>
      <c r="AN516" t="s">
        <v>10798</v>
      </c>
      <c r="AO516" t="s">
        <v>10777</v>
      </c>
      <c r="AP516" t="s">
        <v>10799</v>
      </c>
      <c r="AQ516" t="s">
        <v>10797</v>
      </c>
      <c r="AR516" t="s">
        <v>10795</v>
      </c>
      <c r="AS516" t="s">
        <v>10795</v>
      </c>
      <c r="AT516" t="s">
        <v>10393</v>
      </c>
      <c r="AU516" t="s">
        <v>10827</v>
      </c>
      <c r="AV516" t="s">
        <v>11155</v>
      </c>
      <c r="AW516" t="s">
        <v>12372</v>
      </c>
    </row>
    <row r="517" spans="1:49" x14ac:dyDescent="0.3">
      <c r="A517" s="3" t="s">
        <v>10775</v>
      </c>
      <c r="B517" s="2">
        <v>43446</v>
      </c>
      <c r="C517" s="3">
        <v>14</v>
      </c>
      <c r="D517">
        <v>14108</v>
      </c>
      <c r="E517" s="3" t="s">
        <v>1999</v>
      </c>
      <c r="F517" t="s">
        <v>781</v>
      </c>
      <c r="G517" s="3" t="s">
        <v>13738</v>
      </c>
      <c r="H517">
        <v>44</v>
      </c>
      <c r="I517" s="3" t="s">
        <v>10777</v>
      </c>
      <c r="J517" t="s">
        <v>13739</v>
      </c>
      <c r="K517" s="3" t="s">
        <v>13740</v>
      </c>
      <c r="L517" t="s">
        <v>10780</v>
      </c>
      <c r="M517" s="3" t="s">
        <v>10811</v>
      </c>
      <c r="N517" t="s">
        <v>10782</v>
      </c>
      <c r="O517" s="3" t="s">
        <v>13741</v>
      </c>
      <c r="P517">
        <v>53</v>
      </c>
      <c r="Q517" s="3" t="s">
        <v>10777</v>
      </c>
      <c r="R517" t="s">
        <v>13742</v>
      </c>
      <c r="S517" s="3" t="s">
        <v>10787</v>
      </c>
      <c r="T517" s="3" t="s">
        <v>10780</v>
      </c>
      <c r="U517" t="s">
        <v>10786</v>
      </c>
      <c r="V517" t="s">
        <v>10786</v>
      </c>
      <c r="W517" t="s">
        <v>10787</v>
      </c>
      <c r="X517" t="s">
        <v>10393</v>
      </c>
      <c r="Y517" t="s">
        <v>10784</v>
      </c>
      <c r="Z517" t="s">
        <v>10827</v>
      </c>
      <c r="AA517">
        <v>43446</v>
      </c>
      <c r="AB517" t="s">
        <v>10828</v>
      </c>
      <c r="AC517" t="s">
        <v>10792</v>
      </c>
      <c r="AD517" t="s">
        <v>10792</v>
      </c>
      <c r="AE517" t="s">
        <v>10792</v>
      </c>
      <c r="AF517" t="s">
        <v>13743</v>
      </c>
      <c r="AG517" t="s">
        <v>13744</v>
      </c>
      <c r="AH517" t="s">
        <v>10795</v>
      </c>
      <c r="AI517" t="s">
        <v>10795</v>
      </c>
      <c r="AJ517" t="s">
        <v>10777</v>
      </c>
      <c r="AK517" t="s">
        <v>10904</v>
      </c>
      <c r="AL517" t="s">
        <v>10797</v>
      </c>
      <c r="AM517" t="s">
        <v>10811</v>
      </c>
      <c r="AN517" t="s">
        <v>10798</v>
      </c>
      <c r="AO517" t="s">
        <v>10777</v>
      </c>
      <c r="AP517" t="s">
        <v>10904</v>
      </c>
      <c r="AQ517" t="s">
        <v>10795</v>
      </c>
      <c r="AR517" t="s">
        <v>10797</v>
      </c>
      <c r="AS517" t="s">
        <v>10795</v>
      </c>
      <c r="AT517" t="s">
        <v>10393</v>
      </c>
      <c r="AU517" t="s">
        <v>10827</v>
      </c>
      <c r="AV517" t="s">
        <v>10828</v>
      </c>
      <c r="AW517" t="s">
        <v>10792</v>
      </c>
    </row>
    <row r="518" spans="1:49" x14ac:dyDescent="0.3">
      <c r="A518" s="3" t="s">
        <v>10775</v>
      </c>
      <c r="B518" s="2">
        <v>41063</v>
      </c>
      <c r="C518" s="3">
        <v>13</v>
      </c>
      <c r="D518">
        <v>13110</v>
      </c>
      <c r="E518" s="3" t="s">
        <v>1851</v>
      </c>
      <c r="F518" t="s">
        <v>10693</v>
      </c>
      <c r="G518" s="3" t="s">
        <v>13745</v>
      </c>
      <c r="H518">
        <v>37</v>
      </c>
      <c r="I518" s="3" t="s">
        <v>10784</v>
      </c>
      <c r="J518" t="s">
        <v>10801</v>
      </c>
      <c r="K518" s="3" t="s">
        <v>10802</v>
      </c>
      <c r="L518" t="s">
        <v>10792</v>
      </c>
      <c r="M518" s="3" t="s">
        <v>11070</v>
      </c>
      <c r="N518" t="s">
        <v>11107</v>
      </c>
      <c r="O518" s="3" t="s">
        <v>13746</v>
      </c>
      <c r="P518">
        <v>32</v>
      </c>
      <c r="Q518" s="3" t="s">
        <v>10784</v>
      </c>
      <c r="R518" t="s">
        <v>13747</v>
      </c>
      <c r="S518" s="3" t="s">
        <v>10799</v>
      </c>
      <c r="T518" s="3" t="s">
        <v>10799</v>
      </c>
      <c r="U518" t="s">
        <v>10786</v>
      </c>
      <c r="V518" t="s">
        <v>10786</v>
      </c>
      <c r="W518" t="s">
        <v>10797</v>
      </c>
      <c r="X518" t="s">
        <v>10391</v>
      </c>
      <c r="Y518" t="s">
        <v>10784</v>
      </c>
      <c r="Z518" t="s">
        <v>10792</v>
      </c>
      <c r="AA518" t="s">
        <v>10792</v>
      </c>
      <c r="AB518" t="s">
        <v>10784</v>
      </c>
      <c r="AC518" t="s">
        <v>10792</v>
      </c>
      <c r="AD518" t="s">
        <v>10792</v>
      </c>
      <c r="AE518" t="s">
        <v>10792</v>
      </c>
      <c r="AF518" t="s">
        <v>10807</v>
      </c>
      <c r="AG518" t="s">
        <v>10807</v>
      </c>
      <c r="AH518" t="s">
        <v>10795</v>
      </c>
      <c r="AI518" t="s">
        <v>10797</v>
      </c>
      <c r="AJ518" t="s">
        <v>10784</v>
      </c>
      <c r="AK518" t="s">
        <v>10784</v>
      </c>
      <c r="AL518" t="s">
        <v>10792</v>
      </c>
      <c r="AM518" t="s">
        <v>11070</v>
      </c>
      <c r="AN518" t="s">
        <v>10399</v>
      </c>
      <c r="AO518" t="s">
        <v>10784</v>
      </c>
      <c r="AP518" t="s">
        <v>10799</v>
      </c>
      <c r="AQ518" t="s">
        <v>10799</v>
      </c>
      <c r="AR518" t="s">
        <v>10799</v>
      </c>
      <c r="AS518" t="s">
        <v>10797</v>
      </c>
      <c r="AT518" t="s">
        <v>10391</v>
      </c>
      <c r="AU518" t="s">
        <v>10792</v>
      </c>
      <c r="AV518" t="s">
        <v>10784</v>
      </c>
      <c r="AW518" t="s">
        <v>10792</v>
      </c>
    </row>
    <row r="519" spans="1:49" x14ac:dyDescent="0.3">
      <c r="A519" s="3" t="s">
        <v>10775</v>
      </c>
      <c r="B519" s="2">
        <v>42663</v>
      </c>
      <c r="C519" s="3">
        <v>13</v>
      </c>
      <c r="D519">
        <v>13101</v>
      </c>
      <c r="E519" s="3" t="s">
        <v>893</v>
      </c>
      <c r="F519" t="s">
        <v>10693</v>
      </c>
      <c r="G519" s="3" t="s">
        <v>13748</v>
      </c>
      <c r="H519">
        <v>51</v>
      </c>
      <c r="I519" s="3" t="s">
        <v>10777</v>
      </c>
      <c r="J519" t="s">
        <v>12530</v>
      </c>
      <c r="K519" s="3" t="s">
        <v>13749</v>
      </c>
      <c r="L519" t="s">
        <v>10780</v>
      </c>
      <c r="M519" s="3" t="s">
        <v>10781</v>
      </c>
      <c r="N519" t="s">
        <v>10782</v>
      </c>
      <c r="O519" s="3" t="s">
        <v>13750</v>
      </c>
      <c r="P519">
        <v>47</v>
      </c>
      <c r="Q519" s="3" t="s">
        <v>10777</v>
      </c>
      <c r="R519" t="s">
        <v>13751</v>
      </c>
      <c r="S519" s="3" t="s">
        <v>10780</v>
      </c>
      <c r="T519" s="3" t="s">
        <v>10787</v>
      </c>
      <c r="U519" t="s">
        <v>13752</v>
      </c>
      <c r="V519" t="s">
        <v>10780</v>
      </c>
      <c r="W519" t="s">
        <v>10787</v>
      </c>
      <c r="X519" t="s">
        <v>10393</v>
      </c>
      <c r="Y519" t="s">
        <v>10780</v>
      </c>
      <c r="Z519" t="s">
        <v>10788</v>
      </c>
      <c r="AA519">
        <v>43326</v>
      </c>
      <c r="AB519" t="s">
        <v>10789</v>
      </c>
      <c r="AC519" t="s">
        <v>12527</v>
      </c>
      <c r="AD519" t="s">
        <v>10898</v>
      </c>
      <c r="AE519" t="s">
        <v>10792</v>
      </c>
      <c r="AF519" t="s">
        <v>13753</v>
      </c>
      <c r="AG519" t="s">
        <v>13754</v>
      </c>
      <c r="AH519" t="s">
        <v>10795</v>
      </c>
      <c r="AI519" t="s">
        <v>10795</v>
      </c>
      <c r="AJ519" t="s">
        <v>10777</v>
      </c>
      <c r="AK519" t="s">
        <v>12530</v>
      </c>
      <c r="AL519" t="s">
        <v>10797</v>
      </c>
      <c r="AM519" t="s">
        <v>10781</v>
      </c>
      <c r="AN519" t="s">
        <v>10798</v>
      </c>
      <c r="AO519" t="s">
        <v>10777</v>
      </c>
      <c r="AP519" t="s">
        <v>10389</v>
      </c>
      <c r="AQ519" t="s">
        <v>10797</v>
      </c>
      <c r="AR519" t="s">
        <v>10795</v>
      </c>
      <c r="AS519" t="s">
        <v>10795</v>
      </c>
      <c r="AT519" t="s">
        <v>10393</v>
      </c>
      <c r="AU519" t="s">
        <v>10788</v>
      </c>
      <c r="AV519" t="s">
        <v>10789</v>
      </c>
      <c r="AW519" t="s">
        <v>10889</v>
      </c>
    </row>
    <row r="520" spans="1:49" x14ac:dyDescent="0.3">
      <c r="A520" s="3" t="s">
        <v>10775</v>
      </c>
      <c r="B520" s="2">
        <v>43623</v>
      </c>
      <c r="C520" s="3">
        <v>13</v>
      </c>
      <c r="D520">
        <v>13129</v>
      </c>
      <c r="E520" s="3" t="s">
        <v>1908</v>
      </c>
      <c r="F520" t="s">
        <v>10693</v>
      </c>
      <c r="G520" s="3" t="s">
        <v>13755</v>
      </c>
      <c r="H520">
        <v>59</v>
      </c>
      <c r="I520" s="3" t="s">
        <v>10777</v>
      </c>
      <c r="J520" t="s">
        <v>10784</v>
      </c>
      <c r="K520" s="3" t="s">
        <v>13756</v>
      </c>
      <c r="L520" t="s">
        <v>10792</v>
      </c>
      <c r="M520" s="3" t="s">
        <v>10811</v>
      </c>
      <c r="N520" t="s">
        <v>10782</v>
      </c>
      <c r="O520" s="3" t="s">
        <v>13757</v>
      </c>
      <c r="P520">
        <v>61</v>
      </c>
      <c r="Q520" s="3" t="s">
        <v>10777</v>
      </c>
      <c r="R520" t="s">
        <v>10784</v>
      </c>
      <c r="S520" s="3" t="s">
        <v>10787</v>
      </c>
      <c r="T520" s="3" t="s">
        <v>10799</v>
      </c>
      <c r="U520" t="s">
        <v>10786</v>
      </c>
      <c r="V520" t="s">
        <v>10786</v>
      </c>
      <c r="W520" t="s">
        <v>10787</v>
      </c>
      <c r="X520" t="s">
        <v>10393</v>
      </c>
      <c r="Y520" t="s">
        <v>10784</v>
      </c>
      <c r="Z520" t="s">
        <v>10827</v>
      </c>
      <c r="AA520" t="s">
        <v>10792</v>
      </c>
      <c r="AB520" t="s">
        <v>10828</v>
      </c>
      <c r="AC520" t="s">
        <v>10792</v>
      </c>
      <c r="AD520" t="s">
        <v>10792</v>
      </c>
      <c r="AE520" t="s">
        <v>10792</v>
      </c>
      <c r="AF520" t="s">
        <v>13758</v>
      </c>
      <c r="AG520" t="s">
        <v>13759</v>
      </c>
      <c r="AH520" t="s">
        <v>10795</v>
      </c>
      <c r="AI520" t="s">
        <v>10795</v>
      </c>
      <c r="AJ520" t="s">
        <v>10777</v>
      </c>
      <c r="AK520" t="s">
        <v>10784</v>
      </c>
      <c r="AL520" t="s">
        <v>10792</v>
      </c>
      <c r="AM520" t="s">
        <v>10811</v>
      </c>
      <c r="AN520" t="s">
        <v>10798</v>
      </c>
      <c r="AO520" t="s">
        <v>10777</v>
      </c>
      <c r="AP520" t="s">
        <v>10799</v>
      </c>
      <c r="AQ520" t="s">
        <v>10795</v>
      </c>
      <c r="AR520" t="s">
        <v>10799</v>
      </c>
      <c r="AS520" t="s">
        <v>10795</v>
      </c>
      <c r="AT520" t="s">
        <v>10393</v>
      </c>
      <c r="AU520" t="s">
        <v>10827</v>
      </c>
      <c r="AV520" t="s">
        <v>10828</v>
      </c>
      <c r="AW520" t="s">
        <v>10792</v>
      </c>
    </row>
    <row r="521" spans="1:49" x14ac:dyDescent="0.3">
      <c r="A521" s="3" t="s">
        <v>10775</v>
      </c>
      <c r="B521" s="2">
        <v>41342</v>
      </c>
      <c r="C521" s="3">
        <v>11</v>
      </c>
      <c r="D521">
        <v>11401</v>
      </c>
      <c r="E521" s="3" t="s">
        <v>1788</v>
      </c>
      <c r="F521" t="s">
        <v>11428</v>
      </c>
      <c r="G521" s="3" t="s">
        <v>13760</v>
      </c>
      <c r="H521">
        <v>26</v>
      </c>
      <c r="I521" s="3" t="s">
        <v>10784</v>
      </c>
      <c r="J521" t="s">
        <v>10801</v>
      </c>
      <c r="K521" s="3" t="s">
        <v>11196</v>
      </c>
      <c r="L521" t="s">
        <v>10792</v>
      </c>
      <c r="M521" s="3" t="s">
        <v>10803</v>
      </c>
      <c r="N521" t="s">
        <v>11025</v>
      </c>
      <c r="O521" s="3" t="s">
        <v>13761</v>
      </c>
      <c r="P521">
        <v>57</v>
      </c>
      <c r="Q521" s="3" t="s">
        <v>10784</v>
      </c>
      <c r="R521" t="s">
        <v>10784</v>
      </c>
      <c r="S521" s="3" t="s">
        <v>10799</v>
      </c>
      <c r="T521" s="3" t="s">
        <v>10799</v>
      </c>
      <c r="U521" t="s">
        <v>13762</v>
      </c>
      <c r="V521" t="s">
        <v>10786</v>
      </c>
      <c r="W521" t="s">
        <v>10787</v>
      </c>
      <c r="X521" t="s">
        <v>10393</v>
      </c>
      <c r="Y521" t="s">
        <v>10784</v>
      </c>
      <c r="Z521" t="s">
        <v>11453</v>
      </c>
      <c r="AA521" t="s">
        <v>10792</v>
      </c>
      <c r="AB521" t="s">
        <v>10784</v>
      </c>
      <c r="AC521" t="s">
        <v>13763</v>
      </c>
      <c r="AE521" t="s">
        <v>10792</v>
      </c>
      <c r="AF521" t="s">
        <v>10807</v>
      </c>
      <c r="AG521" t="s">
        <v>10807</v>
      </c>
      <c r="AH521" t="s">
        <v>10795</v>
      </c>
      <c r="AI521" t="s">
        <v>10795</v>
      </c>
      <c r="AJ521" t="s">
        <v>10784</v>
      </c>
      <c r="AK521" t="s">
        <v>10784</v>
      </c>
      <c r="AL521" t="s">
        <v>10792</v>
      </c>
      <c r="AM521" t="s">
        <v>10781</v>
      </c>
      <c r="AN521" t="s">
        <v>10798</v>
      </c>
      <c r="AO521" t="s">
        <v>10784</v>
      </c>
      <c r="AP521" t="s">
        <v>10799</v>
      </c>
      <c r="AQ521" t="s">
        <v>10799</v>
      </c>
      <c r="AR521" t="s">
        <v>10799</v>
      </c>
      <c r="AS521" t="s">
        <v>10795</v>
      </c>
      <c r="AT521" t="s">
        <v>10393</v>
      </c>
      <c r="AU521" t="s">
        <v>10846</v>
      </c>
      <c r="AV521" t="s">
        <v>10784</v>
      </c>
      <c r="AW521" t="s">
        <v>10792</v>
      </c>
    </row>
    <row r="522" spans="1:49" x14ac:dyDescent="0.3">
      <c r="A522" s="3" t="s">
        <v>10775</v>
      </c>
      <c r="B522" s="2">
        <v>42166</v>
      </c>
      <c r="C522" s="3">
        <v>5</v>
      </c>
      <c r="D522">
        <v>5101</v>
      </c>
      <c r="E522" s="3" t="s">
        <v>799</v>
      </c>
      <c r="F522" t="s">
        <v>799</v>
      </c>
      <c r="G522" s="3" t="s">
        <v>13764</v>
      </c>
      <c r="H522">
        <v>29</v>
      </c>
      <c r="I522" s="3" t="s">
        <v>10784</v>
      </c>
      <c r="J522" t="s">
        <v>10784</v>
      </c>
      <c r="K522" s="3" t="s">
        <v>13765</v>
      </c>
      <c r="L522" t="s">
        <v>10792</v>
      </c>
      <c r="M522" s="3" t="s">
        <v>10973</v>
      </c>
      <c r="N522" t="s">
        <v>10782</v>
      </c>
      <c r="O522" s="3" t="s">
        <v>13766</v>
      </c>
      <c r="Q522" s="3" t="s">
        <v>10784</v>
      </c>
      <c r="R522" t="s">
        <v>10784</v>
      </c>
      <c r="S522" s="3" t="s">
        <v>10799</v>
      </c>
      <c r="T522" s="3" t="s">
        <v>10799</v>
      </c>
      <c r="U522" t="s">
        <v>10786</v>
      </c>
      <c r="V522" t="s">
        <v>10786</v>
      </c>
      <c r="W522" t="s">
        <v>10780</v>
      </c>
      <c r="X522" t="s">
        <v>11460</v>
      </c>
      <c r="Y522" t="s">
        <v>10784</v>
      </c>
      <c r="Z522" t="s">
        <v>10792</v>
      </c>
      <c r="AA522" t="s">
        <v>10792</v>
      </c>
      <c r="AB522" t="s">
        <v>10784</v>
      </c>
      <c r="AC522" t="s">
        <v>10792</v>
      </c>
      <c r="AD522" t="s">
        <v>10792</v>
      </c>
      <c r="AE522" t="s">
        <v>10792</v>
      </c>
      <c r="AF522" t="s">
        <v>13767</v>
      </c>
      <c r="AG522" t="s">
        <v>13768</v>
      </c>
      <c r="AH522" t="s">
        <v>10795</v>
      </c>
      <c r="AI522" t="s">
        <v>10797</v>
      </c>
      <c r="AJ522" t="s">
        <v>10784</v>
      </c>
      <c r="AK522" t="s">
        <v>10784</v>
      </c>
      <c r="AL522" t="s">
        <v>10792</v>
      </c>
      <c r="AM522" t="s">
        <v>10973</v>
      </c>
      <c r="AN522" t="s">
        <v>10798</v>
      </c>
      <c r="AO522" t="s">
        <v>10784</v>
      </c>
      <c r="AP522" t="s">
        <v>10799</v>
      </c>
      <c r="AQ522" t="s">
        <v>10799</v>
      </c>
      <c r="AR522" t="s">
        <v>10799</v>
      </c>
      <c r="AS522" t="s">
        <v>10797</v>
      </c>
      <c r="AT522" t="s">
        <v>11460</v>
      </c>
      <c r="AU522" t="s">
        <v>10792</v>
      </c>
      <c r="AV522" t="s">
        <v>10784</v>
      </c>
      <c r="AW522" t="s">
        <v>10792</v>
      </c>
    </row>
    <row r="523" spans="1:49" x14ac:dyDescent="0.3">
      <c r="A523" s="3" t="s">
        <v>10775</v>
      </c>
      <c r="B523" s="2">
        <v>44324</v>
      </c>
      <c r="C523" s="3">
        <v>13</v>
      </c>
      <c r="D523">
        <v>13128</v>
      </c>
      <c r="E523" s="3" t="s">
        <v>1905</v>
      </c>
      <c r="F523" t="s">
        <v>10693</v>
      </c>
      <c r="G523" s="3" t="s">
        <v>13769</v>
      </c>
      <c r="H523">
        <v>42</v>
      </c>
      <c r="I523" s="3" t="s">
        <v>10777</v>
      </c>
      <c r="J523" t="s">
        <v>13770</v>
      </c>
      <c r="K523" s="3" t="s">
        <v>13771</v>
      </c>
      <c r="L523" t="s">
        <v>10792</v>
      </c>
      <c r="M523" s="3" t="s">
        <v>10781</v>
      </c>
      <c r="N523" t="s">
        <v>10782</v>
      </c>
      <c r="O523" s="3" t="s">
        <v>13772</v>
      </c>
      <c r="P523">
        <v>42</v>
      </c>
      <c r="Q523" s="3" t="s">
        <v>11483</v>
      </c>
      <c r="R523" t="s">
        <v>13773</v>
      </c>
      <c r="S523" s="3" t="s">
        <v>10780</v>
      </c>
      <c r="T523" s="3" t="s">
        <v>10787</v>
      </c>
      <c r="U523" t="s">
        <v>13774</v>
      </c>
      <c r="V523" t="s">
        <v>10786</v>
      </c>
      <c r="W523" t="s">
        <v>10787</v>
      </c>
      <c r="X523" t="s">
        <v>10782</v>
      </c>
      <c r="Y523" t="s">
        <v>10784</v>
      </c>
      <c r="Z523" t="s">
        <v>10845</v>
      </c>
      <c r="AA523">
        <v>44325</v>
      </c>
      <c r="AB523" t="s">
        <v>11032</v>
      </c>
      <c r="AC523" t="s">
        <v>10792</v>
      </c>
      <c r="AD523" t="s">
        <v>10792</v>
      </c>
      <c r="AE523" t="s">
        <v>10792</v>
      </c>
      <c r="AF523" t="s">
        <v>13775</v>
      </c>
      <c r="AG523" t="s">
        <v>13776</v>
      </c>
      <c r="AH523" t="s">
        <v>10795</v>
      </c>
      <c r="AI523" t="s">
        <v>10797</v>
      </c>
      <c r="AJ523" t="s">
        <v>10777</v>
      </c>
      <c r="AK523" t="s">
        <v>10833</v>
      </c>
      <c r="AL523" t="s">
        <v>10792</v>
      </c>
      <c r="AM523" t="s">
        <v>10781</v>
      </c>
      <c r="AN523" t="s">
        <v>10798</v>
      </c>
      <c r="AO523" t="s">
        <v>10777</v>
      </c>
      <c r="AP523" t="s">
        <v>13777</v>
      </c>
      <c r="AQ523" t="s">
        <v>10797</v>
      </c>
      <c r="AR523" t="s">
        <v>10795</v>
      </c>
      <c r="AS523" t="s">
        <v>10795</v>
      </c>
      <c r="AT523" t="s">
        <v>10798</v>
      </c>
      <c r="AU523" t="s">
        <v>10845</v>
      </c>
      <c r="AV523" t="s">
        <v>11032</v>
      </c>
      <c r="AW523" t="s">
        <v>10792</v>
      </c>
    </row>
    <row r="524" spans="1:49" x14ac:dyDescent="0.3">
      <c r="A524" s="3" t="s">
        <v>10775</v>
      </c>
      <c r="B524" s="2">
        <v>42899</v>
      </c>
      <c r="C524" s="3">
        <v>13</v>
      </c>
      <c r="D524">
        <v>13401</v>
      </c>
      <c r="E524" s="3" t="s">
        <v>1937</v>
      </c>
      <c r="F524" t="s">
        <v>10693</v>
      </c>
      <c r="G524" s="3" t="s">
        <v>13778</v>
      </c>
      <c r="H524">
        <v>30</v>
      </c>
      <c r="I524" s="3" t="s">
        <v>10777</v>
      </c>
      <c r="J524" t="s">
        <v>13779</v>
      </c>
      <c r="K524" s="3" t="s">
        <v>13780</v>
      </c>
      <c r="L524" t="s">
        <v>10780</v>
      </c>
      <c r="M524" s="3" t="s">
        <v>10781</v>
      </c>
      <c r="N524" t="s">
        <v>10782</v>
      </c>
      <c r="O524" s="3" t="s">
        <v>13781</v>
      </c>
      <c r="P524">
        <v>26</v>
      </c>
      <c r="Q524" s="3" t="s">
        <v>10777</v>
      </c>
      <c r="R524" t="s">
        <v>13782</v>
      </c>
      <c r="S524" s="3" t="s">
        <v>10780</v>
      </c>
      <c r="T524" s="3" t="s">
        <v>10787</v>
      </c>
      <c r="U524" t="s">
        <v>13783</v>
      </c>
      <c r="V524" t="s">
        <v>10780</v>
      </c>
      <c r="W524" t="s">
        <v>10787</v>
      </c>
      <c r="X524" t="s">
        <v>10393</v>
      </c>
      <c r="Y524" t="s">
        <v>11577</v>
      </c>
      <c r="Z524" t="s">
        <v>10788</v>
      </c>
      <c r="AA524">
        <v>43361</v>
      </c>
      <c r="AB524" t="s">
        <v>10789</v>
      </c>
      <c r="AC524" t="s">
        <v>10814</v>
      </c>
      <c r="AD524" t="s">
        <v>11123</v>
      </c>
      <c r="AE524" t="s">
        <v>10792</v>
      </c>
      <c r="AF524" t="s">
        <v>13784</v>
      </c>
      <c r="AG524" t="s">
        <v>13785</v>
      </c>
      <c r="AH524" t="s">
        <v>10795</v>
      </c>
      <c r="AI524" t="s">
        <v>10795</v>
      </c>
      <c r="AJ524" t="s">
        <v>10777</v>
      </c>
      <c r="AK524" t="s">
        <v>11276</v>
      </c>
      <c r="AL524" t="s">
        <v>10797</v>
      </c>
      <c r="AM524" t="s">
        <v>10781</v>
      </c>
      <c r="AN524" t="s">
        <v>10798</v>
      </c>
      <c r="AO524" t="s">
        <v>10777</v>
      </c>
      <c r="AP524" t="s">
        <v>10389</v>
      </c>
      <c r="AQ524" t="s">
        <v>10797</v>
      </c>
      <c r="AR524" t="s">
        <v>10795</v>
      </c>
      <c r="AS524" t="s">
        <v>10795</v>
      </c>
      <c r="AT524" t="s">
        <v>10393</v>
      </c>
      <c r="AU524" t="s">
        <v>10788</v>
      </c>
      <c r="AV524" t="s">
        <v>10789</v>
      </c>
      <c r="AW524" t="s">
        <v>10889</v>
      </c>
    </row>
    <row r="525" spans="1:49" x14ac:dyDescent="0.3">
      <c r="A525" s="3" t="s">
        <v>10775</v>
      </c>
      <c r="B525" s="2">
        <v>41953</v>
      </c>
      <c r="C525" s="3">
        <v>13</v>
      </c>
      <c r="D525">
        <v>13119</v>
      </c>
      <c r="E525" s="3" t="s">
        <v>1878</v>
      </c>
      <c r="F525" t="s">
        <v>10693</v>
      </c>
      <c r="G525" s="3" t="s">
        <v>13786</v>
      </c>
      <c r="H525">
        <v>26</v>
      </c>
      <c r="I525" s="3" t="s">
        <v>10777</v>
      </c>
      <c r="J525" t="s">
        <v>10784</v>
      </c>
      <c r="K525" s="3" t="s">
        <v>13787</v>
      </c>
      <c r="L525" t="s">
        <v>10780</v>
      </c>
      <c r="M525" s="3" t="s">
        <v>10811</v>
      </c>
      <c r="N525" t="s">
        <v>10782</v>
      </c>
      <c r="O525" s="3" t="s">
        <v>13788</v>
      </c>
      <c r="P525">
        <v>33</v>
      </c>
      <c r="Q525" s="3" t="s">
        <v>10777</v>
      </c>
      <c r="R525" t="s">
        <v>10784</v>
      </c>
      <c r="S525" s="3" t="s">
        <v>10780</v>
      </c>
      <c r="T525" s="3" t="s">
        <v>10787</v>
      </c>
      <c r="U525" t="s">
        <v>10786</v>
      </c>
      <c r="V525" t="s">
        <v>10780</v>
      </c>
      <c r="W525" t="s">
        <v>10787</v>
      </c>
      <c r="X525" t="s">
        <v>10393</v>
      </c>
      <c r="Y525" t="s">
        <v>13789</v>
      </c>
      <c r="Z525" t="s">
        <v>10845</v>
      </c>
      <c r="AA525">
        <v>41953</v>
      </c>
      <c r="AB525" t="s">
        <v>10784</v>
      </c>
      <c r="AC525" t="s">
        <v>10792</v>
      </c>
      <c r="AD525" t="s">
        <v>10792</v>
      </c>
      <c r="AE525" t="s">
        <v>10792</v>
      </c>
      <c r="AF525" t="s">
        <v>13790</v>
      </c>
      <c r="AG525" t="s">
        <v>13791</v>
      </c>
      <c r="AH525" t="s">
        <v>10795</v>
      </c>
      <c r="AI525" t="s">
        <v>10795</v>
      </c>
      <c r="AJ525" t="s">
        <v>10777</v>
      </c>
      <c r="AK525" t="s">
        <v>10784</v>
      </c>
      <c r="AL525" t="s">
        <v>10797</v>
      </c>
      <c r="AM525" t="s">
        <v>10811</v>
      </c>
      <c r="AN525" t="s">
        <v>10798</v>
      </c>
      <c r="AO525" t="s">
        <v>10777</v>
      </c>
      <c r="AP525" t="s">
        <v>10799</v>
      </c>
      <c r="AQ525" t="s">
        <v>10797</v>
      </c>
      <c r="AR525" t="s">
        <v>10795</v>
      </c>
      <c r="AS525" t="s">
        <v>10795</v>
      </c>
      <c r="AT525" t="s">
        <v>10393</v>
      </c>
      <c r="AU525" t="s">
        <v>10845</v>
      </c>
      <c r="AV525" t="s">
        <v>10784</v>
      </c>
      <c r="AW525" t="s">
        <v>10792</v>
      </c>
    </row>
    <row r="526" spans="1:49" x14ac:dyDescent="0.3">
      <c r="A526" s="3" t="s">
        <v>10775</v>
      </c>
      <c r="B526" s="2">
        <v>41190</v>
      </c>
      <c r="C526" s="3">
        <v>2</v>
      </c>
      <c r="D526">
        <v>2101</v>
      </c>
      <c r="E526" s="3" t="s">
        <v>757</v>
      </c>
      <c r="F526" t="s">
        <v>757</v>
      </c>
      <c r="G526" s="3" t="s">
        <v>13792</v>
      </c>
      <c r="H526">
        <v>20</v>
      </c>
      <c r="I526" s="3" t="s">
        <v>10784</v>
      </c>
      <c r="J526" t="s">
        <v>13793</v>
      </c>
      <c r="K526" s="3" t="s">
        <v>11024</v>
      </c>
      <c r="L526" t="s">
        <v>10792</v>
      </c>
      <c r="M526" s="3" t="s">
        <v>10781</v>
      </c>
      <c r="N526" t="s">
        <v>10804</v>
      </c>
      <c r="O526" s="3" t="s">
        <v>13794</v>
      </c>
      <c r="P526">
        <v>27</v>
      </c>
      <c r="Q526" s="3" t="s">
        <v>10784</v>
      </c>
      <c r="R526" t="s">
        <v>13795</v>
      </c>
      <c r="S526" s="3" t="s">
        <v>10799</v>
      </c>
      <c r="T526" s="3" t="s">
        <v>10799</v>
      </c>
      <c r="U526" t="s">
        <v>10786</v>
      </c>
      <c r="V526" t="s">
        <v>10786</v>
      </c>
      <c r="W526" t="s">
        <v>10799</v>
      </c>
      <c r="X526" t="s">
        <v>10393</v>
      </c>
      <c r="Y526" t="s">
        <v>10784</v>
      </c>
      <c r="Z526" t="s">
        <v>10792</v>
      </c>
      <c r="AA526" t="s">
        <v>10792</v>
      </c>
      <c r="AB526" t="s">
        <v>10784</v>
      </c>
      <c r="AC526" t="s">
        <v>10792</v>
      </c>
      <c r="AD526" t="s">
        <v>10792</v>
      </c>
      <c r="AE526" t="s">
        <v>10792</v>
      </c>
      <c r="AF526" t="s">
        <v>10807</v>
      </c>
      <c r="AG526" t="s">
        <v>10807</v>
      </c>
      <c r="AH526" t="s">
        <v>10795</v>
      </c>
      <c r="AI526" t="s">
        <v>10795</v>
      </c>
      <c r="AJ526" t="s">
        <v>10784</v>
      </c>
      <c r="AK526" t="s">
        <v>10874</v>
      </c>
      <c r="AL526" t="s">
        <v>10792</v>
      </c>
      <c r="AM526" t="s">
        <v>10781</v>
      </c>
      <c r="AN526" t="s">
        <v>10798</v>
      </c>
      <c r="AO526" t="s">
        <v>10784</v>
      </c>
      <c r="AP526" t="s">
        <v>11952</v>
      </c>
      <c r="AQ526" t="s">
        <v>10799</v>
      </c>
      <c r="AR526" t="s">
        <v>10799</v>
      </c>
      <c r="AS526" t="s">
        <v>10799</v>
      </c>
      <c r="AT526" t="s">
        <v>10393</v>
      </c>
      <c r="AU526" t="s">
        <v>10792</v>
      </c>
      <c r="AV526" t="s">
        <v>10784</v>
      </c>
      <c r="AW526" t="s">
        <v>10792</v>
      </c>
    </row>
    <row r="527" spans="1:49" x14ac:dyDescent="0.3">
      <c r="A527" s="3" t="s">
        <v>10775</v>
      </c>
      <c r="B527" s="2">
        <v>41187</v>
      </c>
      <c r="C527" s="3">
        <v>8</v>
      </c>
      <c r="D527">
        <v>8110</v>
      </c>
      <c r="E527" s="3" t="s">
        <v>1507</v>
      </c>
      <c r="F527" t="s">
        <v>769</v>
      </c>
      <c r="G527" s="3" t="s">
        <v>13796</v>
      </c>
      <c r="H527">
        <v>30</v>
      </c>
      <c r="I527" s="3" t="s">
        <v>10784</v>
      </c>
      <c r="J527" t="s">
        <v>10801</v>
      </c>
      <c r="K527" s="3" t="s">
        <v>10802</v>
      </c>
      <c r="L527" t="s">
        <v>10795</v>
      </c>
      <c r="M527" s="3" t="s">
        <v>10893</v>
      </c>
      <c r="N527" t="s">
        <v>11107</v>
      </c>
      <c r="O527" s="3"/>
      <c r="Q527" s="3" t="s">
        <v>10784</v>
      </c>
      <c r="R527" t="s">
        <v>10784</v>
      </c>
      <c r="S527" s="3" t="s">
        <v>10799</v>
      </c>
      <c r="T527" s="3" t="s">
        <v>10799</v>
      </c>
      <c r="U527" t="s">
        <v>10786</v>
      </c>
      <c r="V527" t="s">
        <v>10786</v>
      </c>
      <c r="W527" t="s">
        <v>10799</v>
      </c>
      <c r="X527" t="s">
        <v>10936</v>
      </c>
      <c r="Y527" t="s">
        <v>10784</v>
      </c>
      <c r="Z527" t="s">
        <v>10792</v>
      </c>
      <c r="AA527" t="s">
        <v>10792</v>
      </c>
      <c r="AB527" t="s">
        <v>10784</v>
      </c>
      <c r="AC527" t="s">
        <v>10792</v>
      </c>
      <c r="AD527" t="s">
        <v>10792</v>
      </c>
      <c r="AE527" t="s">
        <v>10792</v>
      </c>
      <c r="AF527" t="s">
        <v>10807</v>
      </c>
      <c r="AG527" t="s">
        <v>10807</v>
      </c>
      <c r="AH527" t="s">
        <v>10795</v>
      </c>
      <c r="AI527" t="s">
        <v>10797</v>
      </c>
      <c r="AJ527" t="s">
        <v>10784</v>
      </c>
      <c r="AK527" t="s">
        <v>10784</v>
      </c>
      <c r="AL527" t="s">
        <v>10795</v>
      </c>
      <c r="AM527" t="s">
        <v>10893</v>
      </c>
      <c r="AN527" t="s">
        <v>10399</v>
      </c>
      <c r="AO527" t="s">
        <v>10784</v>
      </c>
      <c r="AP527" t="s">
        <v>10799</v>
      </c>
      <c r="AQ527" t="s">
        <v>10799</v>
      </c>
      <c r="AR527" t="s">
        <v>10799</v>
      </c>
      <c r="AS527" t="s">
        <v>10799</v>
      </c>
      <c r="AT527" t="s">
        <v>10936</v>
      </c>
      <c r="AU527" t="s">
        <v>10792</v>
      </c>
      <c r="AV527" t="s">
        <v>10784</v>
      </c>
      <c r="AW527" t="s">
        <v>10792</v>
      </c>
    </row>
    <row r="528" spans="1:49" x14ac:dyDescent="0.3">
      <c r="A528" s="3" t="s">
        <v>10775</v>
      </c>
      <c r="B528" s="2">
        <v>42308</v>
      </c>
      <c r="C528" s="3">
        <v>12</v>
      </c>
      <c r="D528">
        <v>12401</v>
      </c>
      <c r="E528" s="3" t="s">
        <v>13797</v>
      </c>
      <c r="F528" t="s">
        <v>11013</v>
      </c>
      <c r="G528" s="3" t="s">
        <v>13798</v>
      </c>
      <c r="H528">
        <v>21</v>
      </c>
      <c r="I528" s="3" t="s">
        <v>10777</v>
      </c>
      <c r="J528" t="s">
        <v>13799</v>
      </c>
      <c r="K528" s="3" t="s">
        <v>13800</v>
      </c>
      <c r="L528" t="s">
        <v>10780</v>
      </c>
      <c r="M528" s="3" t="s">
        <v>10893</v>
      </c>
      <c r="N528" t="s">
        <v>10894</v>
      </c>
      <c r="O528" s="3" t="s">
        <v>13801</v>
      </c>
      <c r="Q528" s="3" t="s">
        <v>10784</v>
      </c>
      <c r="R528" t="s">
        <v>10784</v>
      </c>
      <c r="S528" s="3" t="s">
        <v>10780</v>
      </c>
      <c r="T528" s="3" t="s">
        <v>10787</v>
      </c>
      <c r="U528" t="s">
        <v>10786</v>
      </c>
      <c r="V528" t="s">
        <v>10786</v>
      </c>
      <c r="W528" t="s">
        <v>10780</v>
      </c>
      <c r="X528" t="s">
        <v>10784</v>
      </c>
      <c r="Y528" t="s">
        <v>10784</v>
      </c>
      <c r="Z528" t="s">
        <v>10792</v>
      </c>
      <c r="AA528" t="s">
        <v>10792</v>
      </c>
      <c r="AB528" t="s">
        <v>10784</v>
      </c>
      <c r="AC528" t="s">
        <v>10792</v>
      </c>
      <c r="AD528" t="s">
        <v>10792</v>
      </c>
      <c r="AE528" t="s">
        <v>10792</v>
      </c>
      <c r="AF528" t="s">
        <v>13802</v>
      </c>
      <c r="AG528" t="s">
        <v>13803</v>
      </c>
      <c r="AH528" t="s">
        <v>10795</v>
      </c>
      <c r="AI528" t="s">
        <v>10797</v>
      </c>
      <c r="AJ528" t="s">
        <v>10777</v>
      </c>
      <c r="AK528" t="s">
        <v>11722</v>
      </c>
      <c r="AL528" t="s">
        <v>10797</v>
      </c>
      <c r="AM528" t="s">
        <v>10893</v>
      </c>
      <c r="AN528" t="s">
        <v>10399</v>
      </c>
      <c r="AO528" t="s">
        <v>10784</v>
      </c>
      <c r="AP528" t="s">
        <v>10799</v>
      </c>
      <c r="AQ528" t="s">
        <v>10797</v>
      </c>
      <c r="AR528" t="s">
        <v>10795</v>
      </c>
      <c r="AS528" t="s">
        <v>10797</v>
      </c>
      <c r="AT528" t="s">
        <v>10799</v>
      </c>
      <c r="AU528" t="s">
        <v>10792</v>
      </c>
      <c r="AV528" t="s">
        <v>10784</v>
      </c>
      <c r="AW528" t="s">
        <v>10792</v>
      </c>
    </row>
    <row r="529" spans="1:49" x14ac:dyDescent="0.3">
      <c r="A529" s="3" t="s">
        <v>10775</v>
      </c>
      <c r="B529" s="2">
        <v>42825</v>
      </c>
      <c r="C529" s="3">
        <v>5</v>
      </c>
      <c r="D529">
        <v>5802</v>
      </c>
      <c r="E529" s="3" t="s">
        <v>1284</v>
      </c>
      <c r="F529" t="s">
        <v>799</v>
      </c>
      <c r="G529" s="3" t="s">
        <v>13804</v>
      </c>
      <c r="H529">
        <v>58</v>
      </c>
      <c r="I529" s="3" t="s">
        <v>10777</v>
      </c>
      <c r="J529" t="s">
        <v>13805</v>
      </c>
      <c r="K529" s="3" t="s">
        <v>13806</v>
      </c>
      <c r="L529" t="s">
        <v>10780</v>
      </c>
      <c r="M529" s="3" t="s">
        <v>10996</v>
      </c>
      <c r="N529" t="s">
        <v>10782</v>
      </c>
      <c r="O529" s="3" t="s">
        <v>13807</v>
      </c>
      <c r="P529">
        <v>60</v>
      </c>
      <c r="Q529" s="3" t="s">
        <v>10777</v>
      </c>
      <c r="R529" t="s">
        <v>10784</v>
      </c>
      <c r="S529" s="3" t="s">
        <v>10787</v>
      </c>
      <c r="T529" s="3" t="s">
        <v>10780</v>
      </c>
      <c r="U529" t="s">
        <v>13808</v>
      </c>
      <c r="V529" t="s">
        <v>10780</v>
      </c>
      <c r="W529" t="s">
        <v>10787</v>
      </c>
      <c r="X529" t="s">
        <v>10393</v>
      </c>
      <c r="Y529" t="s">
        <v>10780</v>
      </c>
      <c r="Z529" t="s">
        <v>10827</v>
      </c>
      <c r="AA529">
        <v>42825</v>
      </c>
      <c r="AB529" t="s">
        <v>10828</v>
      </c>
      <c r="AC529" t="s">
        <v>10792</v>
      </c>
      <c r="AD529" t="s">
        <v>10792</v>
      </c>
      <c r="AE529" t="s">
        <v>10792</v>
      </c>
      <c r="AF529" t="s">
        <v>13809</v>
      </c>
      <c r="AG529" t="s">
        <v>13810</v>
      </c>
      <c r="AH529" t="s">
        <v>10795</v>
      </c>
      <c r="AI529" t="s">
        <v>10795</v>
      </c>
      <c r="AJ529" t="s">
        <v>10777</v>
      </c>
      <c r="AK529" t="s">
        <v>10904</v>
      </c>
      <c r="AL529" t="s">
        <v>10797</v>
      </c>
      <c r="AM529" t="s">
        <v>11002</v>
      </c>
      <c r="AN529" t="s">
        <v>10798</v>
      </c>
      <c r="AO529" t="s">
        <v>10777</v>
      </c>
      <c r="AP529" t="s">
        <v>10799</v>
      </c>
      <c r="AQ529" t="s">
        <v>10795</v>
      </c>
      <c r="AR529" t="s">
        <v>10797</v>
      </c>
      <c r="AS529" t="s">
        <v>10795</v>
      </c>
      <c r="AT529" t="s">
        <v>10393</v>
      </c>
      <c r="AU529" t="s">
        <v>10827</v>
      </c>
      <c r="AV529" t="s">
        <v>10828</v>
      </c>
      <c r="AW529" t="s">
        <v>10792</v>
      </c>
    </row>
    <row r="530" spans="1:49" x14ac:dyDescent="0.3">
      <c r="A530" s="3" t="s">
        <v>10775</v>
      </c>
      <c r="B530" s="2">
        <v>42014</v>
      </c>
      <c r="C530" s="3">
        <v>9</v>
      </c>
      <c r="D530">
        <v>9103</v>
      </c>
      <c r="E530" s="3" t="s">
        <v>1584</v>
      </c>
      <c r="F530" t="s">
        <v>763</v>
      </c>
      <c r="G530" s="3" t="s">
        <v>13811</v>
      </c>
      <c r="H530">
        <v>33</v>
      </c>
      <c r="I530" s="3" t="s">
        <v>10777</v>
      </c>
      <c r="J530" t="s">
        <v>10809</v>
      </c>
      <c r="K530" s="3" t="s">
        <v>13812</v>
      </c>
      <c r="L530" t="s">
        <v>10780</v>
      </c>
      <c r="M530" s="3" t="s">
        <v>10838</v>
      </c>
      <c r="N530" t="s">
        <v>10782</v>
      </c>
      <c r="O530" s="3" t="s">
        <v>13813</v>
      </c>
      <c r="P530">
        <v>53</v>
      </c>
      <c r="Q530" s="3" t="s">
        <v>10777</v>
      </c>
      <c r="R530" t="s">
        <v>11768</v>
      </c>
      <c r="S530" s="3" t="s">
        <v>10787</v>
      </c>
      <c r="T530" s="3" t="s">
        <v>10780</v>
      </c>
      <c r="U530" t="s">
        <v>13814</v>
      </c>
      <c r="V530" t="s">
        <v>13715</v>
      </c>
      <c r="W530" t="s">
        <v>10787</v>
      </c>
      <c r="X530" t="s">
        <v>10393</v>
      </c>
      <c r="Y530" t="s">
        <v>10780</v>
      </c>
      <c r="Z530" t="s">
        <v>10827</v>
      </c>
      <c r="AA530">
        <v>42014</v>
      </c>
      <c r="AB530" t="s">
        <v>10828</v>
      </c>
      <c r="AC530" t="s">
        <v>10792</v>
      </c>
      <c r="AD530" t="s">
        <v>10792</v>
      </c>
      <c r="AE530" t="s">
        <v>10792</v>
      </c>
      <c r="AF530" t="s">
        <v>13815</v>
      </c>
      <c r="AG530" t="s">
        <v>13816</v>
      </c>
      <c r="AH530" t="s">
        <v>10795</v>
      </c>
      <c r="AI530" t="s">
        <v>10795</v>
      </c>
      <c r="AJ530" t="s">
        <v>10777</v>
      </c>
      <c r="AK530" t="s">
        <v>10818</v>
      </c>
      <c r="AL530" t="s">
        <v>10797</v>
      </c>
      <c r="AM530" t="s">
        <v>10838</v>
      </c>
      <c r="AN530" t="s">
        <v>10798</v>
      </c>
      <c r="AO530" t="s">
        <v>10777</v>
      </c>
      <c r="AP530" t="s">
        <v>11768</v>
      </c>
      <c r="AQ530" t="s">
        <v>10795</v>
      </c>
      <c r="AR530" t="s">
        <v>10797</v>
      </c>
      <c r="AS530" t="s">
        <v>10795</v>
      </c>
      <c r="AT530" t="s">
        <v>10393</v>
      </c>
      <c r="AU530" t="s">
        <v>10827</v>
      </c>
      <c r="AV530" t="s">
        <v>10828</v>
      </c>
      <c r="AW530" t="s">
        <v>10792</v>
      </c>
    </row>
    <row r="531" spans="1:49" x14ac:dyDescent="0.3">
      <c r="A531" s="3" t="s">
        <v>10775</v>
      </c>
      <c r="B531" s="2">
        <v>41385</v>
      </c>
      <c r="C531" s="3">
        <v>13</v>
      </c>
      <c r="D531">
        <v>13106</v>
      </c>
      <c r="E531" s="3" t="s">
        <v>1840</v>
      </c>
      <c r="F531" t="s">
        <v>10693</v>
      </c>
      <c r="G531" s="3" t="s">
        <v>13817</v>
      </c>
      <c r="H531">
        <v>43</v>
      </c>
      <c r="I531" s="3" t="s">
        <v>10784</v>
      </c>
      <c r="J531" t="s">
        <v>10801</v>
      </c>
      <c r="K531" s="3" t="s">
        <v>11048</v>
      </c>
      <c r="L531" t="s">
        <v>10792</v>
      </c>
      <c r="M531" s="3" t="s">
        <v>11943</v>
      </c>
      <c r="N531" t="s">
        <v>11696</v>
      </c>
      <c r="O531" s="3" t="s">
        <v>13818</v>
      </c>
      <c r="P531">
        <v>27</v>
      </c>
      <c r="Q531" s="3" t="s">
        <v>10784</v>
      </c>
      <c r="R531" t="s">
        <v>10784</v>
      </c>
      <c r="S531" s="3" t="s">
        <v>10780</v>
      </c>
      <c r="T531" s="3" t="s">
        <v>10799</v>
      </c>
      <c r="U531" t="s">
        <v>13819</v>
      </c>
      <c r="V531" t="s">
        <v>10786</v>
      </c>
      <c r="W531" t="s">
        <v>10780</v>
      </c>
      <c r="X531" t="s">
        <v>10395</v>
      </c>
      <c r="Y531" t="s">
        <v>10784</v>
      </c>
      <c r="Z531" t="s">
        <v>10846</v>
      </c>
      <c r="AA531" t="s">
        <v>10792</v>
      </c>
      <c r="AB531" t="s">
        <v>10784</v>
      </c>
      <c r="AC531" t="s">
        <v>10792</v>
      </c>
      <c r="AE531" t="s">
        <v>10792</v>
      </c>
      <c r="AF531" t="s">
        <v>10807</v>
      </c>
      <c r="AG531" t="s">
        <v>10807</v>
      </c>
      <c r="AH531" t="s">
        <v>10795</v>
      </c>
      <c r="AI531" t="s">
        <v>10797</v>
      </c>
      <c r="AJ531" t="s">
        <v>10784</v>
      </c>
      <c r="AK531" t="s">
        <v>10784</v>
      </c>
      <c r="AL531" t="s">
        <v>10792</v>
      </c>
      <c r="AM531" t="s">
        <v>11943</v>
      </c>
      <c r="AN531" t="s">
        <v>10399</v>
      </c>
      <c r="AO531" t="s">
        <v>10784</v>
      </c>
      <c r="AP531" t="s">
        <v>10799</v>
      </c>
      <c r="AQ531" t="s">
        <v>10797</v>
      </c>
      <c r="AR531" t="s">
        <v>10799</v>
      </c>
      <c r="AS531" t="s">
        <v>10797</v>
      </c>
      <c r="AT531" t="s">
        <v>10395</v>
      </c>
      <c r="AU531" t="s">
        <v>10846</v>
      </c>
      <c r="AV531" t="s">
        <v>10784</v>
      </c>
      <c r="AW531" t="s">
        <v>10792</v>
      </c>
    </row>
    <row r="532" spans="1:49" x14ac:dyDescent="0.3">
      <c r="A532" s="3" t="s">
        <v>10775</v>
      </c>
      <c r="B532" s="2">
        <v>42486</v>
      </c>
      <c r="C532" s="3">
        <v>10</v>
      </c>
      <c r="D532">
        <v>10102</v>
      </c>
      <c r="E532" s="3" t="s">
        <v>1677</v>
      </c>
      <c r="F532" t="s">
        <v>778</v>
      </c>
      <c r="G532" s="3" t="s">
        <v>13820</v>
      </c>
      <c r="H532">
        <v>12</v>
      </c>
      <c r="I532" s="3" t="s">
        <v>10777</v>
      </c>
      <c r="J532" t="s">
        <v>11558</v>
      </c>
      <c r="K532" s="3" t="s">
        <v>13821</v>
      </c>
      <c r="L532" t="s">
        <v>10780</v>
      </c>
      <c r="M532" s="3" t="s">
        <v>10893</v>
      </c>
      <c r="N532" t="s">
        <v>10894</v>
      </c>
      <c r="O532" s="3" t="s">
        <v>13822</v>
      </c>
      <c r="P532">
        <v>58</v>
      </c>
      <c r="Q532" s="3" t="s">
        <v>10777</v>
      </c>
      <c r="R532" t="s">
        <v>10784</v>
      </c>
      <c r="S532" s="3" t="s">
        <v>10780</v>
      </c>
      <c r="T532" s="3" t="s">
        <v>10780</v>
      </c>
      <c r="U532" t="s">
        <v>10786</v>
      </c>
      <c r="V532" t="s">
        <v>10780</v>
      </c>
      <c r="W532" t="s">
        <v>10780</v>
      </c>
      <c r="X532" t="s">
        <v>10868</v>
      </c>
      <c r="Y532" t="s">
        <v>10780</v>
      </c>
      <c r="Z532" t="s">
        <v>10788</v>
      </c>
      <c r="AA532">
        <v>43034</v>
      </c>
      <c r="AB532" t="s">
        <v>10789</v>
      </c>
      <c r="AC532" t="s">
        <v>11205</v>
      </c>
      <c r="AD532" t="s">
        <v>10898</v>
      </c>
      <c r="AE532" t="s">
        <v>10792</v>
      </c>
      <c r="AF532" t="s">
        <v>13823</v>
      </c>
      <c r="AG532" t="s">
        <v>13824</v>
      </c>
      <c r="AH532" t="s">
        <v>10795</v>
      </c>
      <c r="AI532" t="s">
        <v>10797</v>
      </c>
      <c r="AJ532" t="s">
        <v>10777</v>
      </c>
      <c r="AK532" t="s">
        <v>10874</v>
      </c>
      <c r="AL532" t="s">
        <v>10797</v>
      </c>
      <c r="AM532" t="s">
        <v>10893</v>
      </c>
      <c r="AN532" t="s">
        <v>10399</v>
      </c>
      <c r="AO532" t="s">
        <v>10777</v>
      </c>
      <c r="AP532" t="s">
        <v>10799</v>
      </c>
      <c r="AQ532" t="s">
        <v>10797</v>
      </c>
      <c r="AR532" t="s">
        <v>10797</v>
      </c>
      <c r="AS532" t="s">
        <v>10797</v>
      </c>
      <c r="AT532" t="s">
        <v>10868</v>
      </c>
      <c r="AU532" t="s">
        <v>10788</v>
      </c>
      <c r="AV532" t="s">
        <v>10789</v>
      </c>
      <c r="AW532" t="s">
        <v>10889</v>
      </c>
    </row>
    <row r="533" spans="1:49" x14ac:dyDescent="0.3">
      <c r="A533" s="3" t="s">
        <v>10775</v>
      </c>
      <c r="B533" s="2">
        <v>43012</v>
      </c>
      <c r="C533" s="3">
        <v>14</v>
      </c>
      <c r="D533">
        <v>14106</v>
      </c>
      <c r="E533" s="3" t="s">
        <v>1993</v>
      </c>
      <c r="F533" t="s">
        <v>781</v>
      </c>
      <c r="G533" s="3" t="s">
        <v>13825</v>
      </c>
      <c r="H533">
        <v>32</v>
      </c>
      <c r="I533" s="3" t="s">
        <v>10777</v>
      </c>
      <c r="J533" t="s">
        <v>10784</v>
      </c>
      <c r="K533" s="3" t="s">
        <v>13826</v>
      </c>
      <c r="L533" t="s">
        <v>10780</v>
      </c>
      <c r="M533" s="3" t="s">
        <v>10996</v>
      </c>
      <c r="N533" t="s">
        <v>10782</v>
      </c>
      <c r="O533" s="3" t="s">
        <v>13827</v>
      </c>
      <c r="P533">
        <v>40</v>
      </c>
      <c r="Q533" s="3" t="s">
        <v>10777</v>
      </c>
      <c r="R533" t="s">
        <v>10784</v>
      </c>
      <c r="S533" s="3" t="s">
        <v>10780</v>
      </c>
      <c r="T533" s="3" t="s">
        <v>10787</v>
      </c>
      <c r="U533" t="s">
        <v>13828</v>
      </c>
      <c r="V533" t="s">
        <v>10786</v>
      </c>
      <c r="W533" t="s">
        <v>10780</v>
      </c>
      <c r="X533" t="s">
        <v>10896</v>
      </c>
      <c r="Y533" t="s">
        <v>10784</v>
      </c>
      <c r="Z533" t="s">
        <v>10788</v>
      </c>
      <c r="AA533">
        <v>43703</v>
      </c>
      <c r="AB533" t="s">
        <v>10789</v>
      </c>
      <c r="AC533" t="s">
        <v>11342</v>
      </c>
      <c r="AD533" t="s">
        <v>12337</v>
      </c>
      <c r="AE533" t="s">
        <v>10792</v>
      </c>
      <c r="AF533" t="s">
        <v>13829</v>
      </c>
      <c r="AG533" t="s">
        <v>13830</v>
      </c>
      <c r="AH533" t="s">
        <v>10795</v>
      </c>
      <c r="AI533" t="s">
        <v>10797</v>
      </c>
      <c r="AJ533" t="s">
        <v>10777</v>
      </c>
      <c r="AK533" t="s">
        <v>10784</v>
      </c>
      <c r="AL533" t="s">
        <v>10797</v>
      </c>
      <c r="AM533" t="s">
        <v>11002</v>
      </c>
      <c r="AN533" t="s">
        <v>10798</v>
      </c>
      <c r="AO533" t="s">
        <v>10777</v>
      </c>
      <c r="AP533" t="s">
        <v>10799</v>
      </c>
      <c r="AQ533" t="s">
        <v>10797</v>
      </c>
      <c r="AR533" t="s">
        <v>10795</v>
      </c>
      <c r="AS533" t="s">
        <v>10797</v>
      </c>
      <c r="AT533" t="s">
        <v>10896</v>
      </c>
      <c r="AU533" t="s">
        <v>10788</v>
      </c>
      <c r="AV533" t="s">
        <v>10789</v>
      </c>
      <c r="AW533" t="s">
        <v>12337</v>
      </c>
    </row>
    <row r="534" spans="1:49" x14ac:dyDescent="0.3">
      <c r="A534" s="3" t="s">
        <v>10775</v>
      </c>
      <c r="B534" s="2">
        <v>42677</v>
      </c>
      <c r="C534" s="3">
        <v>9</v>
      </c>
      <c r="D534">
        <v>9119</v>
      </c>
      <c r="E534" s="3" t="s">
        <v>1632</v>
      </c>
      <c r="F534" t="s">
        <v>763</v>
      </c>
      <c r="G534" s="3" t="s">
        <v>13831</v>
      </c>
      <c r="H534">
        <v>95</v>
      </c>
      <c r="I534" s="3" t="s">
        <v>10777</v>
      </c>
      <c r="J534" t="s">
        <v>10784</v>
      </c>
      <c r="K534" s="3" t="s">
        <v>13832</v>
      </c>
      <c r="L534" t="s">
        <v>10780</v>
      </c>
      <c r="M534" s="3" t="s">
        <v>10918</v>
      </c>
      <c r="N534" t="s">
        <v>10863</v>
      </c>
      <c r="O534" s="3" t="s">
        <v>13833</v>
      </c>
      <c r="P534">
        <v>69</v>
      </c>
      <c r="Q534" s="3" t="s">
        <v>10777</v>
      </c>
      <c r="R534" t="s">
        <v>10784</v>
      </c>
      <c r="S534" s="3" t="s">
        <v>10787</v>
      </c>
      <c r="T534" s="3" t="s">
        <v>10780</v>
      </c>
      <c r="U534" t="s">
        <v>10786</v>
      </c>
      <c r="V534" t="s">
        <v>10780</v>
      </c>
      <c r="W534" t="s">
        <v>10780</v>
      </c>
      <c r="X534" t="s">
        <v>10391</v>
      </c>
      <c r="Y534" t="s">
        <v>10780</v>
      </c>
      <c r="Z534" t="s">
        <v>10827</v>
      </c>
      <c r="AA534">
        <v>42677</v>
      </c>
      <c r="AB534" t="s">
        <v>10828</v>
      </c>
      <c r="AC534" t="s">
        <v>10792</v>
      </c>
      <c r="AD534" t="s">
        <v>10792</v>
      </c>
      <c r="AE534" t="s">
        <v>10792</v>
      </c>
      <c r="AF534" t="s">
        <v>13834</v>
      </c>
      <c r="AG534" t="s">
        <v>13835</v>
      </c>
      <c r="AH534" t="s">
        <v>10795</v>
      </c>
      <c r="AI534" t="s">
        <v>10797</v>
      </c>
      <c r="AJ534" t="s">
        <v>10777</v>
      </c>
      <c r="AK534" t="s">
        <v>10784</v>
      </c>
      <c r="AL534" t="s">
        <v>10797</v>
      </c>
      <c r="AM534" t="s">
        <v>10918</v>
      </c>
      <c r="AN534" t="s">
        <v>10873</v>
      </c>
      <c r="AO534" t="s">
        <v>10777</v>
      </c>
      <c r="AP534" t="s">
        <v>10799</v>
      </c>
      <c r="AQ534" t="s">
        <v>10795</v>
      </c>
      <c r="AR534" t="s">
        <v>10797</v>
      </c>
      <c r="AS534" t="s">
        <v>10797</v>
      </c>
      <c r="AT534" t="s">
        <v>10391</v>
      </c>
      <c r="AU534" t="s">
        <v>10827</v>
      </c>
      <c r="AV534" t="s">
        <v>10828</v>
      </c>
      <c r="AW534" t="s">
        <v>10792</v>
      </c>
    </row>
    <row r="535" spans="1:49" x14ac:dyDescent="0.3">
      <c r="A535" s="3" t="s">
        <v>10775</v>
      </c>
      <c r="B535" s="2">
        <v>43449</v>
      </c>
      <c r="C535" s="3">
        <v>7</v>
      </c>
      <c r="D535">
        <v>7304</v>
      </c>
      <c r="E535" s="3" t="s">
        <v>1438</v>
      </c>
      <c r="F535" t="s">
        <v>787</v>
      </c>
      <c r="G535" s="3" t="s">
        <v>13836</v>
      </c>
      <c r="H535">
        <v>35</v>
      </c>
      <c r="I535" s="3" t="s">
        <v>10777</v>
      </c>
      <c r="J535" t="s">
        <v>10784</v>
      </c>
      <c r="K535" s="3" t="s">
        <v>13837</v>
      </c>
      <c r="L535" t="s">
        <v>10780</v>
      </c>
      <c r="M535" s="3" t="s">
        <v>10811</v>
      </c>
      <c r="N535" t="s">
        <v>10782</v>
      </c>
      <c r="O535" s="3" t="s">
        <v>13838</v>
      </c>
      <c r="P535">
        <v>38</v>
      </c>
      <c r="Q535" s="3" t="s">
        <v>10777</v>
      </c>
      <c r="R535" t="s">
        <v>10784</v>
      </c>
      <c r="S535" s="3" t="s">
        <v>10780</v>
      </c>
      <c r="T535" s="3" t="s">
        <v>10780</v>
      </c>
      <c r="U535" t="s">
        <v>13839</v>
      </c>
      <c r="V535" t="s">
        <v>11043</v>
      </c>
      <c r="W535" t="s">
        <v>10787</v>
      </c>
      <c r="X535" t="s">
        <v>10393</v>
      </c>
      <c r="Y535" t="s">
        <v>12243</v>
      </c>
      <c r="Z535" t="s">
        <v>10788</v>
      </c>
      <c r="AA535">
        <v>43743</v>
      </c>
      <c r="AB535" t="s">
        <v>10789</v>
      </c>
      <c r="AC535" t="s">
        <v>12130</v>
      </c>
      <c r="AD535" t="s">
        <v>11514</v>
      </c>
      <c r="AE535" t="s">
        <v>10792</v>
      </c>
      <c r="AF535" t="s">
        <v>13840</v>
      </c>
      <c r="AG535" t="s">
        <v>13841</v>
      </c>
      <c r="AH535" t="s">
        <v>10795</v>
      </c>
      <c r="AI535" t="s">
        <v>10795</v>
      </c>
      <c r="AJ535" t="s">
        <v>10777</v>
      </c>
      <c r="AK535" t="s">
        <v>10784</v>
      </c>
      <c r="AL535" t="s">
        <v>10797</v>
      </c>
      <c r="AM535" t="s">
        <v>10811</v>
      </c>
      <c r="AN535" t="s">
        <v>10798</v>
      </c>
      <c r="AO535" t="s">
        <v>10777</v>
      </c>
      <c r="AP535" t="s">
        <v>10799</v>
      </c>
      <c r="AQ535" t="s">
        <v>10797</v>
      </c>
      <c r="AR535" t="s">
        <v>10797</v>
      </c>
      <c r="AS535" t="s">
        <v>10795</v>
      </c>
      <c r="AT535" t="s">
        <v>10393</v>
      </c>
      <c r="AU535" t="s">
        <v>10788</v>
      </c>
      <c r="AV535" t="s">
        <v>10789</v>
      </c>
      <c r="AW535" t="s">
        <v>11514</v>
      </c>
    </row>
    <row r="536" spans="1:49" x14ac:dyDescent="0.3">
      <c r="A536" s="3" t="s">
        <v>10775</v>
      </c>
      <c r="B536" s="2">
        <v>41755</v>
      </c>
      <c r="C536" s="3">
        <v>5</v>
      </c>
      <c r="D536">
        <v>5101</v>
      </c>
      <c r="E536" s="3" t="s">
        <v>799</v>
      </c>
      <c r="F536" t="s">
        <v>799</v>
      </c>
      <c r="G536" s="3" t="s">
        <v>13842</v>
      </c>
      <c r="H536">
        <v>12</v>
      </c>
      <c r="I536" s="3" t="s">
        <v>10777</v>
      </c>
      <c r="J536" t="s">
        <v>11558</v>
      </c>
      <c r="K536" s="3" t="s">
        <v>11511</v>
      </c>
      <c r="L536" t="s">
        <v>10780</v>
      </c>
      <c r="M536" s="3" t="s">
        <v>10893</v>
      </c>
      <c r="N536" t="s">
        <v>10894</v>
      </c>
      <c r="O536" s="3" t="s">
        <v>11512</v>
      </c>
      <c r="P536">
        <v>34</v>
      </c>
      <c r="Q536" s="3" t="s">
        <v>10777</v>
      </c>
      <c r="R536" t="s">
        <v>11510</v>
      </c>
      <c r="S536" s="3" t="s">
        <v>10780</v>
      </c>
      <c r="T536" s="3" t="s">
        <v>10780</v>
      </c>
      <c r="U536" t="s">
        <v>10786</v>
      </c>
      <c r="V536" t="s">
        <v>10780</v>
      </c>
      <c r="W536" t="s">
        <v>10780</v>
      </c>
      <c r="X536" t="s">
        <v>10896</v>
      </c>
      <c r="Y536" t="s">
        <v>11513</v>
      </c>
      <c r="Z536" t="s">
        <v>10788</v>
      </c>
      <c r="AA536">
        <v>42034</v>
      </c>
      <c r="AB536" t="s">
        <v>10789</v>
      </c>
      <c r="AC536" t="s">
        <v>11284</v>
      </c>
      <c r="AD536" t="s">
        <v>11514</v>
      </c>
      <c r="AE536" t="s">
        <v>10792</v>
      </c>
      <c r="AF536" t="s">
        <v>11515</v>
      </c>
      <c r="AG536" t="s">
        <v>11516</v>
      </c>
      <c r="AH536" t="s">
        <v>10795</v>
      </c>
      <c r="AI536" t="s">
        <v>10797</v>
      </c>
      <c r="AJ536" t="s">
        <v>10777</v>
      </c>
      <c r="AK536" t="s">
        <v>10874</v>
      </c>
      <c r="AL536" t="s">
        <v>10797</v>
      </c>
      <c r="AM536" t="s">
        <v>10893</v>
      </c>
      <c r="AN536" t="s">
        <v>10399</v>
      </c>
      <c r="AO536" t="s">
        <v>10777</v>
      </c>
      <c r="AP536" t="s">
        <v>10904</v>
      </c>
      <c r="AQ536" t="s">
        <v>10797</v>
      </c>
      <c r="AR536" t="s">
        <v>10797</v>
      </c>
      <c r="AS536" t="s">
        <v>10797</v>
      </c>
      <c r="AT536" t="s">
        <v>10896</v>
      </c>
      <c r="AU536" t="s">
        <v>10788</v>
      </c>
      <c r="AV536" t="s">
        <v>10789</v>
      </c>
      <c r="AW536" t="s">
        <v>11514</v>
      </c>
    </row>
    <row r="537" spans="1:49" x14ac:dyDescent="0.3">
      <c r="A537" s="3" t="s">
        <v>10775</v>
      </c>
      <c r="B537" s="2">
        <v>40774</v>
      </c>
      <c r="C537" s="3">
        <v>3</v>
      </c>
      <c r="D537">
        <v>3302</v>
      </c>
      <c r="E537" s="3" t="s">
        <v>1127</v>
      </c>
      <c r="F537" t="s">
        <v>766</v>
      </c>
      <c r="G537" s="3" t="s">
        <v>13843</v>
      </c>
      <c r="H537">
        <v>11</v>
      </c>
      <c r="I537" s="3" t="s">
        <v>10784</v>
      </c>
      <c r="J537" t="s">
        <v>10801</v>
      </c>
      <c r="K537" s="3" t="s">
        <v>10802</v>
      </c>
      <c r="L537" t="s">
        <v>10795</v>
      </c>
      <c r="M537" s="3" t="s">
        <v>12791</v>
      </c>
      <c r="N537" t="s">
        <v>11107</v>
      </c>
      <c r="O537" s="3" t="s">
        <v>13844</v>
      </c>
      <c r="P537">
        <v>32</v>
      </c>
      <c r="Q537" s="3" t="s">
        <v>10784</v>
      </c>
      <c r="R537" t="s">
        <v>10784</v>
      </c>
      <c r="S537" s="3"/>
      <c r="T537" s="3" t="s">
        <v>10799</v>
      </c>
      <c r="U537" t="s">
        <v>10786</v>
      </c>
      <c r="V537" t="s">
        <v>10786</v>
      </c>
      <c r="W537" t="s">
        <v>10799</v>
      </c>
      <c r="X537" t="s">
        <v>13845</v>
      </c>
      <c r="Y537" t="s">
        <v>10784</v>
      </c>
      <c r="Z537" t="s">
        <v>10792</v>
      </c>
      <c r="AA537" t="s">
        <v>10792</v>
      </c>
      <c r="AB537" t="s">
        <v>10784</v>
      </c>
      <c r="AC537" t="s">
        <v>10792</v>
      </c>
      <c r="AD537" t="s">
        <v>10792</v>
      </c>
      <c r="AE537" t="s">
        <v>10792</v>
      </c>
      <c r="AF537" t="s">
        <v>10807</v>
      </c>
      <c r="AG537" t="s">
        <v>10807</v>
      </c>
      <c r="AH537" t="s">
        <v>10795</v>
      </c>
      <c r="AI537" t="s">
        <v>10797</v>
      </c>
      <c r="AJ537" t="s">
        <v>10784</v>
      </c>
      <c r="AK537" t="s">
        <v>10784</v>
      </c>
      <c r="AL537" t="s">
        <v>10795</v>
      </c>
      <c r="AM537" t="s">
        <v>12791</v>
      </c>
      <c r="AN537" t="s">
        <v>10399</v>
      </c>
      <c r="AO537" t="s">
        <v>10784</v>
      </c>
      <c r="AP537" t="s">
        <v>10799</v>
      </c>
      <c r="AQ537" t="s">
        <v>10799</v>
      </c>
      <c r="AR537" t="s">
        <v>10799</v>
      </c>
      <c r="AS537" t="s">
        <v>10799</v>
      </c>
      <c r="AT537" t="s">
        <v>13846</v>
      </c>
      <c r="AU537" t="s">
        <v>10792</v>
      </c>
      <c r="AV537" t="s">
        <v>10784</v>
      </c>
      <c r="AW537" t="s">
        <v>10792</v>
      </c>
    </row>
    <row r="538" spans="1:49" x14ac:dyDescent="0.3">
      <c r="A538" s="3" t="s">
        <v>10775</v>
      </c>
      <c r="B538" s="2">
        <v>40476</v>
      </c>
      <c r="C538" s="3">
        <v>13</v>
      </c>
      <c r="D538">
        <v>13101</v>
      </c>
      <c r="E538" s="3" t="s">
        <v>893</v>
      </c>
      <c r="F538" t="s">
        <v>10693</v>
      </c>
      <c r="G538" s="3" t="s">
        <v>13847</v>
      </c>
      <c r="H538">
        <v>47</v>
      </c>
      <c r="I538" s="3" t="s">
        <v>10784</v>
      </c>
      <c r="J538" t="s">
        <v>13848</v>
      </c>
      <c r="K538" s="3" t="s">
        <v>11105</v>
      </c>
      <c r="L538" t="s">
        <v>10792</v>
      </c>
      <c r="M538" s="3" t="s">
        <v>11011</v>
      </c>
      <c r="N538" t="s">
        <v>10804</v>
      </c>
      <c r="O538" s="3" t="s">
        <v>13849</v>
      </c>
      <c r="P538">
        <v>36</v>
      </c>
      <c r="Q538" s="3" t="s">
        <v>10784</v>
      </c>
      <c r="R538" t="s">
        <v>13850</v>
      </c>
      <c r="S538" s="3" t="s">
        <v>10799</v>
      </c>
      <c r="T538" s="3" t="s">
        <v>10799</v>
      </c>
      <c r="U538" t="s">
        <v>13851</v>
      </c>
      <c r="V538" t="s">
        <v>13851</v>
      </c>
      <c r="W538" t="s">
        <v>10799</v>
      </c>
      <c r="X538" t="s">
        <v>10391</v>
      </c>
      <c r="Y538" t="s">
        <v>10784</v>
      </c>
      <c r="Z538" t="s">
        <v>10792</v>
      </c>
      <c r="AA538" t="s">
        <v>10792</v>
      </c>
      <c r="AB538" t="s">
        <v>10784</v>
      </c>
      <c r="AC538" t="s">
        <v>10792</v>
      </c>
      <c r="AD538" t="s">
        <v>10792</v>
      </c>
      <c r="AE538" t="s">
        <v>10792</v>
      </c>
      <c r="AF538" t="s">
        <v>10807</v>
      </c>
      <c r="AG538" t="s">
        <v>10807</v>
      </c>
      <c r="AH538" t="s">
        <v>10795</v>
      </c>
      <c r="AI538" t="s">
        <v>10795</v>
      </c>
      <c r="AJ538" t="s">
        <v>10784</v>
      </c>
      <c r="AK538" t="s">
        <v>11276</v>
      </c>
      <c r="AL538" t="s">
        <v>10792</v>
      </c>
      <c r="AM538" t="s">
        <v>10811</v>
      </c>
      <c r="AN538" t="s">
        <v>10798</v>
      </c>
      <c r="AO538" t="s">
        <v>10784</v>
      </c>
      <c r="AP538" t="s">
        <v>13852</v>
      </c>
      <c r="AQ538" t="s">
        <v>10799</v>
      </c>
      <c r="AR538" t="s">
        <v>10799</v>
      </c>
      <c r="AS538" t="s">
        <v>10799</v>
      </c>
      <c r="AT538" t="s">
        <v>10391</v>
      </c>
      <c r="AU538" t="s">
        <v>10792</v>
      </c>
      <c r="AV538" t="s">
        <v>10784</v>
      </c>
      <c r="AW538" t="s">
        <v>10792</v>
      </c>
    </row>
    <row r="539" spans="1:49" x14ac:dyDescent="0.3">
      <c r="A539" s="3" t="s">
        <v>10775</v>
      </c>
      <c r="B539" s="2">
        <v>43368</v>
      </c>
      <c r="C539" s="3">
        <v>13</v>
      </c>
      <c r="D539">
        <v>13105</v>
      </c>
      <c r="E539" s="3" t="s">
        <v>1837</v>
      </c>
      <c r="F539" t="s">
        <v>10693</v>
      </c>
      <c r="G539" s="3" t="s">
        <v>13853</v>
      </c>
      <c r="H539">
        <v>58</v>
      </c>
      <c r="I539" s="3" t="s">
        <v>10777</v>
      </c>
      <c r="J539" t="s">
        <v>10778</v>
      </c>
      <c r="K539" s="3" t="s">
        <v>13854</v>
      </c>
      <c r="L539" t="s">
        <v>10780</v>
      </c>
      <c r="M539" s="3" t="s">
        <v>10781</v>
      </c>
      <c r="N539" t="s">
        <v>10782</v>
      </c>
      <c r="O539" s="3" t="s">
        <v>13855</v>
      </c>
      <c r="P539">
        <v>59</v>
      </c>
      <c r="Q539" s="3" t="s">
        <v>10777</v>
      </c>
      <c r="R539" t="s">
        <v>10784</v>
      </c>
      <c r="S539" s="3" t="s">
        <v>10780</v>
      </c>
      <c r="T539" s="3" t="s">
        <v>10787</v>
      </c>
      <c r="U539" t="s">
        <v>13856</v>
      </c>
      <c r="V539" t="s">
        <v>10880</v>
      </c>
      <c r="W539" t="s">
        <v>10787</v>
      </c>
      <c r="X539" t="s">
        <v>10393</v>
      </c>
      <c r="Y539" t="s">
        <v>10784</v>
      </c>
      <c r="Z539" t="s">
        <v>10845</v>
      </c>
      <c r="AA539">
        <v>43368</v>
      </c>
      <c r="AB539" t="s">
        <v>10906</v>
      </c>
      <c r="AC539" t="s">
        <v>10792</v>
      </c>
      <c r="AD539" t="s">
        <v>10792</v>
      </c>
      <c r="AE539" t="s">
        <v>10792</v>
      </c>
      <c r="AF539" t="s">
        <v>13857</v>
      </c>
      <c r="AG539" t="s">
        <v>13858</v>
      </c>
      <c r="AH539" t="s">
        <v>10795</v>
      </c>
      <c r="AI539" t="s">
        <v>10795</v>
      </c>
      <c r="AJ539" t="s">
        <v>10777</v>
      </c>
      <c r="AK539" t="s">
        <v>10796</v>
      </c>
      <c r="AL539" t="s">
        <v>10797</v>
      </c>
      <c r="AM539" t="s">
        <v>10781</v>
      </c>
      <c r="AN539" t="s">
        <v>10798</v>
      </c>
      <c r="AO539" t="s">
        <v>10777</v>
      </c>
      <c r="AP539" t="s">
        <v>10799</v>
      </c>
      <c r="AQ539" t="s">
        <v>10797</v>
      </c>
      <c r="AR539" t="s">
        <v>10795</v>
      </c>
      <c r="AS539" t="s">
        <v>10795</v>
      </c>
      <c r="AT539" t="s">
        <v>10393</v>
      </c>
      <c r="AU539" t="s">
        <v>10845</v>
      </c>
      <c r="AV539" t="s">
        <v>10906</v>
      </c>
      <c r="AW539" t="s">
        <v>10792</v>
      </c>
    </row>
    <row r="540" spans="1:49" x14ac:dyDescent="0.3">
      <c r="A540" s="3" t="s">
        <v>10775</v>
      </c>
      <c r="B540" s="2">
        <v>40431</v>
      </c>
      <c r="C540" s="3">
        <v>2</v>
      </c>
      <c r="D540">
        <v>2104</v>
      </c>
      <c r="E540" s="3" t="s">
        <v>12637</v>
      </c>
      <c r="F540" t="s">
        <v>757</v>
      </c>
      <c r="G540" s="3" t="s">
        <v>13859</v>
      </c>
      <c r="H540">
        <v>58</v>
      </c>
      <c r="I540" s="3" t="s">
        <v>10784</v>
      </c>
      <c r="J540" t="s">
        <v>10801</v>
      </c>
      <c r="K540" s="3" t="s">
        <v>10802</v>
      </c>
      <c r="L540" t="s">
        <v>10792</v>
      </c>
      <c r="M540" s="3" t="s">
        <v>11011</v>
      </c>
      <c r="N540" t="s">
        <v>10804</v>
      </c>
      <c r="O540" s="3" t="s">
        <v>13860</v>
      </c>
      <c r="P540">
        <v>49</v>
      </c>
      <c r="Q540" s="3" t="s">
        <v>10784</v>
      </c>
      <c r="R540" t="s">
        <v>10784</v>
      </c>
      <c r="S540" s="3" t="s">
        <v>10795</v>
      </c>
      <c r="T540" s="3" t="s">
        <v>10799</v>
      </c>
      <c r="U540" t="s">
        <v>10786</v>
      </c>
      <c r="V540" t="s">
        <v>10786</v>
      </c>
      <c r="W540" t="s">
        <v>10799</v>
      </c>
      <c r="X540" t="s">
        <v>10391</v>
      </c>
      <c r="Y540" t="s">
        <v>10784</v>
      </c>
      <c r="Z540" t="s">
        <v>10792</v>
      </c>
      <c r="AA540" t="s">
        <v>10792</v>
      </c>
      <c r="AB540" t="s">
        <v>10784</v>
      </c>
      <c r="AC540" t="s">
        <v>10792</v>
      </c>
      <c r="AD540" t="s">
        <v>10792</v>
      </c>
      <c r="AE540" t="s">
        <v>10792</v>
      </c>
      <c r="AF540" t="s">
        <v>10807</v>
      </c>
      <c r="AG540" t="s">
        <v>10807</v>
      </c>
      <c r="AH540" t="s">
        <v>10795</v>
      </c>
      <c r="AI540" t="s">
        <v>10795</v>
      </c>
      <c r="AJ540" t="s">
        <v>10784</v>
      </c>
      <c r="AK540" t="s">
        <v>10784</v>
      </c>
      <c r="AL540" t="s">
        <v>10792</v>
      </c>
      <c r="AM540" t="s">
        <v>10811</v>
      </c>
      <c r="AN540" t="s">
        <v>10798</v>
      </c>
      <c r="AO540" t="s">
        <v>10784</v>
      </c>
      <c r="AP540" t="s">
        <v>10799</v>
      </c>
      <c r="AQ540" t="s">
        <v>10795</v>
      </c>
      <c r="AR540" t="s">
        <v>10799</v>
      </c>
      <c r="AS540" t="s">
        <v>10799</v>
      </c>
      <c r="AT540" t="s">
        <v>10391</v>
      </c>
      <c r="AU540" t="s">
        <v>10792</v>
      </c>
      <c r="AV540" t="s">
        <v>10784</v>
      </c>
      <c r="AW540" t="s">
        <v>10792</v>
      </c>
    </row>
    <row r="541" spans="1:49" x14ac:dyDescent="0.3">
      <c r="A541" s="3" t="s">
        <v>10775</v>
      </c>
      <c r="B541" s="2">
        <v>41701</v>
      </c>
      <c r="C541" s="3">
        <v>13</v>
      </c>
      <c r="D541">
        <v>13130</v>
      </c>
      <c r="E541" s="3" t="s">
        <v>1030</v>
      </c>
      <c r="F541" t="s">
        <v>10693</v>
      </c>
      <c r="G541" s="3" t="s">
        <v>13861</v>
      </c>
      <c r="H541">
        <v>45</v>
      </c>
      <c r="I541" s="3" t="s">
        <v>10777</v>
      </c>
      <c r="J541" t="s">
        <v>13862</v>
      </c>
      <c r="K541" s="3" t="s">
        <v>13863</v>
      </c>
      <c r="L541" t="s">
        <v>10780</v>
      </c>
      <c r="M541" s="3" t="s">
        <v>10781</v>
      </c>
      <c r="N541" t="s">
        <v>10782</v>
      </c>
      <c r="O541" s="3" t="s">
        <v>13864</v>
      </c>
      <c r="P541">
        <v>41</v>
      </c>
      <c r="Q541" s="3" t="s">
        <v>10777</v>
      </c>
      <c r="R541" t="s">
        <v>13865</v>
      </c>
      <c r="S541" s="3" t="s">
        <v>10787</v>
      </c>
      <c r="T541" s="3" t="s">
        <v>10780</v>
      </c>
      <c r="U541" t="s">
        <v>13866</v>
      </c>
      <c r="V541" t="s">
        <v>10880</v>
      </c>
      <c r="W541" t="s">
        <v>10787</v>
      </c>
      <c r="X541" t="s">
        <v>10393</v>
      </c>
      <c r="Y541" t="s">
        <v>10780</v>
      </c>
      <c r="Z541" t="s">
        <v>10827</v>
      </c>
      <c r="AA541">
        <v>41871</v>
      </c>
      <c r="AB541" t="s">
        <v>10828</v>
      </c>
      <c r="AC541" t="s">
        <v>10792</v>
      </c>
      <c r="AD541" t="s">
        <v>10792</v>
      </c>
      <c r="AE541" t="s">
        <v>10792</v>
      </c>
      <c r="AF541" t="s">
        <v>13867</v>
      </c>
      <c r="AG541" t="s">
        <v>13868</v>
      </c>
      <c r="AH541" t="s">
        <v>10795</v>
      </c>
      <c r="AI541" t="s">
        <v>10795</v>
      </c>
      <c r="AJ541" t="s">
        <v>10777</v>
      </c>
      <c r="AK541" t="s">
        <v>13869</v>
      </c>
      <c r="AL541" t="s">
        <v>10797</v>
      </c>
      <c r="AM541" t="s">
        <v>10781</v>
      </c>
      <c r="AN541" t="s">
        <v>10798</v>
      </c>
      <c r="AO541" t="s">
        <v>10777</v>
      </c>
      <c r="AP541" t="s">
        <v>13870</v>
      </c>
      <c r="AQ541" t="s">
        <v>10795</v>
      </c>
      <c r="AR541" t="s">
        <v>10797</v>
      </c>
      <c r="AS541" t="s">
        <v>10795</v>
      </c>
      <c r="AT541" t="s">
        <v>10393</v>
      </c>
      <c r="AU541" t="s">
        <v>10827</v>
      </c>
      <c r="AV541" t="s">
        <v>10828</v>
      </c>
      <c r="AW541" t="s">
        <v>10792</v>
      </c>
    </row>
    <row r="542" spans="1:49" x14ac:dyDescent="0.3">
      <c r="A542" s="3" t="s">
        <v>10775</v>
      </c>
      <c r="B542" s="2">
        <v>40969</v>
      </c>
      <c r="C542" s="3">
        <v>13</v>
      </c>
      <c r="D542">
        <v>13129</v>
      </c>
      <c r="E542" s="3" t="s">
        <v>1908</v>
      </c>
      <c r="F542" t="s">
        <v>10693</v>
      </c>
      <c r="G542" s="3" t="s">
        <v>13871</v>
      </c>
      <c r="H542">
        <v>50</v>
      </c>
      <c r="I542" s="3" t="s">
        <v>10784</v>
      </c>
      <c r="J542" t="s">
        <v>10801</v>
      </c>
      <c r="K542" s="3" t="s">
        <v>10802</v>
      </c>
      <c r="L542" t="s">
        <v>10792</v>
      </c>
      <c r="M542" s="3" t="s">
        <v>10781</v>
      </c>
      <c r="N542" t="s">
        <v>10804</v>
      </c>
      <c r="O542" s="3" t="s">
        <v>10801</v>
      </c>
      <c r="P542">
        <v>55</v>
      </c>
      <c r="Q542" s="3" t="s">
        <v>10784</v>
      </c>
      <c r="R542" t="s">
        <v>10784</v>
      </c>
      <c r="S542" s="3" t="s">
        <v>10799</v>
      </c>
      <c r="T542" s="3" t="s">
        <v>10799</v>
      </c>
      <c r="U542" t="s">
        <v>13872</v>
      </c>
      <c r="V542" t="s">
        <v>10786</v>
      </c>
      <c r="W542" t="s">
        <v>10799</v>
      </c>
      <c r="X542" t="s">
        <v>10393</v>
      </c>
      <c r="Y542" t="s">
        <v>10784</v>
      </c>
      <c r="Z542" t="s">
        <v>10792</v>
      </c>
      <c r="AA542" t="s">
        <v>10792</v>
      </c>
      <c r="AB542" t="s">
        <v>10784</v>
      </c>
      <c r="AC542" t="s">
        <v>10792</v>
      </c>
      <c r="AD542" t="s">
        <v>11794</v>
      </c>
      <c r="AE542" t="s">
        <v>10792</v>
      </c>
      <c r="AF542" t="s">
        <v>10807</v>
      </c>
      <c r="AG542" t="s">
        <v>10807</v>
      </c>
      <c r="AH542" t="s">
        <v>10795</v>
      </c>
      <c r="AI542" t="s">
        <v>10795</v>
      </c>
      <c r="AJ542" t="s">
        <v>10784</v>
      </c>
      <c r="AK542" t="s">
        <v>10784</v>
      </c>
      <c r="AL542" t="s">
        <v>10792</v>
      </c>
      <c r="AM542" t="s">
        <v>10781</v>
      </c>
      <c r="AN542" t="s">
        <v>10798</v>
      </c>
      <c r="AO542" t="s">
        <v>10784</v>
      </c>
      <c r="AP542" t="s">
        <v>10799</v>
      </c>
      <c r="AQ542" t="s">
        <v>10799</v>
      </c>
      <c r="AR542" t="s">
        <v>10799</v>
      </c>
      <c r="AS542" t="s">
        <v>10799</v>
      </c>
      <c r="AT542" t="s">
        <v>10393</v>
      </c>
      <c r="AU542" t="s">
        <v>10792</v>
      </c>
      <c r="AV542" t="s">
        <v>10784</v>
      </c>
      <c r="AW542" t="s">
        <v>11794</v>
      </c>
    </row>
    <row r="543" spans="1:49" x14ac:dyDescent="0.3">
      <c r="A543" s="3" t="s">
        <v>10775</v>
      </c>
      <c r="B543" s="2">
        <v>42984</v>
      </c>
      <c r="C543" s="3">
        <v>6</v>
      </c>
      <c r="D543">
        <v>6301</v>
      </c>
      <c r="E543" s="3" t="s">
        <v>1361</v>
      </c>
      <c r="F543" t="s">
        <v>1782</v>
      </c>
      <c r="G543" s="3" t="s">
        <v>13873</v>
      </c>
      <c r="H543">
        <v>36</v>
      </c>
      <c r="I543" s="3" t="s">
        <v>10777</v>
      </c>
      <c r="J543" t="s">
        <v>10784</v>
      </c>
      <c r="K543" s="3" t="s">
        <v>13874</v>
      </c>
      <c r="L543" t="s">
        <v>10780</v>
      </c>
      <c r="M543" s="3" t="s">
        <v>10973</v>
      </c>
      <c r="N543" t="s">
        <v>10782</v>
      </c>
      <c r="O543" s="3" t="s">
        <v>12227</v>
      </c>
      <c r="P543">
        <v>58</v>
      </c>
      <c r="Q543" s="3" t="s">
        <v>10784</v>
      </c>
      <c r="R543" t="s">
        <v>10784</v>
      </c>
      <c r="S543" s="3" t="s">
        <v>10780</v>
      </c>
      <c r="T543" s="3" t="s">
        <v>10780</v>
      </c>
      <c r="U543" t="s">
        <v>10786</v>
      </c>
      <c r="V543" t="s">
        <v>10780</v>
      </c>
      <c r="W543" t="s">
        <v>10780</v>
      </c>
      <c r="X543" t="s">
        <v>10896</v>
      </c>
      <c r="Y543" t="s">
        <v>10780</v>
      </c>
      <c r="Z543" t="s">
        <v>10792</v>
      </c>
      <c r="AA543" t="s">
        <v>10792</v>
      </c>
      <c r="AB543" t="s">
        <v>10784</v>
      </c>
      <c r="AC543" t="s">
        <v>10792</v>
      </c>
      <c r="AD543" t="s">
        <v>10792</v>
      </c>
      <c r="AE543" t="s">
        <v>10792</v>
      </c>
      <c r="AF543" t="s">
        <v>13875</v>
      </c>
      <c r="AG543" t="s">
        <v>13876</v>
      </c>
      <c r="AH543" t="s">
        <v>10795</v>
      </c>
      <c r="AI543" t="s">
        <v>10797</v>
      </c>
      <c r="AJ543" t="s">
        <v>10777</v>
      </c>
      <c r="AK543" t="s">
        <v>10784</v>
      </c>
      <c r="AL543" t="s">
        <v>10797</v>
      </c>
      <c r="AM543" t="s">
        <v>10973</v>
      </c>
      <c r="AN543" t="s">
        <v>10798</v>
      </c>
      <c r="AO543" t="s">
        <v>10784</v>
      </c>
      <c r="AP543" t="s">
        <v>10799</v>
      </c>
      <c r="AQ543" t="s">
        <v>10797</v>
      </c>
      <c r="AR543" t="s">
        <v>10797</v>
      </c>
      <c r="AS543" t="s">
        <v>10797</v>
      </c>
      <c r="AT543" t="s">
        <v>10896</v>
      </c>
      <c r="AU543" t="s">
        <v>10792</v>
      </c>
      <c r="AV543" t="s">
        <v>10784</v>
      </c>
      <c r="AW543" t="s">
        <v>10792</v>
      </c>
    </row>
    <row r="544" spans="1:49" x14ac:dyDescent="0.3">
      <c r="A544" s="3" t="s">
        <v>10775</v>
      </c>
      <c r="B544" s="2">
        <v>43479</v>
      </c>
      <c r="C544" s="3">
        <v>10</v>
      </c>
      <c r="D544">
        <v>10301</v>
      </c>
      <c r="E544" s="3" t="s">
        <v>1731</v>
      </c>
      <c r="F544" t="s">
        <v>778</v>
      </c>
      <c r="G544" s="3" t="s">
        <v>13877</v>
      </c>
      <c r="H544">
        <v>38</v>
      </c>
      <c r="I544" s="3" t="s">
        <v>10777</v>
      </c>
      <c r="J544" t="s">
        <v>10784</v>
      </c>
      <c r="K544" s="3" t="s">
        <v>13878</v>
      </c>
      <c r="L544" t="s">
        <v>10792</v>
      </c>
      <c r="M544" s="3" t="s">
        <v>10811</v>
      </c>
      <c r="N544" t="s">
        <v>10782</v>
      </c>
      <c r="O544" s="3" t="s">
        <v>13879</v>
      </c>
      <c r="P544">
        <v>51</v>
      </c>
      <c r="Q544" s="3" t="s">
        <v>10777</v>
      </c>
      <c r="R544" t="s">
        <v>10784</v>
      </c>
      <c r="S544" s="3" t="s">
        <v>10780</v>
      </c>
      <c r="T544" s="3" t="s">
        <v>10799</v>
      </c>
      <c r="U544" t="s">
        <v>10786</v>
      </c>
      <c r="V544" t="s">
        <v>10786</v>
      </c>
      <c r="W544" t="s">
        <v>10787</v>
      </c>
      <c r="X544" t="s">
        <v>10393</v>
      </c>
      <c r="Y544" t="s">
        <v>10784</v>
      </c>
      <c r="Z544" t="s">
        <v>10845</v>
      </c>
      <c r="AA544" t="s">
        <v>10792</v>
      </c>
      <c r="AB544" t="s">
        <v>11547</v>
      </c>
      <c r="AC544" t="s">
        <v>10792</v>
      </c>
      <c r="AD544" t="s">
        <v>10792</v>
      </c>
      <c r="AE544" t="s">
        <v>10792</v>
      </c>
      <c r="AF544" t="s">
        <v>13880</v>
      </c>
      <c r="AG544" t="s">
        <v>13881</v>
      </c>
      <c r="AH544" t="s">
        <v>10795</v>
      </c>
      <c r="AI544" t="s">
        <v>10795</v>
      </c>
      <c r="AJ544" t="s">
        <v>10777</v>
      </c>
      <c r="AK544" t="s">
        <v>10784</v>
      </c>
      <c r="AL544" t="s">
        <v>10792</v>
      </c>
      <c r="AM544" t="s">
        <v>10811</v>
      </c>
      <c r="AN544" t="s">
        <v>10798</v>
      </c>
      <c r="AO544" t="s">
        <v>10777</v>
      </c>
      <c r="AP544" t="s">
        <v>10799</v>
      </c>
      <c r="AQ544" t="s">
        <v>10797</v>
      </c>
      <c r="AR544" t="s">
        <v>10799</v>
      </c>
      <c r="AS544" t="s">
        <v>10795</v>
      </c>
      <c r="AT544" t="s">
        <v>10393</v>
      </c>
      <c r="AU544" t="s">
        <v>10845</v>
      </c>
      <c r="AV544" t="s">
        <v>11550</v>
      </c>
      <c r="AW544" t="s">
        <v>10792</v>
      </c>
    </row>
    <row r="545" spans="1:49" x14ac:dyDescent="0.3">
      <c r="A545" s="3" t="s">
        <v>10775</v>
      </c>
      <c r="B545" s="2">
        <v>43216</v>
      </c>
      <c r="C545" s="3">
        <v>4</v>
      </c>
      <c r="D545">
        <v>4102</v>
      </c>
      <c r="E545" s="3" t="s">
        <v>772</v>
      </c>
      <c r="F545" t="s">
        <v>772</v>
      </c>
      <c r="G545" s="3" t="s">
        <v>13882</v>
      </c>
      <c r="H545">
        <v>59</v>
      </c>
      <c r="I545" s="3" t="s">
        <v>10777</v>
      </c>
      <c r="J545" t="s">
        <v>13883</v>
      </c>
      <c r="K545" s="3" t="s">
        <v>13884</v>
      </c>
      <c r="L545" t="s">
        <v>10780</v>
      </c>
      <c r="M545" s="3" t="s">
        <v>10838</v>
      </c>
      <c r="N545" t="s">
        <v>10782</v>
      </c>
      <c r="O545" s="3" t="s">
        <v>13885</v>
      </c>
      <c r="P545">
        <v>67</v>
      </c>
      <c r="Q545" s="3" t="s">
        <v>10777</v>
      </c>
      <c r="R545" t="s">
        <v>13886</v>
      </c>
      <c r="S545" s="3" t="s">
        <v>10787</v>
      </c>
      <c r="T545" s="3" t="s">
        <v>10787</v>
      </c>
      <c r="U545" t="s">
        <v>13887</v>
      </c>
      <c r="V545" t="s">
        <v>11043</v>
      </c>
      <c r="W545" t="s">
        <v>10787</v>
      </c>
      <c r="X545" t="s">
        <v>10393</v>
      </c>
      <c r="Y545" t="s">
        <v>10784</v>
      </c>
      <c r="Z545" t="s">
        <v>10827</v>
      </c>
      <c r="AA545">
        <v>43696</v>
      </c>
      <c r="AB545" t="s">
        <v>10828</v>
      </c>
      <c r="AC545" t="s">
        <v>10792</v>
      </c>
      <c r="AD545" t="s">
        <v>10792</v>
      </c>
      <c r="AE545" t="s">
        <v>10792</v>
      </c>
      <c r="AF545" t="s">
        <v>13888</v>
      </c>
      <c r="AG545" t="s">
        <v>13889</v>
      </c>
      <c r="AH545" t="s">
        <v>10795</v>
      </c>
      <c r="AI545" t="s">
        <v>10795</v>
      </c>
      <c r="AJ545" t="s">
        <v>10777</v>
      </c>
      <c r="AK545" t="s">
        <v>10904</v>
      </c>
      <c r="AL545" t="s">
        <v>10797</v>
      </c>
      <c r="AM545" t="s">
        <v>10838</v>
      </c>
      <c r="AN545" t="s">
        <v>10798</v>
      </c>
      <c r="AO545" t="s">
        <v>10777</v>
      </c>
      <c r="AP545" t="s">
        <v>13890</v>
      </c>
      <c r="AQ545" t="s">
        <v>10795</v>
      </c>
      <c r="AR545" t="s">
        <v>10795</v>
      </c>
      <c r="AS545" t="s">
        <v>10795</v>
      </c>
      <c r="AT545" t="s">
        <v>10393</v>
      </c>
      <c r="AU545" t="s">
        <v>10827</v>
      </c>
      <c r="AV545" t="s">
        <v>10828</v>
      </c>
      <c r="AW545" t="s">
        <v>10792</v>
      </c>
    </row>
    <row r="546" spans="1:49" x14ac:dyDescent="0.3">
      <c r="A546" s="3" t="s">
        <v>10775</v>
      </c>
      <c r="B546" s="2">
        <v>44317</v>
      </c>
      <c r="C546" s="3">
        <v>7</v>
      </c>
      <c r="D546">
        <v>7101</v>
      </c>
      <c r="E546" s="3" t="s">
        <v>1391</v>
      </c>
      <c r="F546" t="s">
        <v>787</v>
      </c>
      <c r="G546" s="3" t="s">
        <v>13891</v>
      </c>
      <c r="H546">
        <v>73</v>
      </c>
      <c r="I546" s="3" t="s">
        <v>10777</v>
      </c>
      <c r="J546" t="s">
        <v>10784</v>
      </c>
      <c r="K546" s="3" t="s">
        <v>13892</v>
      </c>
      <c r="L546" t="s">
        <v>10787</v>
      </c>
      <c r="M546" s="3" t="s">
        <v>11084</v>
      </c>
      <c r="N546" t="s">
        <v>10894</v>
      </c>
      <c r="O546" s="3" t="s">
        <v>13893</v>
      </c>
      <c r="Q546" s="3" t="s">
        <v>10784</v>
      </c>
      <c r="R546" t="s">
        <v>10784</v>
      </c>
      <c r="S546" s="3" t="s">
        <v>10780</v>
      </c>
      <c r="T546" s="3" t="s">
        <v>10799</v>
      </c>
      <c r="U546" t="s">
        <v>10786</v>
      </c>
      <c r="V546" t="s">
        <v>10786</v>
      </c>
      <c r="W546" t="s">
        <v>10780</v>
      </c>
      <c r="X546" t="s">
        <v>10894</v>
      </c>
      <c r="Y546" t="s">
        <v>11350</v>
      </c>
      <c r="Z546" t="s">
        <v>10845</v>
      </c>
      <c r="AA546">
        <v>44322</v>
      </c>
      <c r="AB546" t="s">
        <v>11032</v>
      </c>
      <c r="AC546" t="s">
        <v>10792</v>
      </c>
      <c r="AD546" t="s">
        <v>10792</v>
      </c>
      <c r="AE546" t="s">
        <v>10792</v>
      </c>
      <c r="AF546" t="s">
        <v>13894</v>
      </c>
      <c r="AG546" t="s">
        <v>13895</v>
      </c>
      <c r="AH546" t="s">
        <v>10795</v>
      </c>
      <c r="AI546" t="s">
        <v>10797</v>
      </c>
      <c r="AJ546" t="s">
        <v>10777</v>
      </c>
      <c r="AK546" t="s">
        <v>10784</v>
      </c>
      <c r="AL546" t="s">
        <v>10795</v>
      </c>
      <c r="AM546" t="s">
        <v>11084</v>
      </c>
      <c r="AN546" t="s">
        <v>10399</v>
      </c>
      <c r="AO546" t="s">
        <v>10784</v>
      </c>
      <c r="AP546" t="s">
        <v>10799</v>
      </c>
      <c r="AQ546" t="s">
        <v>10797</v>
      </c>
      <c r="AR546" t="s">
        <v>10799</v>
      </c>
      <c r="AS546" t="s">
        <v>10797</v>
      </c>
      <c r="AT546" t="s">
        <v>10399</v>
      </c>
      <c r="AU546" t="s">
        <v>10845</v>
      </c>
      <c r="AV546" t="s">
        <v>11032</v>
      </c>
      <c r="AW546" t="s">
        <v>10792</v>
      </c>
    </row>
    <row r="547" spans="1:49" x14ac:dyDescent="0.3">
      <c r="A547" s="3" t="s">
        <v>10775</v>
      </c>
      <c r="B547" s="2">
        <v>41695</v>
      </c>
      <c r="C547" s="3">
        <v>5</v>
      </c>
      <c r="D547">
        <v>5703</v>
      </c>
      <c r="E547" s="3" t="s">
        <v>10711</v>
      </c>
      <c r="F547" t="s">
        <v>799</v>
      </c>
      <c r="G547" s="3" t="s">
        <v>13896</v>
      </c>
      <c r="H547">
        <v>54</v>
      </c>
      <c r="I547" s="3" t="s">
        <v>10777</v>
      </c>
      <c r="J547" t="s">
        <v>11650</v>
      </c>
      <c r="K547" s="3" t="s">
        <v>13897</v>
      </c>
      <c r="L547" t="s">
        <v>10780</v>
      </c>
      <c r="M547" s="3" t="s">
        <v>10781</v>
      </c>
      <c r="N547" t="s">
        <v>10782</v>
      </c>
      <c r="O547" s="3" t="s">
        <v>13898</v>
      </c>
      <c r="P547">
        <v>54</v>
      </c>
      <c r="Q547" s="3" t="s">
        <v>10777</v>
      </c>
      <c r="R547" t="s">
        <v>11837</v>
      </c>
      <c r="S547" s="3" t="s">
        <v>10780</v>
      </c>
      <c r="T547" s="3" t="s">
        <v>10787</v>
      </c>
      <c r="U547" t="s">
        <v>10786</v>
      </c>
      <c r="V547" t="s">
        <v>10780</v>
      </c>
      <c r="W547" t="s">
        <v>10787</v>
      </c>
      <c r="X547" t="s">
        <v>10393</v>
      </c>
      <c r="Y547" t="s">
        <v>10780</v>
      </c>
      <c r="Z547" t="s">
        <v>10788</v>
      </c>
      <c r="AA547">
        <v>42466</v>
      </c>
      <c r="AB547" t="s">
        <v>10789</v>
      </c>
      <c r="AC547" t="s">
        <v>13899</v>
      </c>
      <c r="AD547" t="s">
        <v>11123</v>
      </c>
      <c r="AE547" t="s">
        <v>10792</v>
      </c>
      <c r="AF547" t="s">
        <v>13900</v>
      </c>
      <c r="AG547" t="s">
        <v>13901</v>
      </c>
      <c r="AH547" t="s">
        <v>10795</v>
      </c>
      <c r="AI547" t="s">
        <v>10795</v>
      </c>
      <c r="AJ547" t="s">
        <v>10777</v>
      </c>
      <c r="AK547" t="s">
        <v>10074</v>
      </c>
      <c r="AL547" t="s">
        <v>10797</v>
      </c>
      <c r="AM547" t="s">
        <v>10781</v>
      </c>
      <c r="AN547" t="s">
        <v>10798</v>
      </c>
      <c r="AO547" t="s">
        <v>10777</v>
      </c>
      <c r="AP547" t="s">
        <v>10904</v>
      </c>
      <c r="AQ547" t="s">
        <v>10797</v>
      </c>
      <c r="AR547" t="s">
        <v>10795</v>
      </c>
      <c r="AS547" t="s">
        <v>10795</v>
      </c>
      <c r="AT547" t="s">
        <v>10393</v>
      </c>
      <c r="AU547" t="s">
        <v>10788</v>
      </c>
      <c r="AV547" t="s">
        <v>10789</v>
      </c>
      <c r="AW547" t="s">
        <v>10889</v>
      </c>
    </row>
    <row r="548" spans="1:49" x14ac:dyDescent="0.3">
      <c r="A548" s="3" t="s">
        <v>10775</v>
      </c>
      <c r="B548" s="2">
        <v>41369</v>
      </c>
      <c r="C548" s="3">
        <v>10</v>
      </c>
      <c r="D548">
        <v>10403</v>
      </c>
      <c r="E548" s="3" t="s">
        <v>1758</v>
      </c>
      <c r="F548" t="s">
        <v>778</v>
      </c>
      <c r="G548" s="3" t="s">
        <v>13902</v>
      </c>
      <c r="H548">
        <v>42</v>
      </c>
      <c r="I548" s="3" t="s">
        <v>10784</v>
      </c>
      <c r="J548" t="s">
        <v>10801</v>
      </c>
      <c r="K548" s="3" t="s">
        <v>13903</v>
      </c>
      <c r="L548" t="s">
        <v>10792</v>
      </c>
      <c r="M548" s="3" t="s">
        <v>11011</v>
      </c>
      <c r="N548" t="s">
        <v>11025</v>
      </c>
      <c r="O548" s="3" t="s">
        <v>13904</v>
      </c>
      <c r="P548">
        <v>45</v>
      </c>
      <c r="Q548" s="3" t="s">
        <v>10784</v>
      </c>
      <c r="R548" t="s">
        <v>10784</v>
      </c>
      <c r="S548" s="3" t="s">
        <v>10825</v>
      </c>
      <c r="T548" s="3" t="s">
        <v>10799</v>
      </c>
      <c r="U548" t="s">
        <v>10786</v>
      </c>
      <c r="V548" t="s">
        <v>10786</v>
      </c>
      <c r="W548" t="s">
        <v>10799</v>
      </c>
      <c r="X548" t="s">
        <v>10784</v>
      </c>
      <c r="Y548" t="s">
        <v>10784</v>
      </c>
      <c r="Z548" t="s">
        <v>10792</v>
      </c>
      <c r="AA548" t="s">
        <v>10792</v>
      </c>
      <c r="AB548" t="s">
        <v>10784</v>
      </c>
      <c r="AC548" t="s">
        <v>10792</v>
      </c>
      <c r="AE548" t="s">
        <v>10792</v>
      </c>
      <c r="AF548" t="s">
        <v>10807</v>
      </c>
      <c r="AG548" t="s">
        <v>10807</v>
      </c>
      <c r="AH548" t="s">
        <v>10795</v>
      </c>
      <c r="AI548" t="s">
        <v>10795</v>
      </c>
      <c r="AJ548" t="s">
        <v>10784</v>
      </c>
      <c r="AK548" t="s">
        <v>10784</v>
      </c>
      <c r="AL548" t="s">
        <v>10792</v>
      </c>
      <c r="AM548" t="s">
        <v>10811</v>
      </c>
      <c r="AN548" t="s">
        <v>10798</v>
      </c>
      <c r="AO548" t="s">
        <v>10784</v>
      </c>
      <c r="AP548" t="s">
        <v>10799</v>
      </c>
      <c r="AQ548" t="s">
        <v>10795</v>
      </c>
      <c r="AR548" t="s">
        <v>10799</v>
      </c>
      <c r="AS548" t="s">
        <v>10799</v>
      </c>
      <c r="AT548" t="s">
        <v>10799</v>
      </c>
      <c r="AU548" t="s">
        <v>10792</v>
      </c>
      <c r="AV548" t="s">
        <v>10784</v>
      </c>
      <c r="AW548" t="s">
        <v>10792</v>
      </c>
    </row>
    <row r="549" spans="1:49" x14ac:dyDescent="0.3">
      <c r="A549" s="3" t="s">
        <v>10775</v>
      </c>
      <c r="B549" s="2">
        <v>42238</v>
      </c>
      <c r="C549" s="3">
        <v>5</v>
      </c>
      <c r="D549">
        <v>5301</v>
      </c>
      <c r="E549" s="3" t="s">
        <v>1203</v>
      </c>
      <c r="F549" t="s">
        <v>799</v>
      </c>
      <c r="G549" s="3" t="s">
        <v>13905</v>
      </c>
      <c r="H549">
        <v>36</v>
      </c>
      <c r="I549" s="3" t="s">
        <v>10777</v>
      </c>
      <c r="J549" t="s">
        <v>10784</v>
      </c>
      <c r="K549" s="3" t="s">
        <v>13906</v>
      </c>
      <c r="L549" t="s">
        <v>10780</v>
      </c>
      <c r="M549" s="3" t="s">
        <v>10781</v>
      </c>
      <c r="N549" t="s">
        <v>10782</v>
      </c>
      <c r="O549" s="3" t="s">
        <v>13907</v>
      </c>
      <c r="P549">
        <v>56</v>
      </c>
      <c r="Q549" s="3" t="s">
        <v>10777</v>
      </c>
      <c r="R549" t="s">
        <v>10784</v>
      </c>
      <c r="S549" s="3" t="s">
        <v>10780</v>
      </c>
      <c r="T549" s="3" t="s">
        <v>10780</v>
      </c>
      <c r="U549" t="s">
        <v>10786</v>
      </c>
      <c r="V549" t="s">
        <v>12574</v>
      </c>
      <c r="W549" t="s">
        <v>10787</v>
      </c>
      <c r="X549" t="s">
        <v>10896</v>
      </c>
      <c r="Y549" t="s">
        <v>10780</v>
      </c>
      <c r="Z549" t="s">
        <v>10788</v>
      </c>
      <c r="AA549">
        <v>43115</v>
      </c>
      <c r="AB549" t="s">
        <v>10789</v>
      </c>
      <c r="AC549" t="s">
        <v>10959</v>
      </c>
      <c r="AD549" t="s">
        <v>10791</v>
      </c>
      <c r="AE549" t="s">
        <v>10792</v>
      </c>
      <c r="AF549" t="s">
        <v>10807</v>
      </c>
      <c r="AG549" t="s">
        <v>10807</v>
      </c>
      <c r="AH549" t="s">
        <v>10795</v>
      </c>
      <c r="AI549" t="s">
        <v>10797</v>
      </c>
      <c r="AJ549" t="s">
        <v>10777</v>
      </c>
      <c r="AK549" t="s">
        <v>10784</v>
      </c>
      <c r="AL549" t="s">
        <v>10797</v>
      </c>
      <c r="AM549" t="s">
        <v>10781</v>
      </c>
      <c r="AN549" t="s">
        <v>10798</v>
      </c>
      <c r="AO549" t="s">
        <v>10777</v>
      </c>
      <c r="AP549" t="s">
        <v>10799</v>
      </c>
      <c r="AQ549" t="s">
        <v>10797</v>
      </c>
      <c r="AR549" t="s">
        <v>10797</v>
      </c>
      <c r="AS549" t="s">
        <v>10795</v>
      </c>
      <c r="AT549" t="s">
        <v>10896</v>
      </c>
      <c r="AU549" t="s">
        <v>10788</v>
      </c>
      <c r="AV549" t="s">
        <v>10789</v>
      </c>
      <c r="AW549" t="s">
        <v>10791</v>
      </c>
    </row>
    <row r="550" spans="1:49" x14ac:dyDescent="0.3">
      <c r="A550" s="3" t="s">
        <v>10775</v>
      </c>
      <c r="B550" s="2">
        <v>41673</v>
      </c>
      <c r="C550" s="3">
        <v>13</v>
      </c>
      <c r="D550">
        <v>13127</v>
      </c>
      <c r="E550" s="3" t="s">
        <v>1902</v>
      </c>
      <c r="F550" t="s">
        <v>10693</v>
      </c>
      <c r="G550" s="3" t="s">
        <v>13908</v>
      </c>
      <c r="H550">
        <v>56</v>
      </c>
      <c r="I550" s="3" t="s">
        <v>10777</v>
      </c>
      <c r="J550" t="s">
        <v>13909</v>
      </c>
      <c r="K550" s="3" t="s">
        <v>13910</v>
      </c>
      <c r="L550" t="s">
        <v>10780</v>
      </c>
      <c r="M550" s="3" t="s">
        <v>10781</v>
      </c>
      <c r="N550" t="s">
        <v>10782</v>
      </c>
      <c r="O550" s="3" t="s">
        <v>13911</v>
      </c>
      <c r="P550">
        <v>54</v>
      </c>
      <c r="Q550" s="3" t="s">
        <v>10777</v>
      </c>
      <c r="R550" t="s">
        <v>13912</v>
      </c>
      <c r="S550" s="3" t="s">
        <v>10780</v>
      </c>
      <c r="T550" s="3" t="s">
        <v>10780</v>
      </c>
      <c r="U550" t="s">
        <v>10786</v>
      </c>
      <c r="V550" t="s">
        <v>10780</v>
      </c>
      <c r="W550" t="s">
        <v>10787</v>
      </c>
      <c r="X550" t="s">
        <v>10393</v>
      </c>
      <c r="Y550" t="s">
        <v>11682</v>
      </c>
      <c r="Z550" t="s">
        <v>10788</v>
      </c>
      <c r="AA550">
        <v>41773</v>
      </c>
      <c r="AB550" t="s">
        <v>10789</v>
      </c>
      <c r="AC550" t="s">
        <v>13913</v>
      </c>
      <c r="AD550" t="s">
        <v>10791</v>
      </c>
      <c r="AE550" t="s">
        <v>10792</v>
      </c>
      <c r="AF550" t="s">
        <v>13914</v>
      </c>
      <c r="AG550" t="s">
        <v>13915</v>
      </c>
      <c r="AH550" t="s">
        <v>10795</v>
      </c>
      <c r="AI550" t="s">
        <v>10795</v>
      </c>
      <c r="AJ550" t="s">
        <v>10777</v>
      </c>
      <c r="AK550" t="s">
        <v>11276</v>
      </c>
      <c r="AL550" t="s">
        <v>10797</v>
      </c>
      <c r="AM550" t="s">
        <v>10781</v>
      </c>
      <c r="AN550" t="s">
        <v>10798</v>
      </c>
      <c r="AO550" t="s">
        <v>10777</v>
      </c>
      <c r="AP550" t="s">
        <v>11333</v>
      </c>
      <c r="AQ550" t="s">
        <v>10797</v>
      </c>
      <c r="AR550" t="s">
        <v>10797</v>
      </c>
      <c r="AS550" t="s">
        <v>10795</v>
      </c>
      <c r="AT550" t="s">
        <v>10393</v>
      </c>
      <c r="AU550" t="s">
        <v>10788</v>
      </c>
      <c r="AV550" t="s">
        <v>10789</v>
      </c>
      <c r="AW550" t="s">
        <v>10791</v>
      </c>
    </row>
    <row r="551" spans="1:49" x14ac:dyDescent="0.3">
      <c r="A551" s="3" t="s">
        <v>10775</v>
      </c>
      <c r="B551" s="2">
        <v>44307</v>
      </c>
      <c r="C551" s="3">
        <v>5</v>
      </c>
      <c r="D551">
        <v>5101</v>
      </c>
      <c r="E551" s="3" t="s">
        <v>799</v>
      </c>
      <c r="F551" t="s">
        <v>799</v>
      </c>
      <c r="G551" s="3" t="s">
        <v>13916</v>
      </c>
      <c r="H551">
        <v>44</v>
      </c>
      <c r="I551" s="3" t="s">
        <v>10777</v>
      </c>
      <c r="J551" t="s">
        <v>10784</v>
      </c>
      <c r="K551" s="3" t="s">
        <v>13917</v>
      </c>
      <c r="L551" t="s">
        <v>10787</v>
      </c>
      <c r="M551" s="3" t="s">
        <v>13918</v>
      </c>
      <c r="N551" t="s">
        <v>10782</v>
      </c>
      <c r="O551" s="3" t="s">
        <v>13919</v>
      </c>
      <c r="P551">
        <v>22</v>
      </c>
      <c r="Q551" s="3" t="s">
        <v>11483</v>
      </c>
      <c r="R551" t="s">
        <v>10784</v>
      </c>
      <c r="S551" s="3" t="s">
        <v>10780</v>
      </c>
      <c r="T551" s="3" t="s">
        <v>10799</v>
      </c>
      <c r="U551" t="s">
        <v>10786</v>
      </c>
      <c r="V551" t="s">
        <v>10786</v>
      </c>
      <c r="W551" t="s">
        <v>10799</v>
      </c>
      <c r="X551" t="s">
        <v>10784</v>
      </c>
      <c r="Y551" t="s">
        <v>10784</v>
      </c>
      <c r="Z551" t="s">
        <v>10845</v>
      </c>
      <c r="AA551">
        <v>44317</v>
      </c>
      <c r="AB551" t="s">
        <v>11032</v>
      </c>
      <c r="AC551" t="s">
        <v>10792</v>
      </c>
      <c r="AD551" t="s">
        <v>10792</v>
      </c>
      <c r="AE551" t="s">
        <v>10792</v>
      </c>
      <c r="AF551" t="s">
        <v>13920</v>
      </c>
      <c r="AG551" t="s">
        <v>13921</v>
      </c>
      <c r="AH551" t="s">
        <v>10795</v>
      </c>
      <c r="AI551" t="s">
        <v>10797</v>
      </c>
      <c r="AJ551" t="s">
        <v>10777</v>
      </c>
      <c r="AK551" t="s">
        <v>10784</v>
      </c>
      <c r="AL551" t="s">
        <v>10795</v>
      </c>
      <c r="AM551" t="s">
        <v>11297</v>
      </c>
      <c r="AN551" t="s">
        <v>10798</v>
      </c>
      <c r="AO551" t="s">
        <v>10777</v>
      </c>
      <c r="AP551" t="s">
        <v>10799</v>
      </c>
      <c r="AQ551" t="s">
        <v>10797</v>
      </c>
      <c r="AR551" t="s">
        <v>10799</v>
      </c>
      <c r="AS551" t="s">
        <v>10799</v>
      </c>
      <c r="AT551" t="s">
        <v>10799</v>
      </c>
      <c r="AU551" t="s">
        <v>10845</v>
      </c>
      <c r="AV551" t="s">
        <v>11032</v>
      </c>
      <c r="AW551" t="s">
        <v>10792</v>
      </c>
    </row>
    <row r="552" spans="1:49" x14ac:dyDescent="0.3">
      <c r="A552" s="3" t="s">
        <v>10775</v>
      </c>
      <c r="B552" s="2">
        <v>40934</v>
      </c>
      <c r="C552" s="3">
        <v>7</v>
      </c>
      <c r="D552">
        <v>7303</v>
      </c>
      <c r="E552" s="3" t="s">
        <v>1435</v>
      </c>
      <c r="F552" t="s">
        <v>787</v>
      </c>
      <c r="G552" s="3" t="s">
        <v>13922</v>
      </c>
      <c r="H552">
        <v>30</v>
      </c>
      <c r="I552" s="3" t="s">
        <v>10784</v>
      </c>
      <c r="J552" t="s">
        <v>10801</v>
      </c>
      <c r="K552" s="3" t="s">
        <v>11024</v>
      </c>
      <c r="L552" t="s">
        <v>10792</v>
      </c>
      <c r="M552" s="3" t="s">
        <v>11011</v>
      </c>
      <c r="N552" t="s">
        <v>10804</v>
      </c>
      <c r="O552" s="3" t="s">
        <v>13299</v>
      </c>
      <c r="P552">
        <v>44</v>
      </c>
      <c r="Q552" s="3" t="s">
        <v>10784</v>
      </c>
      <c r="R552" t="s">
        <v>11052</v>
      </c>
      <c r="S552" s="3" t="s">
        <v>10795</v>
      </c>
      <c r="T552" s="3" t="s">
        <v>10799</v>
      </c>
      <c r="U552" t="s">
        <v>10786</v>
      </c>
      <c r="V552" t="s">
        <v>10786</v>
      </c>
      <c r="W552" t="s">
        <v>10795</v>
      </c>
      <c r="X552" t="s">
        <v>10393</v>
      </c>
      <c r="Y552" t="s">
        <v>10784</v>
      </c>
      <c r="Z552" t="s">
        <v>10792</v>
      </c>
      <c r="AA552" t="s">
        <v>10792</v>
      </c>
      <c r="AB552" t="s">
        <v>10784</v>
      </c>
      <c r="AC552" t="s">
        <v>10792</v>
      </c>
      <c r="AD552" t="s">
        <v>10792</v>
      </c>
      <c r="AE552" t="s">
        <v>10792</v>
      </c>
      <c r="AF552" t="s">
        <v>10807</v>
      </c>
      <c r="AG552" t="s">
        <v>10807</v>
      </c>
      <c r="AH552" t="s">
        <v>10795</v>
      </c>
      <c r="AI552" t="s">
        <v>10795</v>
      </c>
      <c r="AJ552" t="s">
        <v>10784</v>
      </c>
      <c r="AK552" t="s">
        <v>10784</v>
      </c>
      <c r="AL552" t="s">
        <v>10792</v>
      </c>
      <c r="AM552" t="s">
        <v>10811</v>
      </c>
      <c r="AN552" t="s">
        <v>10798</v>
      </c>
      <c r="AO552" t="s">
        <v>10784</v>
      </c>
      <c r="AP552" t="s">
        <v>11059</v>
      </c>
      <c r="AQ552" t="s">
        <v>10795</v>
      </c>
      <c r="AR552" t="s">
        <v>10799</v>
      </c>
      <c r="AS552" t="s">
        <v>10795</v>
      </c>
      <c r="AT552" t="s">
        <v>10393</v>
      </c>
      <c r="AU552" t="s">
        <v>10792</v>
      </c>
      <c r="AV552" t="s">
        <v>10784</v>
      </c>
      <c r="AW552" t="s">
        <v>10792</v>
      </c>
    </row>
    <row r="553" spans="1:49" x14ac:dyDescent="0.3">
      <c r="A553" s="3" t="s">
        <v>10775</v>
      </c>
      <c r="B553" s="2">
        <v>40826</v>
      </c>
      <c r="C553" s="3">
        <v>10</v>
      </c>
      <c r="D553">
        <v>10303</v>
      </c>
      <c r="E553" s="3" t="s">
        <v>1737</v>
      </c>
      <c r="F553" t="s">
        <v>778</v>
      </c>
      <c r="G553" s="3" t="s">
        <v>13923</v>
      </c>
      <c r="H553">
        <v>43</v>
      </c>
      <c r="I553" s="3" t="s">
        <v>10784</v>
      </c>
      <c r="J553" t="s">
        <v>10801</v>
      </c>
      <c r="K553" s="3" t="s">
        <v>13084</v>
      </c>
      <c r="L553" t="s">
        <v>10792</v>
      </c>
      <c r="M553" s="3" t="s">
        <v>11011</v>
      </c>
      <c r="N553" t="s">
        <v>10804</v>
      </c>
      <c r="O553" s="3" t="s">
        <v>13924</v>
      </c>
      <c r="P553">
        <v>48</v>
      </c>
      <c r="Q553" s="3" t="s">
        <v>10784</v>
      </c>
      <c r="R553" t="s">
        <v>10784</v>
      </c>
      <c r="S553" s="3" t="s">
        <v>10795</v>
      </c>
      <c r="T553" s="3" t="s">
        <v>10799</v>
      </c>
      <c r="U553" t="s">
        <v>10786</v>
      </c>
      <c r="V553" t="s">
        <v>10786</v>
      </c>
      <c r="W553" t="s">
        <v>10799</v>
      </c>
      <c r="X553" t="s">
        <v>10393</v>
      </c>
      <c r="Y553" t="s">
        <v>10784</v>
      </c>
      <c r="Z553" t="s">
        <v>10792</v>
      </c>
      <c r="AA553" t="s">
        <v>10792</v>
      </c>
      <c r="AB553" t="s">
        <v>10784</v>
      </c>
      <c r="AC553" t="s">
        <v>10792</v>
      </c>
      <c r="AD553" t="s">
        <v>10792</v>
      </c>
      <c r="AE553" t="s">
        <v>10792</v>
      </c>
      <c r="AF553" t="s">
        <v>10807</v>
      </c>
      <c r="AG553" t="s">
        <v>10807</v>
      </c>
      <c r="AH553" t="s">
        <v>10795</v>
      </c>
      <c r="AI553" t="s">
        <v>10795</v>
      </c>
      <c r="AJ553" t="s">
        <v>10784</v>
      </c>
      <c r="AK553" t="s">
        <v>10784</v>
      </c>
      <c r="AL553" t="s">
        <v>10792</v>
      </c>
      <c r="AM553" t="s">
        <v>10811</v>
      </c>
      <c r="AN553" t="s">
        <v>10798</v>
      </c>
      <c r="AO553" t="s">
        <v>10784</v>
      </c>
      <c r="AP553" t="s">
        <v>10799</v>
      </c>
      <c r="AQ553" t="s">
        <v>10795</v>
      </c>
      <c r="AR553" t="s">
        <v>10799</v>
      </c>
      <c r="AS553" t="s">
        <v>10799</v>
      </c>
      <c r="AT553" t="s">
        <v>10393</v>
      </c>
      <c r="AU553" t="s">
        <v>10792</v>
      </c>
      <c r="AV553" t="s">
        <v>10784</v>
      </c>
      <c r="AW553" t="s">
        <v>10792</v>
      </c>
    </row>
    <row r="554" spans="1:49" x14ac:dyDescent="0.3">
      <c r="A554" s="3" t="s">
        <v>10775</v>
      </c>
      <c r="B554" s="2">
        <v>40241</v>
      </c>
      <c r="C554" s="3">
        <v>8</v>
      </c>
      <c r="D554">
        <v>8105</v>
      </c>
      <c r="E554" s="3" t="s">
        <v>1492</v>
      </c>
      <c r="F554" t="s">
        <v>769</v>
      </c>
      <c r="G554" s="3" t="s">
        <v>13925</v>
      </c>
      <c r="H554">
        <v>48</v>
      </c>
      <c r="I554" s="3" t="s">
        <v>10784</v>
      </c>
      <c r="J554" t="s">
        <v>10801</v>
      </c>
      <c r="K554" s="3" t="s">
        <v>11365</v>
      </c>
      <c r="L554" t="s">
        <v>10792</v>
      </c>
      <c r="M554" s="3" t="s">
        <v>10803</v>
      </c>
      <c r="N554" t="s">
        <v>10804</v>
      </c>
      <c r="O554" s="3" t="s">
        <v>13926</v>
      </c>
      <c r="P554">
        <v>35</v>
      </c>
      <c r="Q554" s="3" t="s">
        <v>10784</v>
      </c>
      <c r="R554" t="s">
        <v>10784</v>
      </c>
      <c r="S554" s="3" t="s">
        <v>10799</v>
      </c>
      <c r="T554" s="3" t="s">
        <v>10799</v>
      </c>
      <c r="U554" t="s">
        <v>10786</v>
      </c>
      <c r="V554" t="s">
        <v>10786</v>
      </c>
      <c r="W554" t="s">
        <v>10799</v>
      </c>
      <c r="X554" t="s">
        <v>10395</v>
      </c>
      <c r="Y554" t="s">
        <v>10784</v>
      </c>
      <c r="Z554" t="s">
        <v>10792</v>
      </c>
      <c r="AA554" t="s">
        <v>10792</v>
      </c>
      <c r="AB554" t="s">
        <v>10784</v>
      </c>
      <c r="AC554" t="s">
        <v>10792</v>
      </c>
      <c r="AD554" t="s">
        <v>10792</v>
      </c>
      <c r="AE554" t="s">
        <v>10792</v>
      </c>
      <c r="AF554" t="s">
        <v>10807</v>
      </c>
      <c r="AG554" t="s">
        <v>10807</v>
      </c>
      <c r="AH554" t="s">
        <v>10795</v>
      </c>
      <c r="AI554" t="s">
        <v>10795</v>
      </c>
      <c r="AJ554" t="s">
        <v>10784</v>
      </c>
      <c r="AK554" t="s">
        <v>10784</v>
      </c>
      <c r="AL554" t="s">
        <v>10792</v>
      </c>
      <c r="AM554" t="s">
        <v>10781</v>
      </c>
      <c r="AN554" t="s">
        <v>10798</v>
      </c>
      <c r="AO554" t="s">
        <v>10784</v>
      </c>
      <c r="AP554" t="s">
        <v>10799</v>
      </c>
      <c r="AQ554" t="s">
        <v>10799</v>
      </c>
      <c r="AR554" t="s">
        <v>10799</v>
      </c>
      <c r="AS554" t="s">
        <v>10799</v>
      </c>
      <c r="AT554" t="s">
        <v>10395</v>
      </c>
      <c r="AU554" t="s">
        <v>10792</v>
      </c>
      <c r="AV554" t="s">
        <v>10784</v>
      </c>
      <c r="AW554" t="s">
        <v>10792</v>
      </c>
    </row>
    <row r="555" spans="1:49" x14ac:dyDescent="0.3">
      <c r="A555" s="3" t="s">
        <v>10775</v>
      </c>
      <c r="B555" s="2">
        <v>41100</v>
      </c>
      <c r="C555" s="3">
        <v>9</v>
      </c>
      <c r="D555">
        <v>9112</v>
      </c>
      <c r="E555" s="3" t="s">
        <v>11237</v>
      </c>
      <c r="F555" t="s">
        <v>763</v>
      </c>
      <c r="G555" s="3" t="s">
        <v>13927</v>
      </c>
      <c r="H555">
        <v>51</v>
      </c>
      <c r="I555" s="3" t="s">
        <v>10784</v>
      </c>
      <c r="J555" t="s">
        <v>10801</v>
      </c>
      <c r="K555" s="3" t="s">
        <v>10810</v>
      </c>
      <c r="L555" t="s">
        <v>10792</v>
      </c>
      <c r="M555" s="3" t="s">
        <v>11011</v>
      </c>
      <c r="N555" t="s">
        <v>10804</v>
      </c>
      <c r="O555" s="3" t="s">
        <v>13928</v>
      </c>
      <c r="P555">
        <v>54</v>
      </c>
      <c r="Q555" s="3" t="s">
        <v>10784</v>
      </c>
      <c r="R555" t="s">
        <v>10784</v>
      </c>
      <c r="S555" s="3" t="s">
        <v>10799</v>
      </c>
      <c r="T555" s="3" t="s">
        <v>10799</v>
      </c>
      <c r="U555" t="s">
        <v>13929</v>
      </c>
      <c r="V555" t="s">
        <v>10786</v>
      </c>
      <c r="W555" t="s">
        <v>10795</v>
      </c>
      <c r="X555" t="s">
        <v>10393</v>
      </c>
      <c r="Y555" t="s">
        <v>10784</v>
      </c>
      <c r="Z555" t="s">
        <v>10792</v>
      </c>
      <c r="AA555" t="s">
        <v>10792</v>
      </c>
      <c r="AB555" t="s">
        <v>10784</v>
      </c>
      <c r="AC555" t="s">
        <v>10792</v>
      </c>
      <c r="AD555" t="s">
        <v>13930</v>
      </c>
      <c r="AE555" t="s">
        <v>10792</v>
      </c>
      <c r="AF555" t="s">
        <v>10807</v>
      </c>
      <c r="AG555" t="s">
        <v>10807</v>
      </c>
      <c r="AH555" t="s">
        <v>10795</v>
      </c>
      <c r="AI555" t="s">
        <v>10795</v>
      </c>
      <c r="AJ555" t="s">
        <v>10784</v>
      </c>
      <c r="AK555" t="s">
        <v>10784</v>
      </c>
      <c r="AL555" t="s">
        <v>10792</v>
      </c>
      <c r="AM555" t="s">
        <v>10811</v>
      </c>
      <c r="AN555" t="s">
        <v>10798</v>
      </c>
      <c r="AO555" t="s">
        <v>10784</v>
      </c>
      <c r="AP555" t="s">
        <v>10799</v>
      </c>
      <c r="AQ555" t="s">
        <v>10799</v>
      </c>
      <c r="AR555" t="s">
        <v>10799</v>
      </c>
      <c r="AS555" t="s">
        <v>10795</v>
      </c>
      <c r="AT555" t="s">
        <v>10393</v>
      </c>
      <c r="AU555" t="s">
        <v>10792</v>
      </c>
      <c r="AV555" t="s">
        <v>10784</v>
      </c>
      <c r="AW555" t="s">
        <v>10870</v>
      </c>
    </row>
    <row r="556" spans="1:49" x14ac:dyDescent="0.3">
      <c r="A556" s="3" t="s">
        <v>10775</v>
      </c>
      <c r="B556" s="2">
        <v>41203</v>
      </c>
      <c r="C556" s="3">
        <v>13</v>
      </c>
      <c r="D556">
        <v>13120</v>
      </c>
      <c r="E556" s="3" t="s">
        <v>1881</v>
      </c>
      <c r="F556" t="s">
        <v>10693</v>
      </c>
      <c r="G556" s="3" t="s">
        <v>13931</v>
      </c>
      <c r="H556">
        <v>30</v>
      </c>
      <c r="I556" s="3" t="s">
        <v>10784</v>
      </c>
      <c r="J556" t="s">
        <v>10801</v>
      </c>
      <c r="K556" s="3" t="s">
        <v>10802</v>
      </c>
      <c r="L556" t="s">
        <v>10792</v>
      </c>
      <c r="M556" s="3" t="s">
        <v>11011</v>
      </c>
      <c r="N556" t="s">
        <v>10804</v>
      </c>
      <c r="O556" s="3" t="s">
        <v>13932</v>
      </c>
      <c r="P556">
        <v>30</v>
      </c>
      <c r="Q556" s="3" t="s">
        <v>10784</v>
      </c>
      <c r="R556" t="s">
        <v>13933</v>
      </c>
      <c r="S556" s="3" t="s">
        <v>10799</v>
      </c>
      <c r="T556" s="3" t="s">
        <v>10799</v>
      </c>
      <c r="U556" t="s">
        <v>10786</v>
      </c>
      <c r="V556" t="s">
        <v>10786</v>
      </c>
      <c r="W556" t="s">
        <v>10799</v>
      </c>
      <c r="X556" t="s">
        <v>10393</v>
      </c>
      <c r="Y556" t="s">
        <v>10784</v>
      </c>
      <c r="Z556" t="s">
        <v>10792</v>
      </c>
      <c r="AA556" t="s">
        <v>10792</v>
      </c>
      <c r="AB556" t="s">
        <v>10784</v>
      </c>
      <c r="AC556" t="s">
        <v>10792</v>
      </c>
      <c r="AD556" t="s">
        <v>10792</v>
      </c>
      <c r="AE556" t="s">
        <v>10792</v>
      </c>
      <c r="AF556" t="s">
        <v>10807</v>
      </c>
      <c r="AG556" t="s">
        <v>10807</v>
      </c>
      <c r="AH556" t="s">
        <v>10795</v>
      </c>
      <c r="AI556" t="s">
        <v>10795</v>
      </c>
      <c r="AJ556" t="s">
        <v>10784</v>
      </c>
      <c r="AK556" t="s">
        <v>10784</v>
      </c>
      <c r="AL556" t="s">
        <v>10792</v>
      </c>
      <c r="AM556" t="s">
        <v>10811</v>
      </c>
      <c r="AN556" t="s">
        <v>10798</v>
      </c>
      <c r="AO556" t="s">
        <v>10784</v>
      </c>
      <c r="AP556" t="s">
        <v>11749</v>
      </c>
      <c r="AQ556" t="s">
        <v>10799</v>
      </c>
      <c r="AR556" t="s">
        <v>10799</v>
      </c>
      <c r="AS556" t="s">
        <v>10799</v>
      </c>
      <c r="AT556" t="s">
        <v>10393</v>
      </c>
      <c r="AU556" t="s">
        <v>10792</v>
      </c>
      <c r="AV556" t="s">
        <v>10784</v>
      </c>
      <c r="AW556" t="s">
        <v>10792</v>
      </c>
    </row>
    <row r="557" spans="1:49" x14ac:dyDescent="0.3">
      <c r="A557" s="3" t="s">
        <v>10775</v>
      </c>
      <c r="B557" s="2">
        <v>41799</v>
      </c>
      <c r="C557" s="3">
        <v>13</v>
      </c>
      <c r="D557">
        <v>13605</v>
      </c>
      <c r="E557" s="3" t="s">
        <v>1976</v>
      </c>
      <c r="F557" t="s">
        <v>10693</v>
      </c>
      <c r="G557" s="3" t="s">
        <v>13934</v>
      </c>
      <c r="H557">
        <v>50</v>
      </c>
      <c r="I557" s="3" t="s">
        <v>10777</v>
      </c>
      <c r="J557" t="s">
        <v>10778</v>
      </c>
      <c r="K557" s="3" t="s">
        <v>13935</v>
      </c>
      <c r="L557" t="s">
        <v>10780</v>
      </c>
      <c r="M557" s="3" t="s">
        <v>10811</v>
      </c>
      <c r="N557" t="s">
        <v>10782</v>
      </c>
      <c r="O557" s="3" t="s">
        <v>13936</v>
      </c>
      <c r="P557">
        <v>49</v>
      </c>
      <c r="Q557" s="3" t="s">
        <v>10777</v>
      </c>
      <c r="R557" t="s">
        <v>10784</v>
      </c>
      <c r="S557" s="3" t="s">
        <v>10780</v>
      </c>
      <c r="T557" s="3" t="s">
        <v>10780</v>
      </c>
      <c r="U557" t="s">
        <v>13937</v>
      </c>
      <c r="V557" t="s">
        <v>11283</v>
      </c>
      <c r="W557" t="s">
        <v>10787</v>
      </c>
      <c r="X557" t="s">
        <v>10393</v>
      </c>
      <c r="Y557" t="s">
        <v>10780</v>
      </c>
      <c r="Z557" t="s">
        <v>10827</v>
      </c>
      <c r="AA557">
        <v>42930</v>
      </c>
      <c r="AB557" t="s">
        <v>11155</v>
      </c>
      <c r="AC557" t="s">
        <v>11597</v>
      </c>
      <c r="AD557" t="s">
        <v>12372</v>
      </c>
      <c r="AE557" t="s">
        <v>10792</v>
      </c>
      <c r="AF557" t="s">
        <v>13938</v>
      </c>
      <c r="AG557" t="s">
        <v>13939</v>
      </c>
      <c r="AH557" t="s">
        <v>10795</v>
      </c>
      <c r="AI557" t="s">
        <v>10795</v>
      </c>
      <c r="AJ557" t="s">
        <v>10777</v>
      </c>
      <c r="AK557" t="s">
        <v>10796</v>
      </c>
      <c r="AL557" t="s">
        <v>10797</v>
      </c>
      <c r="AM557" t="s">
        <v>10811</v>
      </c>
      <c r="AN557" t="s">
        <v>10798</v>
      </c>
      <c r="AO557" t="s">
        <v>10777</v>
      </c>
      <c r="AP557" t="s">
        <v>10799</v>
      </c>
      <c r="AQ557" t="s">
        <v>10797</v>
      </c>
      <c r="AR557" t="s">
        <v>10797</v>
      </c>
      <c r="AS557" t="s">
        <v>10795</v>
      </c>
      <c r="AT557" t="s">
        <v>10393</v>
      </c>
      <c r="AU557" t="s">
        <v>10827</v>
      </c>
      <c r="AV557" t="s">
        <v>11155</v>
      </c>
      <c r="AW557" t="s">
        <v>12372</v>
      </c>
    </row>
    <row r="558" spans="1:49" x14ac:dyDescent="0.3">
      <c r="A558" s="3" t="s">
        <v>10775</v>
      </c>
      <c r="B558" s="2">
        <v>41720</v>
      </c>
      <c r="C558" s="3">
        <v>13</v>
      </c>
      <c r="D558">
        <v>13501</v>
      </c>
      <c r="E558" s="3" t="s">
        <v>1949</v>
      </c>
      <c r="F558" t="s">
        <v>10693</v>
      </c>
      <c r="G558" s="3" t="s">
        <v>13940</v>
      </c>
      <c r="H558">
        <v>28</v>
      </c>
      <c r="I558" s="3" t="s">
        <v>10777</v>
      </c>
      <c r="J558" t="s">
        <v>10778</v>
      </c>
      <c r="K558" s="3" t="s">
        <v>13941</v>
      </c>
      <c r="L558" t="s">
        <v>10780</v>
      </c>
      <c r="M558" s="3" t="s">
        <v>10811</v>
      </c>
      <c r="N558" t="s">
        <v>10782</v>
      </c>
      <c r="O558" s="3" t="s">
        <v>13942</v>
      </c>
      <c r="P558">
        <v>37</v>
      </c>
      <c r="Q558" s="3" t="s">
        <v>10777</v>
      </c>
      <c r="R558" t="s">
        <v>10784</v>
      </c>
      <c r="S558" s="3" t="s">
        <v>10787</v>
      </c>
      <c r="T558" s="3" t="s">
        <v>10780</v>
      </c>
      <c r="U558" t="s">
        <v>13943</v>
      </c>
      <c r="V558" t="s">
        <v>11043</v>
      </c>
      <c r="W558" t="s">
        <v>10787</v>
      </c>
      <c r="X558" t="s">
        <v>10393</v>
      </c>
      <c r="Y558" t="s">
        <v>10780</v>
      </c>
      <c r="Z558" t="s">
        <v>10827</v>
      </c>
      <c r="AA558">
        <v>41720</v>
      </c>
      <c r="AB558" t="s">
        <v>10828</v>
      </c>
      <c r="AC558" t="s">
        <v>10792</v>
      </c>
      <c r="AD558" t="s">
        <v>10792</v>
      </c>
      <c r="AE558" t="s">
        <v>10792</v>
      </c>
      <c r="AF558" t="s">
        <v>13944</v>
      </c>
      <c r="AG558" t="s">
        <v>13945</v>
      </c>
      <c r="AH558" t="s">
        <v>10795</v>
      </c>
      <c r="AI558" t="s">
        <v>10795</v>
      </c>
      <c r="AJ558" t="s">
        <v>10777</v>
      </c>
      <c r="AK558" t="s">
        <v>10796</v>
      </c>
      <c r="AL558" t="s">
        <v>10797</v>
      </c>
      <c r="AM558" t="s">
        <v>10811</v>
      </c>
      <c r="AN558" t="s">
        <v>10798</v>
      </c>
      <c r="AO558" t="s">
        <v>10777</v>
      </c>
      <c r="AP558" t="s">
        <v>10799</v>
      </c>
      <c r="AQ558" t="s">
        <v>10795</v>
      </c>
      <c r="AR558" t="s">
        <v>10797</v>
      </c>
      <c r="AS558" t="s">
        <v>10795</v>
      </c>
      <c r="AT558" t="s">
        <v>10393</v>
      </c>
      <c r="AU558" t="s">
        <v>10827</v>
      </c>
      <c r="AV558" t="s">
        <v>10828</v>
      </c>
      <c r="AW558" t="s">
        <v>10792</v>
      </c>
    </row>
    <row r="559" spans="1:49" x14ac:dyDescent="0.3">
      <c r="A559" s="3" t="s">
        <v>10775</v>
      </c>
      <c r="B559" s="2">
        <v>42891</v>
      </c>
      <c r="C559" s="3">
        <v>9</v>
      </c>
      <c r="D559">
        <v>9112</v>
      </c>
      <c r="E559" s="3" t="s">
        <v>11237</v>
      </c>
      <c r="F559" t="s">
        <v>763</v>
      </c>
      <c r="G559" s="3" t="s">
        <v>13946</v>
      </c>
      <c r="H559">
        <v>36</v>
      </c>
      <c r="I559" s="3" t="s">
        <v>10777</v>
      </c>
      <c r="J559" t="s">
        <v>10784</v>
      </c>
      <c r="K559" s="3" t="s">
        <v>13947</v>
      </c>
      <c r="L559" t="s">
        <v>10780</v>
      </c>
      <c r="M559" s="3" t="s">
        <v>11005</v>
      </c>
      <c r="N559" t="s">
        <v>10782</v>
      </c>
      <c r="O559" s="3" t="s">
        <v>11241</v>
      </c>
      <c r="P559">
        <v>33</v>
      </c>
      <c r="Q559" s="3" t="s">
        <v>10777</v>
      </c>
      <c r="R559" t="s">
        <v>11242</v>
      </c>
      <c r="S559" s="3" t="s">
        <v>10780</v>
      </c>
      <c r="T559" s="3" t="s">
        <v>10780</v>
      </c>
      <c r="U559" t="s">
        <v>13948</v>
      </c>
      <c r="V559" t="s">
        <v>11043</v>
      </c>
      <c r="W559" t="s">
        <v>10787</v>
      </c>
      <c r="X559" t="s">
        <v>10393</v>
      </c>
      <c r="Y559" t="s">
        <v>13949</v>
      </c>
      <c r="Z559" t="s">
        <v>10788</v>
      </c>
      <c r="AA559">
        <v>43281</v>
      </c>
      <c r="AB559" t="s">
        <v>10789</v>
      </c>
      <c r="AC559" t="s">
        <v>11245</v>
      </c>
      <c r="AD559" t="s">
        <v>10898</v>
      </c>
      <c r="AE559" t="s">
        <v>10792</v>
      </c>
      <c r="AF559" t="s">
        <v>13950</v>
      </c>
      <c r="AG559" t="s">
        <v>13951</v>
      </c>
      <c r="AH559" t="s">
        <v>10795</v>
      </c>
      <c r="AI559" t="s">
        <v>10795</v>
      </c>
      <c r="AJ559" t="s">
        <v>10777</v>
      </c>
      <c r="AK559" t="s">
        <v>10784</v>
      </c>
      <c r="AL559" t="s">
        <v>10797</v>
      </c>
      <c r="AM559" t="s">
        <v>10888</v>
      </c>
      <c r="AN559" t="s">
        <v>10798</v>
      </c>
      <c r="AO559" t="s">
        <v>10777</v>
      </c>
      <c r="AP559" t="s">
        <v>10819</v>
      </c>
      <c r="AQ559" t="s">
        <v>10797</v>
      </c>
      <c r="AR559" t="s">
        <v>10797</v>
      </c>
      <c r="AS559" t="s">
        <v>10795</v>
      </c>
      <c r="AT559" t="s">
        <v>10393</v>
      </c>
      <c r="AU559" t="s">
        <v>10788</v>
      </c>
      <c r="AV559" t="s">
        <v>10789</v>
      </c>
      <c r="AW559" t="s">
        <v>10889</v>
      </c>
    </row>
    <row r="560" spans="1:49" x14ac:dyDescent="0.3">
      <c r="A560" s="3" t="s">
        <v>10775</v>
      </c>
      <c r="B560" s="2">
        <v>40828</v>
      </c>
      <c r="C560" s="3">
        <v>13</v>
      </c>
      <c r="D560">
        <v>13501</v>
      </c>
      <c r="E560" s="3" t="s">
        <v>1949</v>
      </c>
      <c r="F560" t="s">
        <v>10693</v>
      </c>
      <c r="G560" s="3" t="s">
        <v>13952</v>
      </c>
      <c r="H560">
        <v>30</v>
      </c>
      <c r="I560" s="3" t="s">
        <v>10784</v>
      </c>
      <c r="J560" t="s">
        <v>10801</v>
      </c>
      <c r="K560" s="3" t="s">
        <v>10802</v>
      </c>
      <c r="L560" t="s">
        <v>10792</v>
      </c>
      <c r="M560" s="3" t="s">
        <v>10834</v>
      </c>
      <c r="N560" t="s">
        <v>10804</v>
      </c>
      <c r="O560" s="3" t="s">
        <v>13953</v>
      </c>
      <c r="P560">
        <v>34</v>
      </c>
      <c r="Q560" s="3" t="s">
        <v>10784</v>
      </c>
      <c r="R560" t="s">
        <v>10784</v>
      </c>
      <c r="S560" s="3"/>
      <c r="T560" s="3" t="s">
        <v>10799</v>
      </c>
      <c r="U560" t="s">
        <v>13954</v>
      </c>
      <c r="V560" t="s">
        <v>10786</v>
      </c>
      <c r="W560" t="s">
        <v>10799</v>
      </c>
      <c r="X560" t="s">
        <v>10393</v>
      </c>
      <c r="Y560" t="s">
        <v>10784</v>
      </c>
      <c r="Z560" t="s">
        <v>10792</v>
      </c>
      <c r="AA560" t="s">
        <v>10792</v>
      </c>
      <c r="AB560" t="s">
        <v>10784</v>
      </c>
      <c r="AC560" t="s">
        <v>10792</v>
      </c>
      <c r="AD560" t="s">
        <v>10792</v>
      </c>
      <c r="AE560" t="s">
        <v>10792</v>
      </c>
      <c r="AF560" t="s">
        <v>10807</v>
      </c>
      <c r="AG560" t="s">
        <v>10807</v>
      </c>
      <c r="AH560" t="s">
        <v>10795</v>
      </c>
      <c r="AI560" t="s">
        <v>10795</v>
      </c>
      <c r="AJ560" t="s">
        <v>10784</v>
      </c>
      <c r="AK560" t="s">
        <v>10784</v>
      </c>
      <c r="AL560" t="s">
        <v>10792</v>
      </c>
      <c r="AM560" t="s">
        <v>10838</v>
      </c>
      <c r="AN560" t="s">
        <v>10798</v>
      </c>
      <c r="AO560" t="s">
        <v>10784</v>
      </c>
      <c r="AP560" t="s">
        <v>10799</v>
      </c>
      <c r="AQ560" t="s">
        <v>10799</v>
      </c>
      <c r="AR560" t="s">
        <v>10799</v>
      </c>
      <c r="AS560" t="s">
        <v>10799</v>
      </c>
      <c r="AT560" t="s">
        <v>10393</v>
      </c>
      <c r="AU560" t="s">
        <v>10792</v>
      </c>
      <c r="AV560" t="s">
        <v>10784</v>
      </c>
      <c r="AW560" t="s">
        <v>10792</v>
      </c>
    </row>
    <row r="561" spans="1:49" x14ac:dyDescent="0.3">
      <c r="A561" s="3" t="s">
        <v>11535</v>
      </c>
      <c r="B561" s="2">
        <v>44333</v>
      </c>
      <c r="C561" s="3">
        <v>13</v>
      </c>
      <c r="D561">
        <v>13105</v>
      </c>
      <c r="E561" s="3" t="s">
        <v>1837</v>
      </c>
      <c r="F561" t="s">
        <v>10693</v>
      </c>
      <c r="G561" s="3" t="s">
        <v>13955</v>
      </c>
      <c r="H561">
        <v>18</v>
      </c>
      <c r="I561" s="3" t="s">
        <v>10777</v>
      </c>
      <c r="J561" t="s">
        <v>11308</v>
      </c>
      <c r="K561" s="3" t="s">
        <v>13956</v>
      </c>
      <c r="L561" t="s">
        <v>10780</v>
      </c>
      <c r="M561" s="3" t="s">
        <v>11481</v>
      </c>
      <c r="N561" t="s">
        <v>13317</v>
      </c>
      <c r="O561" s="3" t="s">
        <v>11482</v>
      </c>
      <c r="P561">
        <v>29</v>
      </c>
      <c r="Q561" s="3" t="s">
        <v>11483</v>
      </c>
      <c r="R561" t="s">
        <v>10784</v>
      </c>
      <c r="S561" s="3" t="s">
        <v>10780</v>
      </c>
      <c r="T561" s="3" t="s">
        <v>10799</v>
      </c>
      <c r="U561" t="s">
        <v>10786</v>
      </c>
      <c r="V561" t="s">
        <v>10786</v>
      </c>
      <c r="W561" t="s">
        <v>10799</v>
      </c>
      <c r="X561" t="s">
        <v>10395</v>
      </c>
      <c r="Y561" t="s">
        <v>11350</v>
      </c>
      <c r="Z561" t="s">
        <v>10845</v>
      </c>
      <c r="AA561">
        <v>44336</v>
      </c>
      <c r="AB561" t="s">
        <v>11292</v>
      </c>
      <c r="AC561" t="s">
        <v>10792</v>
      </c>
      <c r="AD561" t="s">
        <v>10792</v>
      </c>
      <c r="AE561" t="s">
        <v>10792</v>
      </c>
      <c r="AF561" t="s">
        <v>11484</v>
      </c>
      <c r="AG561" t="s">
        <v>11485</v>
      </c>
      <c r="AH561" t="s">
        <v>10795</v>
      </c>
      <c r="AI561" t="s">
        <v>10797</v>
      </c>
      <c r="AJ561" t="s">
        <v>10777</v>
      </c>
      <c r="AK561" t="s">
        <v>10874</v>
      </c>
      <c r="AL561" t="s">
        <v>10797</v>
      </c>
      <c r="AM561" t="s">
        <v>11481</v>
      </c>
      <c r="AN561" t="s">
        <v>13317</v>
      </c>
      <c r="AO561" t="s">
        <v>10777</v>
      </c>
      <c r="AP561" t="s">
        <v>10799</v>
      </c>
      <c r="AQ561" t="s">
        <v>10797</v>
      </c>
      <c r="AR561" t="s">
        <v>10799</v>
      </c>
      <c r="AS561" t="s">
        <v>10799</v>
      </c>
      <c r="AT561" t="s">
        <v>10395</v>
      </c>
      <c r="AU561" t="s">
        <v>10845</v>
      </c>
      <c r="AV561" t="s">
        <v>11292</v>
      </c>
      <c r="AW561" t="s">
        <v>10792</v>
      </c>
    </row>
    <row r="562" spans="1:49" x14ac:dyDescent="0.3">
      <c r="A562" s="3" t="s">
        <v>10775</v>
      </c>
      <c r="B562" s="2">
        <v>41575</v>
      </c>
      <c r="C562" s="3">
        <v>12</v>
      </c>
      <c r="D562">
        <v>12101</v>
      </c>
      <c r="E562" s="3" t="s">
        <v>1794</v>
      </c>
      <c r="F562" t="s">
        <v>11013</v>
      </c>
      <c r="G562" s="3" t="s">
        <v>13957</v>
      </c>
      <c r="H562">
        <v>33</v>
      </c>
      <c r="I562" s="3" t="s">
        <v>10784</v>
      </c>
      <c r="J562" t="s">
        <v>10833</v>
      </c>
      <c r="K562" s="3" t="s">
        <v>11296</v>
      </c>
      <c r="L562" t="s">
        <v>10792</v>
      </c>
      <c r="M562" s="3" t="s">
        <v>11011</v>
      </c>
      <c r="N562" t="s">
        <v>11025</v>
      </c>
      <c r="O562" s="3" t="s">
        <v>13958</v>
      </c>
      <c r="P562">
        <v>30</v>
      </c>
      <c r="Q562" s="3" t="s">
        <v>10784</v>
      </c>
      <c r="R562" t="s">
        <v>11525</v>
      </c>
      <c r="S562" s="3" t="s">
        <v>10799</v>
      </c>
      <c r="T562" s="3" t="s">
        <v>10799</v>
      </c>
      <c r="U562" t="s">
        <v>13959</v>
      </c>
      <c r="V562" t="s">
        <v>10786</v>
      </c>
      <c r="W562" t="s">
        <v>10787</v>
      </c>
      <c r="X562" t="s">
        <v>10784</v>
      </c>
      <c r="Y562" t="s">
        <v>10784</v>
      </c>
      <c r="Z562" t="s">
        <v>11453</v>
      </c>
      <c r="AA562" t="s">
        <v>10792</v>
      </c>
      <c r="AB562" t="s">
        <v>10784</v>
      </c>
      <c r="AC562" t="s">
        <v>10792</v>
      </c>
      <c r="AE562" t="s">
        <v>10792</v>
      </c>
      <c r="AF562" t="s">
        <v>10807</v>
      </c>
      <c r="AG562" t="s">
        <v>10807</v>
      </c>
      <c r="AH562" t="s">
        <v>10795</v>
      </c>
      <c r="AI562" t="s">
        <v>10795</v>
      </c>
      <c r="AJ562" t="s">
        <v>10784</v>
      </c>
      <c r="AK562" t="s">
        <v>10833</v>
      </c>
      <c r="AL562" t="s">
        <v>10792</v>
      </c>
      <c r="AM562" t="s">
        <v>10811</v>
      </c>
      <c r="AN562" t="s">
        <v>10798</v>
      </c>
      <c r="AO562" t="s">
        <v>10784</v>
      </c>
      <c r="AP562" t="s">
        <v>10944</v>
      </c>
      <c r="AQ562" t="s">
        <v>10799</v>
      </c>
      <c r="AR562" t="s">
        <v>10799</v>
      </c>
      <c r="AS562" t="s">
        <v>10795</v>
      </c>
      <c r="AT562" t="s">
        <v>10799</v>
      </c>
      <c r="AU562" t="s">
        <v>10846</v>
      </c>
      <c r="AV562" t="s">
        <v>10784</v>
      </c>
      <c r="AW562" t="s">
        <v>10792</v>
      </c>
    </row>
    <row r="563" spans="1:49" x14ac:dyDescent="0.3">
      <c r="A563" s="3" t="s">
        <v>10775</v>
      </c>
      <c r="B563" s="2">
        <v>42771</v>
      </c>
      <c r="C563" s="3">
        <v>11</v>
      </c>
      <c r="D563">
        <v>11101</v>
      </c>
      <c r="E563" s="3" t="s">
        <v>11427</v>
      </c>
      <c r="F563" t="s">
        <v>11428</v>
      </c>
      <c r="G563" s="3" t="s">
        <v>13960</v>
      </c>
      <c r="H563">
        <v>35</v>
      </c>
      <c r="I563" s="3" t="s">
        <v>10777</v>
      </c>
      <c r="J563" t="s">
        <v>11338</v>
      </c>
      <c r="K563" s="3" t="s">
        <v>13961</v>
      </c>
      <c r="L563" t="s">
        <v>10780</v>
      </c>
      <c r="M563" s="3" t="s">
        <v>10781</v>
      </c>
      <c r="N563" t="s">
        <v>10782</v>
      </c>
      <c r="O563" s="3" t="s">
        <v>13962</v>
      </c>
      <c r="P563">
        <v>43</v>
      </c>
      <c r="Q563" s="3" t="s">
        <v>10777</v>
      </c>
      <c r="R563" t="s">
        <v>12016</v>
      </c>
      <c r="S563" s="3" t="s">
        <v>10780</v>
      </c>
      <c r="T563" s="3" t="s">
        <v>10787</v>
      </c>
      <c r="U563" t="s">
        <v>13963</v>
      </c>
      <c r="V563" t="s">
        <v>12574</v>
      </c>
      <c r="W563" t="s">
        <v>10787</v>
      </c>
      <c r="X563" t="s">
        <v>10393</v>
      </c>
      <c r="Y563" t="s">
        <v>10780</v>
      </c>
      <c r="Z563" t="s">
        <v>10788</v>
      </c>
      <c r="AA563">
        <v>43129</v>
      </c>
      <c r="AB563" t="s">
        <v>10789</v>
      </c>
      <c r="AC563" t="s">
        <v>12029</v>
      </c>
      <c r="AD563" t="s">
        <v>12215</v>
      </c>
      <c r="AE563" t="s">
        <v>10792</v>
      </c>
      <c r="AF563" t="s">
        <v>13964</v>
      </c>
      <c r="AG563" t="s">
        <v>13965</v>
      </c>
      <c r="AH563" t="s">
        <v>10795</v>
      </c>
      <c r="AI563" t="s">
        <v>10795</v>
      </c>
      <c r="AJ563" t="s">
        <v>10777</v>
      </c>
      <c r="AK563" t="s">
        <v>11345</v>
      </c>
      <c r="AL563" t="s">
        <v>10797</v>
      </c>
      <c r="AM563" t="s">
        <v>10781</v>
      </c>
      <c r="AN563" t="s">
        <v>10798</v>
      </c>
      <c r="AO563" t="s">
        <v>10777</v>
      </c>
      <c r="AP563" t="s">
        <v>12016</v>
      </c>
      <c r="AQ563" t="s">
        <v>10797</v>
      </c>
      <c r="AR563" t="s">
        <v>10795</v>
      </c>
      <c r="AS563" t="s">
        <v>10795</v>
      </c>
      <c r="AT563" t="s">
        <v>10393</v>
      </c>
      <c r="AU563" t="s">
        <v>10788</v>
      </c>
      <c r="AV563" t="s">
        <v>10789</v>
      </c>
      <c r="AW563" t="s">
        <v>12215</v>
      </c>
    </row>
    <row r="564" spans="1:49" x14ac:dyDescent="0.3">
      <c r="A564" s="3" t="s">
        <v>10775</v>
      </c>
      <c r="B564" s="2">
        <v>40569</v>
      </c>
      <c r="C564" s="3">
        <v>9</v>
      </c>
      <c r="D564">
        <v>9112</v>
      </c>
      <c r="E564" s="3" t="s">
        <v>11237</v>
      </c>
      <c r="F564" t="s">
        <v>763</v>
      </c>
      <c r="G564" s="3" t="s">
        <v>13966</v>
      </c>
      <c r="H564">
        <v>52</v>
      </c>
      <c r="I564" s="3" t="s">
        <v>10784</v>
      </c>
      <c r="J564" t="s">
        <v>10801</v>
      </c>
      <c r="K564" s="3" t="s">
        <v>13967</v>
      </c>
      <c r="L564" t="s">
        <v>10792</v>
      </c>
      <c r="M564" s="3" t="s">
        <v>11943</v>
      </c>
      <c r="N564" t="s">
        <v>11107</v>
      </c>
      <c r="O564" s="3" t="s">
        <v>13968</v>
      </c>
      <c r="P564">
        <v>48</v>
      </c>
      <c r="Q564" s="3" t="s">
        <v>10784</v>
      </c>
      <c r="R564" t="s">
        <v>10784</v>
      </c>
      <c r="S564" s="3"/>
      <c r="T564" s="3" t="s">
        <v>10799</v>
      </c>
      <c r="U564" t="s">
        <v>13969</v>
      </c>
      <c r="V564" t="s">
        <v>10786</v>
      </c>
      <c r="W564" t="s">
        <v>10799</v>
      </c>
      <c r="Y564" t="s">
        <v>10784</v>
      </c>
      <c r="Z564" t="s">
        <v>10792</v>
      </c>
      <c r="AA564" t="s">
        <v>10792</v>
      </c>
      <c r="AB564" t="s">
        <v>10784</v>
      </c>
      <c r="AC564" t="s">
        <v>10792</v>
      </c>
      <c r="AD564" t="s">
        <v>10792</v>
      </c>
      <c r="AE564" t="s">
        <v>10792</v>
      </c>
      <c r="AF564" t="s">
        <v>10807</v>
      </c>
      <c r="AG564" t="s">
        <v>10807</v>
      </c>
      <c r="AH564" t="s">
        <v>10795</v>
      </c>
      <c r="AI564" t="s">
        <v>10797</v>
      </c>
      <c r="AJ564" t="s">
        <v>10784</v>
      </c>
      <c r="AK564" t="s">
        <v>10784</v>
      </c>
      <c r="AL564" t="s">
        <v>10792</v>
      </c>
      <c r="AM564" t="s">
        <v>11943</v>
      </c>
      <c r="AN564" t="s">
        <v>10399</v>
      </c>
      <c r="AO564" t="s">
        <v>10784</v>
      </c>
      <c r="AP564" t="s">
        <v>10799</v>
      </c>
      <c r="AQ564" t="s">
        <v>10799</v>
      </c>
      <c r="AR564" t="s">
        <v>10799</v>
      </c>
      <c r="AS564" t="s">
        <v>10799</v>
      </c>
      <c r="AT564" t="s">
        <v>10784</v>
      </c>
      <c r="AU564" t="s">
        <v>10792</v>
      </c>
      <c r="AV564" t="s">
        <v>10784</v>
      </c>
      <c r="AW564" t="s">
        <v>10792</v>
      </c>
    </row>
    <row r="565" spans="1:49" x14ac:dyDescent="0.3">
      <c r="A565" s="3" t="s">
        <v>10775</v>
      </c>
      <c r="B565" s="2">
        <v>42824</v>
      </c>
      <c r="C565" s="3">
        <v>13</v>
      </c>
      <c r="D565">
        <v>13401</v>
      </c>
      <c r="E565" s="3" t="s">
        <v>1937</v>
      </c>
      <c r="F565" t="s">
        <v>10693</v>
      </c>
      <c r="G565" s="3" t="s">
        <v>13970</v>
      </c>
      <c r="H565">
        <v>48</v>
      </c>
      <c r="I565" s="3" t="s">
        <v>10777</v>
      </c>
      <c r="J565" t="s">
        <v>13971</v>
      </c>
      <c r="K565" s="3" t="s">
        <v>12286</v>
      </c>
      <c r="L565" t="s">
        <v>10780</v>
      </c>
      <c r="M565" s="3" t="s">
        <v>10838</v>
      </c>
      <c r="N565" t="s">
        <v>10782</v>
      </c>
      <c r="O565" s="3" t="s">
        <v>13972</v>
      </c>
      <c r="P565">
        <v>55</v>
      </c>
      <c r="Q565" s="3" t="s">
        <v>10777</v>
      </c>
      <c r="R565" t="s">
        <v>10784</v>
      </c>
      <c r="S565" s="3" t="s">
        <v>10787</v>
      </c>
      <c r="T565" s="3" t="s">
        <v>10780</v>
      </c>
      <c r="U565" t="s">
        <v>13973</v>
      </c>
      <c r="V565" t="s">
        <v>10780</v>
      </c>
      <c r="W565" t="s">
        <v>10787</v>
      </c>
      <c r="X565" t="s">
        <v>10393</v>
      </c>
      <c r="Y565" t="s">
        <v>10780</v>
      </c>
      <c r="Z565" t="s">
        <v>10827</v>
      </c>
      <c r="AA565">
        <v>42824</v>
      </c>
      <c r="AB565" t="s">
        <v>10828</v>
      </c>
      <c r="AC565" t="s">
        <v>10792</v>
      </c>
      <c r="AD565" t="s">
        <v>10792</v>
      </c>
      <c r="AE565" t="s">
        <v>10792</v>
      </c>
      <c r="AF565" t="s">
        <v>13974</v>
      </c>
      <c r="AG565" t="s">
        <v>13975</v>
      </c>
      <c r="AH565" t="s">
        <v>10795</v>
      </c>
      <c r="AI565" t="s">
        <v>10795</v>
      </c>
      <c r="AJ565" t="s">
        <v>10777</v>
      </c>
      <c r="AK565" t="s">
        <v>12238</v>
      </c>
      <c r="AL565" t="s">
        <v>10797</v>
      </c>
      <c r="AM565" t="s">
        <v>10838</v>
      </c>
      <c r="AN565" t="s">
        <v>10798</v>
      </c>
      <c r="AO565" t="s">
        <v>10777</v>
      </c>
      <c r="AP565" t="s">
        <v>10799</v>
      </c>
      <c r="AQ565" t="s">
        <v>10795</v>
      </c>
      <c r="AR565" t="s">
        <v>10797</v>
      </c>
      <c r="AS565" t="s">
        <v>10795</v>
      </c>
      <c r="AT565" t="s">
        <v>10393</v>
      </c>
      <c r="AU565" t="s">
        <v>10827</v>
      </c>
      <c r="AV565" t="s">
        <v>10828</v>
      </c>
      <c r="AW565" t="s">
        <v>10792</v>
      </c>
    </row>
    <row r="566" spans="1:49" x14ac:dyDescent="0.3">
      <c r="A566" s="3" t="s">
        <v>10775</v>
      </c>
      <c r="B566" s="2">
        <v>43946</v>
      </c>
      <c r="C566" s="3">
        <v>15</v>
      </c>
      <c r="D566">
        <v>15101</v>
      </c>
      <c r="E566" s="3" t="s">
        <v>2013</v>
      </c>
      <c r="F566" t="s">
        <v>760</v>
      </c>
      <c r="G566" s="3" t="s">
        <v>13976</v>
      </c>
      <c r="H566">
        <v>19</v>
      </c>
      <c r="I566" s="3" t="s">
        <v>11114</v>
      </c>
      <c r="J566" t="s">
        <v>10784</v>
      </c>
      <c r="K566" s="3" t="s">
        <v>13977</v>
      </c>
      <c r="L566" t="s">
        <v>10792</v>
      </c>
      <c r="M566" s="3" t="s">
        <v>10811</v>
      </c>
      <c r="N566" t="s">
        <v>10841</v>
      </c>
      <c r="O566" s="3" t="s">
        <v>13978</v>
      </c>
      <c r="P566">
        <v>21</v>
      </c>
      <c r="Q566" s="3" t="s">
        <v>11114</v>
      </c>
      <c r="R566" t="s">
        <v>10784</v>
      </c>
      <c r="S566" s="3" t="s">
        <v>10780</v>
      </c>
      <c r="T566" s="3" t="s">
        <v>10799</v>
      </c>
      <c r="U566" t="s">
        <v>10786</v>
      </c>
      <c r="V566" t="s">
        <v>10786</v>
      </c>
      <c r="W566" t="s">
        <v>10787</v>
      </c>
      <c r="X566" t="s">
        <v>10782</v>
      </c>
      <c r="Y566" t="s">
        <v>10784</v>
      </c>
      <c r="Z566" t="s">
        <v>10845</v>
      </c>
      <c r="AA566">
        <v>43946</v>
      </c>
      <c r="AB566" t="s">
        <v>11032</v>
      </c>
      <c r="AC566" t="s">
        <v>10792</v>
      </c>
      <c r="AD566" t="s">
        <v>10792</v>
      </c>
      <c r="AE566" t="s">
        <v>10792</v>
      </c>
      <c r="AF566" t="s">
        <v>13979</v>
      </c>
      <c r="AG566" t="s">
        <v>13980</v>
      </c>
      <c r="AH566" t="s">
        <v>10795</v>
      </c>
      <c r="AI566" t="s">
        <v>10795</v>
      </c>
      <c r="AJ566" t="s">
        <v>11114</v>
      </c>
      <c r="AK566" t="s">
        <v>10784</v>
      </c>
      <c r="AL566" t="s">
        <v>10792</v>
      </c>
      <c r="AM566" t="s">
        <v>10811</v>
      </c>
      <c r="AN566" t="s">
        <v>10798</v>
      </c>
      <c r="AO566" t="s">
        <v>11114</v>
      </c>
      <c r="AP566" t="s">
        <v>10799</v>
      </c>
      <c r="AQ566" t="s">
        <v>10797</v>
      </c>
      <c r="AR566" t="s">
        <v>10799</v>
      </c>
      <c r="AS566" t="s">
        <v>10795</v>
      </c>
      <c r="AT566" t="s">
        <v>10798</v>
      </c>
      <c r="AU566" t="s">
        <v>10845</v>
      </c>
      <c r="AV566" t="s">
        <v>11032</v>
      </c>
      <c r="AW566" t="s">
        <v>10792</v>
      </c>
    </row>
    <row r="567" spans="1:49" x14ac:dyDescent="0.3">
      <c r="A567" s="3" t="s">
        <v>10775</v>
      </c>
      <c r="B567" s="2">
        <v>43985</v>
      </c>
      <c r="C567" s="3">
        <v>7</v>
      </c>
      <c r="D567">
        <v>7102</v>
      </c>
      <c r="E567" s="3" t="s">
        <v>1394</v>
      </c>
      <c r="F567" t="s">
        <v>787</v>
      </c>
      <c r="G567" s="3" t="s">
        <v>13981</v>
      </c>
      <c r="H567">
        <v>25</v>
      </c>
      <c r="I567" s="3" t="s">
        <v>10777</v>
      </c>
      <c r="J567" t="s">
        <v>10784</v>
      </c>
      <c r="K567" s="3" t="s">
        <v>13982</v>
      </c>
      <c r="L567" t="s">
        <v>10792</v>
      </c>
      <c r="M567" s="3" t="s">
        <v>10996</v>
      </c>
      <c r="N567" t="s">
        <v>10841</v>
      </c>
      <c r="O567" s="3" t="s">
        <v>13983</v>
      </c>
      <c r="P567">
        <v>45</v>
      </c>
      <c r="Q567" s="3" t="s">
        <v>10777</v>
      </c>
      <c r="R567" t="s">
        <v>10784</v>
      </c>
      <c r="S567" s="3" t="s">
        <v>10780</v>
      </c>
      <c r="T567" s="3" t="s">
        <v>10799</v>
      </c>
      <c r="U567" t="s">
        <v>13984</v>
      </c>
      <c r="V567" t="s">
        <v>10786</v>
      </c>
      <c r="W567" t="s">
        <v>10787</v>
      </c>
      <c r="X567" t="s">
        <v>10782</v>
      </c>
      <c r="Y567" t="s">
        <v>10784</v>
      </c>
      <c r="Z567" t="s">
        <v>10845</v>
      </c>
      <c r="AA567">
        <v>43985</v>
      </c>
      <c r="AB567" t="s">
        <v>11032</v>
      </c>
      <c r="AC567" t="s">
        <v>10792</v>
      </c>
      <c r="AD567" t="s">
        <v>10792</v>
      </c>
      <c r="AE567" t="s">
        <v>10792</v>
      </c>
      <c r="AF567" t="s">
        <v>13985</v>
      </c>
      <c r="AG567" t="s">
        <v>13986</v>
      </c>
      <c r="AH567" t="s">
        <v>10795</v>
      </c>
      <c r="AI567" t="s">
        <v>10795</v>
      </c>
      <c r="AJ567" t="s">
        <v>10777</v>
      </c>
      <c r="AK567" t="s">
        <v>10784</v>
      </c>
      <c r="AL567" t="s">
        <v>10792</v>
      </c>
      <c r="AM567" t="s">
        <v>11002</v>
      </c>
      <c r="AN567" t="s">
        <v>10798</v>
      </c>
      <c r="AO567" t="s">
        <v>10777</v>
      </c>
      <c r="AP567" t="s">
        <v>10799</v>
      </c>
      <c r="AQ567" t="s">
        <v>10797</v>
      </c>
      <c r="AR567" t="s">
        <v>10799</v>
      </c>
      <c r="AS567" t="s">
        <v>10795</v>
      </c>
      <c r="AT567" t="s">
        <v>10798</v>
      </c>
      <c r="AU567" t="s">
        <v>10845</v>
      </c>
      <c r="AV567" t="s">
        <v>11032</v>
      </c>
      <c r="AW567" t="s">
        <v>10792</v>
      </c>
    </row>
    <row r="568" spans="1:49" x14ac:dyDescent="0.3">
      <c r="A568" s="3" t="s">
        <v>10775</v>
      </c>
      <c r="B568" s="2">
        <v>43473</v>
      </c>
      <c r="C568" s="3">
        <v>5</v>
      </c>
      <c r="D568">
        <v>5604</v>
      </c>
      <c r="E568" s="3" t="s">
        <v>1254</v>
      </c>
      <c r="F568" t="s">
        <v>799</v>
      </c>
      <c r="G568" s="3" t="s">
        <v>13987</v>
      </c>
      <c r="H568">
        <v>26</v>
      </c>
      <c r="I568" s="3" t="s">
        <v>11544</v>
      </c>
      <c r="J568" t="s">
        <v>12696</v>
      </c>
      <c r="K568" s="3" t="s">
        <v>13988</v>
      </c>
      <c r="L568" t="s">
        <v>10792</v>
      </c>
      <c r="M568" s="3" t="s">
        <v>10996</v>
      </c>
      <c r="N568" t="s">
        <v>10782</v>
      </c>
      <c r="O568" s="3" t="s">
        <v>13989</v>
      </c>
      <c r="P568">
        <v>29</v>
      </c>
      <c r="Q568" s="3" t="s">
        <v>11544</v>
      </c>
      <c r="R568" t="s">
        <v>10784</v>
      </c>
      <c r="S568" s="3" t="s">
        <v>10843</v>
      </c>
      <c r="T568" s="3" t="s">
        <v>10799</v>
      </c>
      <c r="U568" t="s">
        <v>13990</v>
      </c>
      <c r="V568" t="s">
        <v>10786</v>
      </c>
      <c r="W568" t="s">
        <v>10787</v>
      </c>
      <c r="X568" t="s">
        <v>10393</v>
      </c>
      <c r="Y568" t="s">
        <v>10784</v>
      </c>
      <c r="Z568" t="s">
        <v>10845</v>
      </c>
      <c r="AA568" t="s">
        <v>10792</v>
      </c>
      <c r="AB568" t="s">
        <v>10846</v>
      </c>
      <c r="AC568" t="s">
        <v>10792</v>
      </c>
      <c r="AD568" t="s">
        <v>10792</v>
      </c>
      <c r="AE568" t="s">
        <v>10792</v>
      </c>
      <c r="AF568" t="s">
        <v>13991</v>
      </c>
      <c r="AG568" t="s">
        <v>13992</v>
      </c>
      <c r="AH568" t="s">
        <v>10795</v>
      </c>
      <c r="AI568" t="s">
        <v>10795</v>
      </c>
      <c r="AJ568" t="s">
        <v>11544</v>
      </c>
      <c r="AK568" t="s">
        <v>12696</v>
      </c>
      <c r="AL568" t="s">
        <v>10792</v>
      </c>
      <c r="AM568" t="s">
        <v>11002</v>
      </c>
      <c r="AN568" t="s">
        <v>10798</v>
      </c>
      <c r="AO568" t="s">
        <v>11544</v>
      </c>
      <c r="AP568" t="s">
        <v>10799</v>
      </c>
      <c r="AQ568" t="s">
        <v>10843</v>
      </c>
      <c r="AR568" t="s">
        <v>10799</v>
      </c>
      <c r="AS568" t="s">
        <v>10795</v>
      </c>
      <c r="AT568" t="s">
        <v>10393</v>
      </c>
      <c r="AU568" t="s">
        <v>10845</v>
      </c>
      <c r="AV568" t="s">
        <v>10846</v>
      </c>
      <c r="AW568" t="s">
        <v>10792</v>
      </c>
    </row>
    <row r="569" spans="1:49" x14ac:dyDescent="0.3">
      <c r="A569" s="3" t="s">
        <v>10775</v>
      </c>
      <c r="B569" s="2">
        <v>44155</v>
      </c>
      <c r="C569" s="3">
        <v>5</v>
      </c>
      <c r="D569">
        <v>5701</v>
      </c>
      <c r="E569" s="3" t="s">
        <v>1263</v>
      </c>
      <c r="F569" t="s">
        <v>799</v>
      </c>
      <c r="G569" s="3" t="s">
        <v>13993</v>
      </c>
      <c r="H569">
        <v>45</v>
      </c>
      <c r="I569" s="3" t="s">
        <v>10777</v>
      </c>
      <c r="J569" t="s">
        <v>11876</v>
      </c>
      <c r="K569" s="3" t="s">
        <v>13994</v>
      </c>
      <c r="L569" t="s">
        <v>10792</v>
      </c>
      <c r="M569" s="3" t="s">
        <v>11005</v>
      </c>
      <c r="N569" t="s">
        <v>10841</v>
      </c>
      <c r="O569" s="3" t="s">
        <v>11078</v>
      </c>
      <c r="Q569" s="3" t="s">
        <v>10784</v>
      </c>
      <c r="R569" t="s">
        <v>10784</v>
      </c>
      <c r="S569" s="3" t="s">
        <v>10780</v>
      </c>
      <c r="T569" s="3" t="s">
        <v>10780</v>
      </c>
      <c r="U569" t="s">
        <v>10786</v>
      </c>
      <c r="V569" t="s">
        <v>13995</v>
      </c>
      <c r="W569" t="s">
        <v>10799</v>
      </c>
      <c r="X569" t="s">
        <v>10782</v>
      </c>
      <c r="Y569" t="s">
        <v>10784</v>
      </c>
      <c r="Z569" t="s">
        <v>13996</v>
      </c>
      <c r="AA569" t="s">
        <v>10792</v>
      </c>
      <c r="AB569" t="s">
        <v>11155</v>
      </c>
      <c r="AC569" t="s">
        <v>10792</v>
      </c>
      <c r="AD569" t="s">
        <v>10792</v>
      </c>
      <c r="AE569" t="s">
        <v>10792</v>
      </c>
      <c r="AF569" t="s">
        <v>13997</v>
      </c>
      <c r="AG569" t="s">
        <v>13998</v>
      </c>
      <c r="AH569" t="s">
        <v>10795</v>
      </c>
      <c r="AI569" t="s">
        <v>10797</v>
      </c>
      <c r="AJ569" t="s">
        <v>10777</v>
      </c>
      <c r="AK569" t="s">
        <v>11876</v>
      </c>
      <c r="AL569" t="s">
        <v>10792</v>
      </c>
      <c r="AM569" t="s">
        <v>10888</v>
      </c>
      <c r="AN569" t="s">
        <v>10798</v>
      </c>
      <c r="AO569" t="s">
        <v>10784</v>
      </c>
      <c r="AP569" t="s">
        <v>10799</v>
      </c>
      <c r="AQ569" t="s">
        <v>10797</v>
      </c>
      <c r="AR569" t="s">
        <v>10797</v>
      </c>
      <c r="AS569" t="s">
        <v>10799</v>
      </c>
      <c r="AT569" t="s">
        <v>10798</v>
      </c>
      <c r="AU569" t="s">
        <v>13996</v>
      </c>
      <c r="AV569" t="s">
        <v>11155</v>
      </c>
      <c r="AW569" t="s">
        <v>10792</v>
      </c>
    </row>
    <row r="570" spans="1:49" x14ac:dyDescent="0.3">
      <c r="A570" s="3" t="s">
        <v>10775</v>
      </c>
      <c r="B570" s="2">
        <v>43599</v>
      </c>
      <c r="C570" s="3">
        <v>14</v>
      </c>
      <c r="D570">
        <v>14106</v>
      </c>
      <c r="E570" s="3" t="s">
        <v>1993</v>
      </c>
      <c r="F570" t="s">
        <v>781</v>
      </c>
      <c r="G570" s="3" t="s">
        <v>13999</v>
      </c>
      <c r="H570">
        <v>48</v>
      </c>
      <c r="I570" s="3" t="s">
        <v>10777</v>
      </c>
      <c r="J570" t="s">
        <v>10784</v>
      </c>
      <c r="K570" s="3" t="s">
        <v>14000</v>
      </c>
      <c r="L570" t="s">
        <v>10792</v>
      </c>
      <c r="M570" s="3" t="s">
        <v>12039</v>
      </c>
      <c r="N570" t="s">
        <v>10863</v>
      </c>
      <c r="O570" s="3" t="s">
        <v>11710</v>
      </c>
      <c r="P570">
        <v>27</v>
      </c>
      <c r="Q570" s="3" t="s">
        <v>10777</v>
      </c>
      <c r="R570" t="s">
        <v>10784</v>
      </c>
      <c r="S570" s="3" t="s">
        <v>10780</v>
      </c>
      <c r="T570" s="3" t="s">
        <v>10799</v>
      </c>
      <c r="U570" t="s">
        <v>11711</v>
      </c>
      <c r="V570" t="s">
        <v>10786</v>
      </c>
      <c r="W570" t="s">
        <v>10780</v>
      </c>
      <c r="X570" t="s">
        <v>10395</v>
      </c>
      <c r="Y570" t="s">
        <v>10784</v>
      </c>
      <c r="Z570" t="s">
        <v>10845</v>
      </c>
      <c r="AA570" t="s">
        <v>10792</v>
      </c>
      <c r="AB570" t="s">
        <v>11292</v>
      </c>
      <c r="AC570" t="s">
        <v>10792</v>
      </c>
      <c r="AD570" t="s">
        <v>10792</v>
      </c>
      <c r="AE570" t="s">
        <v>10792</v>
      </c>
      <c r="AF570" t="s">
        <v>14001</v>
      </c>
      <c r="AG570" t="s">
        <v>10807</v>
      </c>
      <c r="AH570" t="s">
        <v>10795</v>
      </c>
      <c r="AI570" t="s">
        <v>10797</v>
      </c>
      <c r="AJ570" t="s">
        <v>10777</v>
      </c>
      <c r="AK570" t="s">
        <v>10784</v>
      </c>
      <c r="AL570" t="s">
        <v>10792</v>
      </c>
      <c r="AM570" t="s">
        <v>12046</v>
      </c>
      <c r="AN570" t="s">
        <v>10873</v>
      </c>
      <c r="AO570" t="s">
        <v>10777</v>
      </c>
      <c r="AP570" t="s">
        <v>10799</v>
      </c>
      <c r="AQ570" t="s">
        <v>10797</v>
      </c>
      <c r="AR570" t="s">
        <v>10799</v>
      </c>
      <c r="AS570" t="s">
        <v>10797</v>
      </c>
      <c r="AT570" t="s">
        <v>10395</v>
      </c>
      <c r="AU570" t="s">
        <v>10845</v>
      </c>
      <c r="AV570" t="s">
        <v>11292</v>
      </c>
      <c r="AW570" t="s">
        <v>10792</v>
      </c>
    </row>
    <row r="571" spans="1:49" x14ac:dyDescent="0.3">
      <c r="A571" s="3" t="s">
        <v>10775</v>
      </c>
      <c r="B571" s="2">
        <v>41957</v>
      </c>
      <c r="C571" s="3">
        <v>14</v>
      </c>
      <c r="D571">
        <v>14101</v>
      </c>
      <c r="E571" s="3" t="s">
        <v>1979</v>
      </c>
      <c r="F571" t="s">
        <v>781</v>
      </c>
      <c r="G571" s="3" t="s">
        <v>14002</v>
      </c>
      <c r="H571">
        <v>40</v>
      </c>
      <c r="I571" s="3" t="s">
        <v>10777</v>
      </c>
      <c r="J571" t="s">
        <v>10963</v>
      </c>
      <c r="K571" s="3" t="s">
        <v>14003</v>
      </c>
      <c r="L571" t="s">
        <v>10780</v>
      </c>
      <c r="M571" s="3" t="s">
        <v>10973</v>
      </c>
      <c r="N571" t="s">
        <v>10782</v>
      </c>
      <c r="O571" s="3" t="s">
        <v>14004</v>
      </c>
      <c r="P571">
        <v>50</v>
      </c>
      <c r="Q571" s="3" t="s">
        <v>10777</v>
      </c>
      <c r="R571" t="s">
        <v>14005</v>
      </c>
      <c r="S571" s="3" t="s">
        <v>10787</v>
      </c>
      <c r="T571" s="3" t="s">
        <v>10780</v>
      </c>
      <c r="U571" t="s">
        <v>10786</v>
      </c>
      <c r="V571" t="s">
        <v>10780</v>
      </c>
      <c r="W571" t="s">
        <v>10787</v>
      </c>
      <c r="X571" t="s">
        <v>10393</v>
      </c>
      <c r="Y571" t="s">
        <v>10780</v>
      </c>
      <c r="Z571" t="s">
        <v>10827</v>
      </c>
      <c r="AA571">
        <v>41957</v>
      </c>
      <c r="AB571" t="s">
        <v>10828</v>
      </c>
      <c r="AC571" t="s">
        <v>10792</v>
      </c>
      <c r="AD571" t="s">
        <v>10792</v>
      </c>
      <c r="AE571" t="s">
        <v>10792</v>
      </c>
      <c r="AF571" t="s">
        <v>14006</v>
      </c>
      <c r="AG571" t="s">
        <v>14007</v>
      </c>
      <c r="AH571" t="s">
        <v>10795</v>
      </c>
      <c r="AI571" t="s">
        <v>10795</v>
      </c>
      <c r="AJ571" t="s">
        <v>10777</v>
      </c>
      <c r="AK571" t="s">
        <v>10969</v>
      </c>
      <c r="AL571" t="s">
        <v>10797</v>
      </c>
      <c r="AM571" t="s">
        <v>10973</v>
      </c>
      <c r="AN571" t="s">
        <v>10798</v>
      </c>
      <c r="AO571" t="s">
        <v>10777</v>
      </c>
      <c r="AP571" t="s">
        <v>10944</v>
      </c>
      <c r="AQ571" t="s">
        <v>10795</v>
      </c>
      <c r="AR571" t="s">
        <v>10797</v>
      </c>
      <c r="AS571" t="s">
        <v>10795</v>
      </c>
      <c r="AT571" t="s">
        <v>10393</v>
      </c>
      <c r="AU571" t="s">
        <v>10827</v>
      </c>
      <c r="AV571" t="s">
        <v>10828</v>
      </c>
      <c r="AW571" t="s">
        <v>10792</v>
      </c>
    </row>
    <row r="572" spans="1:49" x14ac:dyDescent="0.3">
      <c r="A572" s="3" t="s">
        <v>10775</v>
      </c>
      <c r="B572" s="2">
        <v>41659</v>
      </c>
      <c r="C572" s="3">
        <v>8</v>
      </c>
      <c r="D572">
        <v>8110</v>
      </c>
      <c r="E572" s="3" t="s">
        <v>1507</v>
      </c>
      <c r="F572" t="s">
        <v>769</v>
      </c>
      <c r="G572" s="3" t="s">
        <v>14008</v>
      </c>
      <c r="H572">
        <v>42</v>
      </c>
      <c r="I572" s="3" t="s">
        <v>10777</v>
      </c>
      <c r="J572" t="s">
        <v>10778</v>
      </c>
      <c r="K572" s="3" t="s">
        <v>14009</v>
      </c>
      <c r="L572" t="s">
        <v>10780</v>
      </c>
      <c r="M572" s="3" t="s">
        <v>10811</v>
      </c>
      <c r="N572" t="s">
        <v>10782</v>
      </c>
      <c r="O572" s="3" t="s">
        <v>14010</v>
      </c>
      <c r="P572">
        <v>41</v>
      </c>
      <c r="Q572" s="3" t="s">
        <v>10777</v>
      </c>
      <c r="R572" t="s">
        <v>12066</v>
      </c>
      <c r="S572" s="3" t="s">
        <v>10780</v>
      </c>
      <c r="T572" s="3" t="s">
        <v>10780</v>
      </c>
      <c r="U572" t="s">
        <v>14011</v>
      </c>
      <c r="V572" t="s">
        <v>11043</v>
      </c>
      <c r="W572" t="s">
        <v>10787</v>
      </c>
      <c r="X572" t="s">
        <v>10393</v>
      </c>
      <c r="Y572" t="s">
        <v>10780</v>
      </c>
      <c r="Z572" t="s">
        <v>10788</v>
      </c>
      <c r="AA572">
        <v>42261</v>
      </c>
      <c r="AB572" t="s">
        <v>10789</v>
      </c>
      <c r="AC572" t="s">
        <v>12744</v>
      </c>
      <c r="AD572" t="s">
        <v>12337</v>
      </c>
      <c r="AE572" t="s">
        <v>10792</v>
      </c>
      <c r="AF572" t="s">
        <v>14012</v>
      </c>
      <c r="AG572" t="s">
        <v>14013</v>
      </c>
      <c r="AH572" t="s">
        <v>10795</v>
      </c>
      <c r="AI572" t="s">
        <v>10795</v>
      </c>
      <c r="AJ572" t="s">
        <v>10777</v>
      </c>
      <c r="AK572" t="s">
        <v>10796</v>
      </c>
      <c r="AL572" t="s">
        <v>10797</v>
      </c>
      <c r="AM572" t="s">
        <v>10811</v>
      </c>
      <c r="AN572" t="s">
        <v>10798</v>
      </c>
      <c r="AO572" t="s">
        <v>10777</v>
      </c>
      <c r="AP572" t="s">
        <v>10819</v>
      </c>
      <c r="AQ572" t="s">
        <v>10797</v>
      </c>
      <c r="AR572" t="s">
        <v>10797</v>
      </c>
      <c r="AS572" t="s">
        <v>10795</v>
      </c>
      <c r="AT572" t="s">
        <v>10393</v>
      </c>
      <c r="AU572" t="s">
        <v>10788</v>
      </c>
      <c r="AV572" t="s">
        <v>10789</v>
      </c>
      <c r="AW572" t="s">
        <v>12337</v>
      </c>
    </row>
    <row r="573" spans="1:49" x14ac:dyDescent="0.3">
      <c r="A573" s="3" t="s">
        <v>10775</v>
      </c>
      <c r="B573" s="2">
        <v>43467</v>
      </c>
      <c r="C573" s="3">
        <v>6</v>
      </c>
      <c r="D573">
        <v>6101</v>
      </c>
      <c r="E573" s="3" t="s">
        <v>1293</v>
      </c>
      <c r="F573" t="s">
        <v>1782</v>
      </c>
      <c r="G573" s="3" t="s">
        <v>14014</v>
      </c>
      <c r="H573">
        <v>49</v>
      </c>
      <c r="I573" s="3" t="s">
        <v>10777</v>
      </c>
      <c r="J573" t="s">
        <v>10784</v>
      </c>
      <c r="K573" s="3" t="s">
        <v>14015</v>
      </c>
      <c r="L573" t="s">
        <v>10792</v>
      </c>
      <c r="M573" s="3" t="s">
        <v>10811</v>
      </c>
      <c r="N573" t="s">
        <v>10782</v>
      </c>
      <c r="O573" s="3" t="s">
        <v>14016</v>
      </c>
      <c r="P573">
        <v>53</v>
      </c>
      <c r="Q573" s="3" t="s">
        <v>10777</v>
      </c>
      <c r="R573" t="s">
        <v>10784</v>
      </c>
      <c r="S573" s="3" t="s">
        <v>10780</v>
      </c>
      <c r="T573" s="3" t="s">
        <v>10787</v>
      </c>
      <c r="U573" t="s">
        <v>13286</v>
      </c>
      <c r="V573" t="s">
        <v>10786</v>
      </c>
      <c r="W573" t="s">
        <v>10787</v>
      </c>
      <c r="X573" t="s">
        <v>10393</v>
      </c>
      <c r="Y573" t="s">
        <v>10784</v>
      </c>
      <c r="Z573" t="s">
        <v>10845</v>
      </c>
      <c r="AA573" t="s">
        <v>10792</v>
      </c>
      <c r="AB573" t="s">
        <v>11547</v>
      </c>
      <c r="AC573" t="s">
        <v>10792</v>
      </c>
      <c r="AD573" t="s">
        <v>10792</v>
      </c>
      <c r="AE573" t="s">
        <v>10792</v>
      </c>
      <c r="AF573" t="s">
        <v>14017</v>
      </c>
      <c r="AG573" t="s">
        <v>14018</v>
      </c>
      <c r="AH573" t="s">
        <v>10795</v>
      </c>
      <c r="AI573" t="s">
        <v>10795</v>
      </c>
      <c r="AJ573" t="s">
        <v>10777</v>
      </c>
      <c r="AK573" t="s">
        <v>10784</v>
      </c>
      <c r="AL573" t="s">
        <v>10792</v>
      </c>
      <c r="AM573" t="s">
        <v>10811</v>
      </c>
      <c r="AN573" t="s">
        <v>10798</v>
      </c>
      <c r="AO573" t="s">
        <v>10777</v>
      </c>
      <c r="AP573" t="s">
        <v>10799</v>
      </c>
      <c r="AQ573" t="s">
        <v>10797</v>
      </c>
      <c r="AR573" t="s">
        <v>10795</v>
      </c>
      <c r="AS573" t="s">
        <v>10795</v>
      </c>
      <c r="AT573" t="s">
        <v>10393</v>
      </c>
      <c r="AU573" t="s">
        <v>10845</v>
      </c>
      <c r="AV573" t="s">
        <v>11550</v>
      </c>
      <c r="AW573" t="s">
        <v>10792</v>
      </c>
    </row>
    <row r="574" spans="1:49" x14ac:dyDescent="0.3">
      <c r="A574" s="3" t="s">
        <v>10775</v>
      </c>
      <c r="B574" s="2">
        <v>42575</v>
      </c>
      <c r="C574" s="3">
        <v>2</v>
      </c>
      <c r="D574">
        <v>2101</v>
      </c>
      <c r="E574" s="3" t="s">
        <v>757</v>
      </c>
      <c r="F574" t="s">
        <v>757</v>
      </c>
      <c r="G574" s="3" t="s">
        <v>14019</v>
      </c>
      <c r="H574">
        <v>15</v>
      </c>
      <c r="I574" s="3" t="s">
        <v>11337</v>
      </c>
      <c r="J574" t="s">
        <v>10891</v>
      </c>
      <c r="K574" s="3" t="s">
        <v>14020</v>
      </c>
      <c r="L574" t="s">
        <v>10780</v>
      </c>
      <c r="M574" s="3" t="s">
        <v>10947</v>
      </c>
      <c r="N574" t="s">
        <v>10863</v>
      </c>
      <c r="O574" s="3" t="s">
        <v>14021</v>
      </c>
      <c r="P574">
        <v>54</v>
      </c>
      <c r="Q574" s="3" t="s">
        <v>14022</v>
      </c>
      <c r="R574" t="s">
        <v>10784</v>
      </c>
      <c r="S574" s="3" t="s">
        <v>10787</v>
      </c>
      <c r="T574" s="3" t="s">
        <v>10787</v>
      </c>
      <c r="U574" t="s">
        <v>14023</v>
      </c>
      <c r="V574" t="s">
        <v>11043</v>
      </c>
      <c r="W574" t="s">
        <v>10780</v>
      </c>
      <c r="X574" t="s">
        <v>10896</v>
      </c>
      <c r="Y574" t="s">
        <v>14024</v>
      </c>
      <c r="Z574" t="s">
        <v>10827</v>
      </c>
      <c r="AA574">
        <v>42577</v>
      </c>
      <c r="AB574" t="s">
        <v>10828</v>
      </c>
      <c r="AC574" t="s">
        <v>10792</v>
      </c>
      <c r="AD574" t="s">
        <v>10792</v>
      </c>
      <c r="AE574" t="s">
        <v>10792</v>
      </c>
      <c r="AF574" t="s">
        <v>14025</v>
      </c>
      <c r="AG574" t="s">
        <v>14026</v>
      </c>
      <c r="AH574" t="s">
        <v>10795</v>
      </c>
      <c r="AI574" t="s">
        <v>10797</v>
      </c>
      <c r="AJ574" t="s">
        <v>11337</v>
      </c>
      <c r="AK574" t="s">
        <v>10874</v>
      </c>
      <c r="AL574" t="s">
        <v>10797</v>
      </c>
      <c r="AM574" t="s">
        <v>10947</v>
      </c>
      <c r="AN574" t="s">
        <v>10873</v>
      </c>
      <c r="AO574" t="s">
        <v>11337</v>
      </c>
      <c r="AP574" t="s">
        <v>10799</v>
      </c>
      <c r="AQ574" t="s">
        <v>10795</v>
      </c>
      <c r="AR574" t="s">
        <v>10795</v>
      </c>
      <c r="AS574" t="s">
        <v>10797</v>
      </c>
      <c r="AT574" t="s">
        <v>10896</v>
      </c>
      <c r="AU574" t="s">
        <v>10827</v>
      </c>
      <c r="AV574" t="s">
        <v>10828</v>
      </c>
      <c r="AW574" t="s">
        <v>10792</v>
      </c>
    </row>
    <row r="575" spans="1:49" x14ac:dyDescent="0.3">
      <c r="A575" s="3" t="s">
        <v>10775</v>
      </c>
      <c r="B575" s="2">
        <v>43895</v>
      </c>
      <c r="C575" s="3">
        <v>5</v>
      </c>
      <c r="D575">
        <v>5301</v>
      </c>
      <c r="E575" s="3" t="s">
        <v>1203</v>
      </c>
      <c r="F575" t="s">
        <v>799</v>
      </c>
      <c r="G575" s="3" t="s">
        <v>14027</v>
      </c>
      <c r="H575">
        <v>39</v>
      </c>
      <c r="I575" s="3" t="s">
        <v>10777</v>
      </c>
      <c r="J575" t="s">
        <v>10985</v>
      </c>
      <c r="K575" s="3" t="s">
        <v>14028</v>
      </c>
      <c r="L575" t="s">
        <v>10787</v>
      </c>
      <c r="M575" s="3" t="s">
        <v>10781</v>
      </c>
      <c r="N575" t="s">
        <v>10841</v>
      </c>
      <c r="O575" s="3" t="s">
        <v>14029</v>
      </c>
      <c r="P575">
        <v>42</v>
      </c>
      <c r="Q575" s="3" t="s">
        <v>10777</v>
      </c>
      <c r="R575" t="s">
        <v>10985</v>
      </c>
      <c r="S575" s="3" t="s">
        <v>10780</v>
      </c>
      <c r="T575" s="3" t="s">
        <v>10780</v>
      </c>
      <c r="U575" t="s">
        <v>10786</v>
      </c>
      <c r="V575" t="s">
        <v>10786</v>
      </c>
      <c r="W575" t="s">
        <v>10787</v>
      </c>
      <c r="X575" t="s">
        <v>11350</v>
      </c>
      <c r="Y575" t="s">
        <v>10784</v>
      </c>
      <c r="Z575" t="s">
        <v>10845</v>
      </c>
      <c r="AA575" t="s">
        <v>10792</v>
      </c>
      <c r="AB575" t="s">
        <v>11032</v>
      </c>
      <c r="AC575" t="s">
        <v>10792</v>
      </c>
      <c r="AD575" t="s">
        <v>10792</v>
      </c>
      <c r="AE575" t="s">
        <v>10792</v>
      </c>
      <c r="AF575" t="s">
        <v>14030</v>
      </c>
      <c r="AG575" t="s">
        <v>14031</v>
      </c>
      <c r="AH575" t="s">
        <v>10795</v>
      </c>
      <c r="AI575" t="s">
        <v>10795</v>
      </c>
      <c r="AJ575" t="s">
        <v>10777</v>
      </c>
      <c r="AK575" t="s">
        <v>10992</v>
      </c>
      <c r="AL575" t="s">
        <v>10795</v>
      </c>
      <c r="AM575" t="s">
        <v>10781</v>
      </c>
      <c r="AN575" t="s">
        <v>10798</v>
      </c>
      <c r="AO575" t="s">
        <v>10777</v>
      </c>
      <c r="AP575" t="s">
        <v>10992</v>
      </c>
      <c r="AQ575" t="s">
        <v>10797</v>
      </c>
      <c r="AR575" t="s">
        <v>10797</v>
      </c>
      <c r="AS575" t="s">
        <v>10795</v>
      </c>
      <c r="AT575" t="s">
        <v>11353</v>
      </c>
      <c r="AU575" t="s">
        <v>10845</v>
      </c>
      <c r="AV575" t="s">
        <v>11032</v>
      </c>
      <c r="AW575" t="s">
        <v>10792</v>
      </c>
    </row>
    <row r="576" spans="1:49" x14ac:dyDescent="0.3">
      <c r="A576" s="3" t="s">
        <v>10775</v>
      </c>
      <c r="B576" s="2">
        <v>41490</v>
      </c>
      <c r="C576" s="3">
        <v>13</v>
      </c>
      <c r="D576">
        <v>13119</v>
      </c>
      <c r="E576" s="3" t="s">
        <v>1878</v>
      </c>
      <c r="F576" t="s">
        <v>10693</v>
      </c>
      <c r="G576" s="3" t="s">
        <v>14032</v>
      </c>
      <c r="H576">
        <v>15</v>
      </c>
      <c r="I576" s="3" t="s">
        <v>10784</v>
      </c>
      <c r="J576" t="s">
        <v>10801</v>
      </c>
      <c r="K576" s="3" t="s">
        <v>14033</v>
      </c>
      <c r="L576" t="s">
        <v>10825</v>
      </c>
      <c r="M576" s="3" t="s">
        <v>14034</v>
      </c>
      <c r="N576" t="s">
        <v>11735</v>
      </c>
      <c r="O576" s="3" t="s">
        <v>14035</v>
      </c>
      <c r="P576">
        <v>35</v>
      </c>
      <c r="Q576" s="3" t="s">
        <v>10784</v>
      </c>
      <c r="R576" t="s">
        <v>10784</v>
      </c>
      <c r="S576" s="3" t="s">
        <v>10799</v>
      </c>
      <c r="T576" s="3" t="s">
        <v>10799</v>
      </c>
      <c r="U576" t="s">
        <v>13474</v>
      </c>
      <c r="V576" t="s">
        <v>10786</v>
      </c>
      <c r="W576" t="s">
        <v>10799</v>
      </c>
      <c r="X576" t="s">
        <v>10391</v>
      </c>
      <c r="Y576" t="s">
        <v>10784</v>
      </c>
      <c r="Z576" t="s">
        <v>11453</v>
      </c>
      <c r="AA576" t="s">
        <v>10792</v>
      </c>
      <c r="AB576" t="s">
        <v>10784</v>
      </c>
      <c r="AC576" t="s">
        <v>10792</v>
      </c>
      <c r="AE576" t="s">
        <v>10792</v>
      </c>
      <c r="AF576" t="s">
        <v>10807</v>
      </c>
      <c r="AG576" t="s">
        <v>10807</v>
      </c>
      <c r="AH576" t="s">
        <v>10795</v>
      </c>
      <c r="AI576" t="s">
        <v>10797</v>
      </c>
      <c r="AJ576" t="s">
        <v>10784</v>
      </c>
      <c r="AK576" t="s">
        <v>10784</v>
      </c>
      <c r="AL576" t="s">
        <v>10795</v>
      </c>
      <c r="AM576" t="s">
        <v>10947</v>
      </c>
      <c r="AN576" t="s">
        <v>10399</v>
      </c>
      <c r="AO576" t="s">
        <v>10784</v>
      </c>
      <c r="AP576" t="s">
        <v>10799</v>
      </c>
      <c r="AQ576" t="s">
        <v>10799</v>
      </c>
      <c r="AR576" t="s">
        <v>10799</v>
      </c>
      <c r="AS576" t="s">
        <v>10799</v>
      </c>
      <c r="AT576" t="s">
        <v>10391</v>
      </c>
      <c r="AU576" t="s">
        <v>10846</v>
      </c>
      <c r="AV576" t="s">
        <v>10784</v>
      </c>
      <c r="AW576" t="s">
        <v>10792</v>
      </c>
    </row>
    <row r="577" spans="1:49" x14ac:dyDescent="0.3">
      <c r="A577" s="3" t="s">
        <v>10775</v>
      </c>
      <c r="B577" s="2">
        <v>42109</v>
      </c>
      <c r="C577" s="3">
        <v>2</v>
      </c>
      <c r="D577">
        <v>2101</v>
      </c>
      <c r="E577" s="3" t="s">
        <v>757</v>
      </c>
      <c r="F577" t="s">
        <v>757</v>
      </c>
      <c r="G577" s="3" t="s">
        <v>14036</v>
      </c>
      <c r="H577">
        <v>31</v>
      </c>
      <c r="I577" s="3" t="s">
        <v>11337</v>
      </c>
      <c r="J577" t="s">
        <v>10784</v>
      </c>
      <c r="K577" s="3" t="s">
        <v>14037</v>
      </c>
      <c r="L577" t="s">
        <v>10780</v>
      </c>
      <c r="M577" s="3" t="s">
        <v>10781</v>
      </c>
      <c r="N577" t="s">
        <v>10782</v>
      </c>
      <c r="O577" s="3" t="s">
        <v>14038</v>
      </c>
      <c r="P577">
        <v>44</v>
      </c>
      <c r="Q577" s="3" t="s">
        <v>10777</v>
      </c>
      <c r="R577" t="s">
        <v>10784</v>
      </c>
      <c r="S577" s="3" t="s">
        <v>10787</v>
      </c>
      <c r="T577" s="3" t="s">
        <v>10780</v>
      </c>
      <c r="U577" t="s">
        <v>10786</v>
      </c>
      <c r="V577" t="s">
        <v>10780</v>
      </c>
      <c r="W577" t="s">
        <v>10787</v>
      </c>
      <c r="X577" t="s">
        <v>10393</v>
      </c>
      <c r="Y577" t="s">
        <v>10780</v>
      </c>
      <c r="Z577" t="s">
        <v>10827</v>
      </c>
      <c r="AA577">
        <v>42109</v>
      </c>
      <c r="AB577" t="s">
        <v>10828</v>
      </c>
      <c r="AC577" t="s">
        <v>10792</v>
      </c>
      <c r="AD577" t="s">
        <v>10792</v>
      </c>
      <c r="AE577" t="s">
        <v>10792</v>
      </c>
      <c r="AF577" t="s">
        <v>14039</v>
      </c>
      <c r="AG577" t="s">
        <v>14040</v>
      </c>
      <c r="AH577" t="s">
        <v>10795</v>
      </c>
      <c r="AI577" t="s">
        <v>10795</v>
      </c>
      <c r="AJ577" t="s">
        <v>11337</v>
      </c>
      <c r="AK577" t="s">
        <v>10784</v>
      </c>
      <c r="AL577" t="s">
        <v>10797</v>
      </c>
      <c r="AM577" t="s">
        <v>10781</v>
      </c>
      <c r="AN577" t="s">
        <v>10798</v>
      </c>
      <c r="AO577" t="s">
        <v>10777</v>
      </c>
      <c r="AP577" t="s">
        <v>10799</v>
      </c>
      <c r="AQ577" t="s">
        <v>10795</v>
      </c>
      <c r="AR577" t="s">
        <v>10797</v>
      </c>
      <c r="AS577" t="s">
        <v>10795</v>
      </c>
      <c r="AT577" t="s">
        <v>10393</v>
      </c>
      <c r="AU577" t="s">
        <v>10827</v>
      </c>
      <c r="AV577" t="s">
        <v>10828</v>
      </c>
      <c r="AW577" t="s">
        <v>10792</v>
      </c>
    </row>
    <row r="578" spans="1:49" x14ac:dyDescent="0.3">
      <c r="A578" s="3" t="s">
        <v>10775</v>
      </c>
      <c r="B578" s="2">
        <v>43324</v>
      </c>
      <c r="C578" s="3">
        <v>9</v>
      </c>
      <c r="D578">
        <v>9111</v>
      </c>
      <c r="E578" s="3" t="s">
        <v>1608</v>
      </c>
      <c r="F578" t="s">
        <v>763</v>
      </c>
      <c r="G578" s="3" t="s">
        <v>14041</v>
      </c>
      <c r="H578">
        <v>25</v>
      </c>
      <c r="I578" s="3" t="s">
        <v>10777</v>
      </c>
      <c r="J578" t="s">
        <v>14042</v>
      </c>
      <c r="K578" s="3" t="s">
        <v>14043</v>
      </c>
      <c r="L578" t="s">
        <v>10780</v>
      </c>
      <c r="M578" s="3" t="s">
        <v>10973</v>
      </c>
      <c r="N578" t="s">
        <v>10782</v>
      </c>
      <c r="O578" s="3" t="s">
        <v>14044</v>
      </c>
      <c r="P578">
        <v>28</v>
      </c>
      <c r="Q578" s="3" t="s">
        <v>10777</v>
      </c>
      <c r="R578" t="s">
        <v>10784</v>
      </c>
      <c r="S578" s="3" t="s">
        <v>10787</v>
      </c>
      <c r="T578" s="3" t="s">
        <v>10780</v>
      </c>
      <c r="U578" t="s">
        <v>14045</v>
      </c>
      <c r="V578" t="s">
        <v>10786</v>
      </c>
      <c r="W578" t="s">
        <v>10787</v>
      </c>
      <c r="X578" t="s">
        <v>10393</v>
      </c>
      <c r="Y578" t="s">
        <v>10391</v>
      </c>
      <c r="Z578" t="s">
        <v>10827</v>
      </c>
      <c r="AA578">
        <v>43324</v>
      </c>
      <c r="AB578" t="s">
        <v>10828</v>
      </c>
      <c r="AC578" t="s">
        <v>10792</v>
      </c>
      <c r="AD578" t="s">
        <v>10792</v>
      </c>
      <c r="AE578" t="s">
        <v>10792</v>
      </c>
      <c r="AF578" t="s">
        <v>14046</v>
      </c>
      <c r="AG578" t="s">
        <v>14047</v>
      </c>
      <c r="AH578" t="s">
        <v>10795</v>
      </c>
      <c r="AI578" t="s">
        <v>10795</v>
      </c>
      <c r="AJ578" t="s">
        <v>10777</v>
      </c>
      <c r="AK578" t="s">
        <v>14042</v>
      </c>
      <c r="AL578" t="s">
        <v>10797</v>
      </c>
      <c r="AM578" t="s">
        <v>10973</v>
      </c>
      <c r="AN578" t="s">
        <v>10798</v>
      </c>
      <c r="AO578" t="s">
        <v>10777</v>
      </c>
      <c r="AP578" t="s">
        <v>10799</v>
      </c>
      <c r="AQ578" t="s">
        <v>10795</v>
      </c>
      <c r="AR578" t="s">
        <v>10797</v>
      </c>
      <c r="AS578" t="s">
        <v>10795</v>
      </c>
      <c r="AT578" t="s">
        <v>10393</v>
      </c>
      <c r="AU578" t="s">
        <v>10827</v>
      </c>
      <c r="AV578" t="s">
        <v>10828</v>
      </c>
      <c r="AW578" t="s">
        <v>10792</v>
      </c>
    </row>
    <row r="579" spans="1:49" x14ac:dyDescent="0.3">
      <c r="A579" s="3" t="s">
        <v>10775</v>
      </c>
      <c r="B579" s="2">
        <v>44096</v>
      </c>
      <c r="C579" s="3">
        <v>7</v>
      </c>
      <c r="D579">
        <v>7301</v>
      </c>
      <c r="E579" s="3" t="s">
        <v>1429</v>
      </c>
      <c r="F579" t="s">
        <v>787</v>
      </c>
      <c r="G579" s="3" t="s">
        <v>14048</v>
      </c>
      <c r="H579">
        <v>26</v>
      </c>
      <c r="I579" s="3" t="s">
        <v>10777</v>
      </c>
      <c r="J579" t="s">
        <v>10784</v>
      </c>
      <c r="K579" s="3" t="s">
        <v>14049</v>
      </c>
      <c r="L579" t="s">
        <v>10787</v>
      </c>
      <c r="M579" s="3" t="s">
        <v>10893</v>
      </c>
      <c r="N579" t="s">
        <v>11696</v>
      </c>
      <c r="O579" s="3" t="s">
        <v>14050</v>
      </c>
      <c r="P579">
        <v>24</v>
      </c>
      <c r="Q579" s="3" t="s">
        <v>10777</v>
      </c>
      <c r="R579" t="s">
        <v>10784</v>
      </c>
      <c r="S579" s="3" t="s">
        <v>10780</v>
      </c>
      <c r="T579" s="3" t="s">
        <v>10799</v>
      </c>
      <c r="U579" t="s">
        <v>10786</v>
      </c>
      <c r="V579" t="s">
        <v>10786</v>
      </c>
      <c r="W579" t="s">
        <v>10799</v>
      </c>
      <c r="X579" t="s">
        <v>10936</v>
      </c>
      <c r="Y579" t="s">
        <v>10784</v>
      </c>
      <c r="Z579" t="s">
        <v>10846</v>
      </c>
      <c r="AA579" t="s">
        <v>10792</v>
      </c>
      <c r="AB579" t="s">
        <v>10784</v>
      </c>
      <c r="AC579" t="s">
        <v>10792</v>
      </c>
      <c r="AD579" t="s">
        <v>10792</v>
      </c>
      <c r="AE579" t="s">
        <v>10792</v>
      </c>
      <c r="AF579" t="s">
        <v>14051</v>
      </c>
      <c r="AG579" t="s">
        <v>14052</v>
      </c>
      <c r="AH579" t="s">
        <v>10795</v>
      </c>
      <c r="AI579" t="s">
        <v>10797</v>
      </c>
      <c r="AJ579" t="s">
        <v>10777</v>
      </c>
      <c r="AK579" t="s">
        <v>10784</v>
      </c>
      <c r="AL579" t="s">
        <v>10795</v>
      </c>
      <c r="AM579" t="s">
        <v>10893</v>
      </c>
      <c r="AN579" t="s">
        <v>10399</v>
      </c>
      <c r="AO579" t="s">
        <v>10777</v>
      </c>
      <c r="AP579" t="s">
        <v>10799</v>
      </c>
      <c r="AQ579" t="s">
        <v>10797</v>
      </c>
      <c r="AR579" t="s">
        <v>10799</v>
      </c>
      <c r="AS579" t="s">
        <v>10799</v>
      </c>
      <c r="AT579" t="s">
        <v>10936</v>
      </c>
      <c r="AU579" t="s">
        <v>10846</v>
      </c>
      <c r="AV579" t="s">
        <v>10784</v>
      </c>
      <c r="AW579" t="s">
        <v>10792</v>
      </c>
    </row>
    <row r="580" spans="1:49" x14ac:dyDescent="0.3">
      <c r="A580" s="3" t="s">
        <v>10775</v>
      </c>
      <c r="B580" s="2">
        <v>43508</v>
      </c>
      <c r="C580" s="3">
        <v>10</v>
      </c>
      <c r="D580">
        <v>10306</v>
      </c>
      <c r="E580" s="3" t="s">
        <v>1746</v>
      </c>
      <c r="F580" t="s">
        <v>778</v>
      </c>
      <c r="G580" s="3" t="s">
        <v>14053</v>
      </c>
      <c r="H580">
        <v>19</v>
      </c>
      <c r="I580" s="3" t="s">
        <v>10777</v>
      </c>
      <c r="J580" t="s">
        <v>10784</v>
      </c>
      <c r="K580" s="3" t="s">
        <v>14054</v>
      </c>
      <c r="L580" t="s">
        <v>10792</v>
      </c>
      <c r="M580" s="3" t="s">
        <v>10781</v>
      </c>
      <c r="N580" t="s">
        <v>10782</v>
      </c>
      <c r="O580" s="3" t="s">
        <v>14055</v>
      </c>
      <c r="P580">
        <v>22</v>
      </c>
      <c r="Q580" s="3" t="s">
        <v>10777</v>
      </c>
      <c r="R580" t="s">
        <v>10784</v>
      </c>
      <c r="S580" s="3" t="s">
        <v>10780</v>
      </c>
      <c r="T580" s="3" t="s">
        <v>10799</v>
      </c>
      <c r="U580" t="s">
        <v>10786</v>
      </c>
      <c r="V580" t="s">
        <v>10786</v>
      </c>
      <c r="W580" t="s">
        <v>10787</v>
      </c>
      <c r="X580" t="s">
        <v>10393</v>
      </c>
      <c r="Y580" t="s">
        <v>10784</v>
      </c>
      <c r="Z580" t="s">
        <v>10845</v>
      </c>
      <c r="AA580" t="s">
        <v>10792</v>
      </c>
      <c r="AB580" t="s">
        <v>10846</v>
      </c>
      <c r="AC580" t="s">
        <v>10792</v>
      </c>
      <c r="AD580" t="s">
        <v>10792</v>
      </c>
      <c r="AE580" t="s">
        <v>10792</v>
      </c>
      <c r="AF580" t="s">
        <v>14056</v>
      </c>
      <c r="AG580" t="s">
        <v>14057</v>
      </c>
      <c r="AH580" t="s">
        <v>10795</v>
      </c>
      <c r="AI580" t="s">
        <v>10795</v>
      </c>
      <c r="AJ580" t="s">
        <v>10777</v>
      </c>
      <c r="AK580" t="s">
        <v>10784</v>
      </c>
      <c r="AL580" t="s">
        <v>10792</v>
      </c>
      <c r="AM580" t="s">
        <v>10781</v>
      </c>
      <c r="AN580" t="s">
        <v>10798</v>
      </c>
      <c r="AO580" t="s">
        <v>10777</v>
      </c>
      <c r="AP580" t="s">
        <v>10799</v>
      </c>
      <c r="AQ580" t="s">
        <v>10797</v>
      </c>
      <c r="AR580" t="s">
        <v>10799</v>
      </c>
      <c r="AS580" t="s">
        <v>10795</v>
      </c>
      <c r="AT580" t="s">
        <v>10393</v>
      </c>
      <c r="AU580" t="s">
        <v>10845</v>
      </c>
      <c r="AV580" t="s">
        <v>10846</v>
      </c>
      <c r="AW580" t="s">
        <v>10792</v>
      </c>
    </row>
    <row r="581" spans="1:49" x14ac:dyDescent="0.3">
      <c r="A581" s="3" t="s">
        <v>10775</v>
      </c>
      <c r="B581" s="2">
        <v>42434</v>
      </c>
      <c r="C581" s="3">
        <v>13</v>
      </c>
      <c r="D581">
        <v>13119</v>
      </c>
      <c r="E581" s="3" t="s">
        <v>1878</v>
      </c>
      <c r="F581" t="s">
        <v>10693</v>
      </c>
      <c r="G581" s="3" t="s">
        <v>14058</v>
      </c>
      <c r="H581">
        <v>41</v>
      </c>
      <c r="I581" s="3" t="s">
        <v>10777</v>
      </c>
      <c r="J581" t="s">
        <v>10784</v>
      </c>
      <c r="K581" s="3" t="s">
        <v>14059</v>
      </c>
      <c r="L581" t="s">
        <v>10780</v>
      </c>
      <c r="M581" s="3" t="s">
        <v>10781</v>
      </c>
      <c r="N581" t="s">
        <v>10782</v>
      </c>
      <c r="O581" s="3" t="s">
        <v>14060</v>
      </c>
      <c r="P581">
        <v>61</v>
      </c>
      <c r="Q581" s="3" t="s">
        <v>10777</v>
      </c>
      <c r="R581" t="s">
        <v>10784</v>
      </c>
      <c r="S581" s="3" t="s">
        <v>10787</v>
      </c>
      <c r="T581" s="3" t="s">
        <v>10780</v>
      </c>
      <c r="U581" t="s">
        <v>14061</v>
      </c>
      <c r="V581" t="s">
        <v>10780</v>
      </c>
      <c r="W581" t="s">
        <v>10787</v>
      </c>
      <c r="X581" t="s">
        <v>10393</v>
      </c>
      <c r="Y581" t="s">
        <v>10780</v>
      </c>
      <c r="Z581" t="s">
        <v>10827</v>
      </c>
      <c r="AA581">
        <v>42434</v>
      </c>
      <c r="AB581" t="s">
        <v>10828</v>
      </c>
      <c r="AC581" t="s">
        <v>10792</v>
      </c>
      <c r="AD581" t="s">
        <v>10792</v>
      </c>
      <c r="AE581" t="s">
        <v>10792</v>
      </c>
      <c r="AF581" t="s">
        <v>14062</v>
      </c>
      <c r="AG581" t="s">
        <v>14063</v>
      </c>
      <c r="AH581" t="s">
        <v>10795</v>
      </c>
      <c r="AI581" t="s">
        <v>10795</v>
      </c>
      <c r="AJ581" t="s">
        <v>10777</v>
      </c>
      <c r="AK581" t="s">
        <v>10784</v>
      </c>
      <c r="AL581" t="s">
        <v>10797</v>
      </c>
      <c r="AM581" t="s">
        <v>10781</v>
      </c>
      <c r="AN581" t="s">
        <v>10798</v>
      </c>
      <c r="AO581" t="s">
        <v>10777</v>
      </c>
      <c r="AP581" t="s">
        <v>10799</v>
      </c>
      <c r="AQ581" t="s">
        <v>10795</v>
      </c>
      <c r="AR581" t="s">
        <v>10797</v>
      </c>
      <c r="AS581" t="s">
        <v>10795</v>
      </c>
      <c r="AT581" t="s">
        <v>10393</v>
      </c>
      <c r="AU581" t="s">
        <v>10827</v>
      </c>
      <c r="AV581" t="s">
        <v>10828</v>
      </c>
      <c r="AW581" t="s">
        <v>10792</v>
      </c>
    </row>
    <row r="582" spans="1:49" x14ac:dyDescent="0.3">
      <c r="A582" s="3" t="s">
        <v>10775</v>
      </c>
      <c r="B582" s="2">
        <v>43492</v>
      </c>
      <c r="C582" s="3">
        <v>13</v>
      </c>
      <c r="D582">
        <v>13127</v>
      </c>
      <c r="E582" s="3" t="s">
        <v>1902</v>
      </c>
      <c r="F582" t="s">
        <v>10693</v>
      </c>
      <c r="G582" s="3" t="s">
        <v>14064</v>
      </c>
      <c r="H582">
        <v>25</v>
      </c>
      <c r="I582" s="3" t="s">
        <v>10777</v>
      </c>
      <c r="J582" t="s">
        <v>14065</v>
      </c>
      <c r="K582" s="3" t="s">
        <v>14066</v>
      </c>
      <c r="L582" t="s">
        <v>10792</v>
      </c>
      <c r="M582" s="3" t="s">
        <v>10781</v>
      </c>
      <c r="N582" t="s">
        <v>10782</v>
      </c>
      <c r="O582" s="3" t="s">
        <v>14067</v>
      </c>
      <c r="Q582" s="3" t="s">
        <v>10777</v>
      </c>
      <c r="R582" t="s">
        <v>10784</v>
      </c>
      <c r="S582" s="3" t="s">
        <v>10780</v>
      </c>
      <c r="T582" s="3" t="s">
        <v>10799</v>
      </c>
      <c r="U582" t="s">
        <v>10786</v>
      </c>
      <c r="V582" t="s">
        <v>10786</v>
      </c>
      <c r="W582" t="s">
        <v>10787</v>
      </c>
      <c r="X582" t="s">
        <v>10393</v>
      </c>
      <c r="Y582" t="s">
        <v>10784</v>
      </c>
      <c r="Z582" t="s">
        <v>10845</v>
      </c>
      <c r="AA582" t="s">
        <v>10792</v>
      </c>
      <c r="AB582" t="s">
        <v>14068</v>
      </c>
      <c r="AC582" t="s">
        <v>10792</v>
      </c>
      <c r="AD582" t="s">
        <v>10792</v>
      </c>
      <c r="AE582" t="s">
        <v>10792</v>
      </c>
      <c r="AF582" t="s">
        <v>14069</v>
      </c>
      <c r="AG582" t="s">
        <v>14070</v>
      </c>
      <c r="AH582" t="s">
        <v>10795</v>
      </c>
      <c r="AI582" t="s">
        <v>10797</v>
      </c>
      <c r="AJ582" t="s">
        <v>10777</v>
      </c>
      <c r="AK582" t="s">
        <v>14065</v>
      </c>
      <c r="AL582" t="s">
        <v>10792</v>
      </c>
      <c r="AM582" t="s">
        <v>10781</v>
      </c>
      <c r="AN582" t="s">
        <v>10798</v>
      </c>
      <c r="AO582" t="s">
        <v>10777</v>
      </c>
      <c r="AP582" t="s">
        <v>10799</v>
      </c>
      <c r="AQ582" t="s">
        <v>10797</v>
      </c>
      <c r="AR582" t="s">
        <v>10799</v>
      </c>
      <c r="AS582" t="s">
        <v>10795</v>
      </c>
      <c r="AT582" t="s">
        <v>10393</v>
      </c>
      <c r="AU582" t="s">
        <v>10845</v>
      </c>
      <c r="AV582" t="s">
        <v>14071</v>
      </c>
      <c r="AW582" t="s">
        <v>10792</v>
      </c>
    </row>
    <row r="583" spans="1:49" x14ac:dyDescent="0.3">
      <c r="A583" s="3" t="s">
        <v>10775</v>
      </c>
      <c r="B583" s="2">
        <v>41785</v>
      </c>
      <c r="C583" s="3">
        <v>8</v>
      </c>
      <c r="D583">
        <v>8110</v>
      </c>
      <c r="E583" s="3" t="s">
        <v>1507</v>
      </c>
      <c r="F583" t="s">
        <v>769</v>
      </c>
      <c r="G583" s="3" t="s">
        <v>14072</v>
      </c>
      <c r="H583">
        <v>31</v>
      </c>
      <c r="I583" s="3" t="s">
        <v>10777</v>
      </c>
      <c r="J583" t="s">
        <v>10784</v>
      </c>
      <c r="K583" s="3" t="s">
        <v>14073</v>
      </c>
      <c r="L583" t="s">
        <v>10780</v>
      </c>
      <c r="M583" s="3" t="s">
        <v>10996</v>
      </c>
      <c r="N583" t="s">
        <v>10782</v>
      </c>
      <c r="O583" s="3" t="s">
        <v>14074</v>
      </c>
      <c r="P583">
        <v>50</v>
      </c>
      <c r="Q583" s="3" t="s">
        <v>10777</v>
      </c>
      <c r="R583" t="s">
        <v>14075</v>
      </c>
      <c r="S583" s="3" t="s">
        <v>10780</v>
      </c>
      <c r="T583" s="3" t="s">
        <v>10780</v>
      </c>
      <c r="U583" t="s">
        <v>10786</v>
      </c>
      <c r="V583" t="s">
        <v>10780</v>
      </c>
      <c r="W583" t="s">
        <v>10787</v>
      </c>
      <c r="X583" t="s">
        <v>10393</v>
      </c>
      <c r="Y583" t="s">
        <v>10780</v>
      </c>
      <c r="Z583" t="s">
        <v>10827</v>
      </c>
      <c r="AA583">
        <v>41797</v>
      </c>
      <c r="AB583" t="s">
        <v>10828</v>
      </c>
      <c r="AC583" t="s">
        <v>10792</v>
      </c>
      <c r="AD583" t="s">
        <v>10792</v>
      </c>
      <c r="AE583" t="s">
        <v>10792</v>
      </c>
      <c r="AF583" t="s">
        <v>14076</v>
      </c>
      <c r="AG583" t="s">
        <v>14077</v>
      </c>
      <c r="AH583" t="s">
        <v>10795</v>
      </c>
      <c r="AI583" t="s">
        <v>10795</v>
      </c>
      <c r="AJ583" t="s">
        <v>10777</v>
      </c>
      <c r="AK583" t="s">
        <v>10784</v>
      </c>
      <c r="AL583" t="s">
        <v>10797</v>
      </c>
      <c r="AM583" t="s">
        <v>11002</v>
      </c>
      <c r="AN583" t="s">
        <v>10798</v>
      </c>
      <c r="AO583" t="s">
        <v>10777</v>
      </c>
      <c r="AP583" t="s">
        <v>10944</v>
      </c>
      <c r="AQ583" t="s">
        <v>10797</v>
      </c>
      <c r="AR583" t="s">
        <v>10797</v>
      </c>
      <c r="AS583" t="s">
        <v>10795</v>
      </c>
      <c r="AT583" t="s">
        <v>10393</v>
      </c>
      <c r="AU583" t="s">
        <v>10827</v>
      </c>
      <c r="AV583" t="s">
        <v>10828</v>
      </c>
      <c r="AW583" t="s">
        <v>10792</v>
      </c>
    </row>
    <row r="584" spans="1:49" x14ac:dyDescent="0.3">
      <c r="A584" s="3" t="s">
        <v>10775</v>
      </c>
      <c r="B584" s="2">
        <v>42756</v>
      </c>
      <c r="C584" s="3">
        <v>13</v>
      </c>
      <c r="D584">
        <v>13501</v>
      </c>
      <c r="E584" s="3" t="s">
        <v>1949</v>
      </c>
      <c r="F584" t="s">
        <v>10693</v>
      </c>
      <c r="G584" s="3" t="s">
        <v>14078</v>
      </c>
      <c r="H584">
        <v>38</v>
      </c>
      <c r="I584" s="3" t="s">
        <v>11337</v>
      </c>
      <c r="J584" t="s">
        <v>10784</v>
      </c>
      <c r="K584" s="3" t="s">
        <v>14079</v>
      </c>
      <c r="L584" t="s">
        <v>10780</v>
      </c>
      <c r="M584" s="3" t="s">
        <v>10781</v>
      </c>
      <c r="N584" t="s">
        <v>10782</v>
      </c>
      <c r="O584" s="3" t="s">
        <v>14080</v>
      </c>
      <c r="P584">
        <v>38</v>
      </c>
      <c r="Q584" s="3" t="s">
        <v>11337</v>
      </c>
      <c r="R584" t="s">
        <v>14081</v>
      </c>
      <c r="S584" s="3" t="s">
        <v>10780</v>
      </c>
      <c r="T584" s="3" t="s">
        <v>10787</v>
      </c>
      <c r="U584" t="s">
        <v>10786</v>
      </c>
      <c r="V584" t="s">
        <v>11106</v>
      </c>
      <c r="W584" t="s">
        <v>10787</v>
      </c>
      <c r="X584" t="s">
        <v>10393</v>
      </c>
      <c r="Y584" t="s">
        <v>10780</v>
      </c>
      <c r="Z584" t="s">
        <v>10845</v>
      </c>
      <c r="AA584">
        <v>42762</v>
      </c>
      <c r="AB584" t="s">
        <v>10906</v>
      </c>
      <c r="AC584" t="s">
        <v>14082</v>
      </c>
      <c r="AD584" t="s">
        <v>10792</v>
      </c>
      <c r="AE584" t="s">
        <v>10792</v>
      </c>
      <c r="AF584" t="s">
        <v>14083</v>
      </c>
      <c r="AG584" t="s">
        <v>14084</v>
      </c>
      <c r="AH584" t="s">
        <v>10795</v>
      </c>
      <c r="AI584" t="s">
        <v>10795</v>
      </c>
      <c r="AJ584" t="s">
        <v>11337</v>
      </c>
      <c r="AK584" t="s">
        <v>10784</v>
      </c>
      <c r="AL584" t="s">
        <v>10797</v>
      </c>
      <c r="AM584" t="s">
        <v>10781</v>
      </c>
      <c r="AN584" t="s">
        <v>10798</v>
      </c>
      <c r="AO584" t="s">
        <v>11337</v>
      </c>
      <c r="AP584" t="s">
        <v>10819</v>
      </c>
      <c r="AQ584" t="s">
        <v>10797</v>
      </c>
      <c r="AR584" t="s">
        <v>10795</v>
      </c>
      <c r="AS584" t="s">
        <v>10795</v>
      </c>
      <c r="AT584" t="s">
        <v>10393</v>
      </c>
      <c r="AU584" t="s">
        <v>10845</v>
      </c>
      <c r="AV584" t="s">
        <v>10906</v>
      </c>
      <c r="AW584" t="s">
        <v>10792</v>
      </c>
    </row>
    <row r="585" spans="1:49" x14ac:dyDescent="0.3">
      <c r="A585" s="3" t="s">
        <v>10775</v>
      </c>
      <c r="B585" s="2">
        <v>42568</v>
      </c>
      <c r="C585" s="3">
        <v>13</v>
      </c>
      <c r="D585">
        <v>13501</v>
      </c>
      <c r="E585" s="3" t="s">
        <v>1949</v>
      </c>
      <c r="F585" t="s">
        <v>10693</v>
      </c>
      <c r="G585" s="3" t="s">
        <v>14085</v>
      </c>
      <c r="H585">
        <v>34</v>
      </c>
      <c r="I585" s="3" t="s">
        <v>10777</v>
      </c>
      <c r="J585" t="s">
        <v>10784</v>
      </c>
      <c r="K585" s="3" t="s">
        <v>14086</v>
      </c>
      <c r="L585" t="s">
        <v>10780</v>
      </c>
      <c r="M585" s="3" t="s">
        <v>10973</v>
      </c>
      <c r="N585" t="s">
        <v>10782</v>
      </c>
      <c r="O585" s="3" t="s">
        <v>14087</v>
      </c>
      <c r="P585">
        <v>28</v>
      </c>
      <c r="Q585" s="3" t="s">
        <v>10777</v>
      </c>
      <c r="R585" t="s">
        <v>14088</v>
      </c>
      <c r="S585" s="3" t="s">
        <v>10780</v>
      </c>
      <c r="T585" s="3" t="s">
        <v>10787</v>
      </c>
      <c r="U585" t="s">
        <v>14089</v>
      </c>
      <c r="V585" t="s">
        <v>10780</v>
      </c>
      <c r="W585" t="s">
        <v>10787</v>
      </c>
      <c r="X585" t="s">
        <v>10896</v>
      </c>
      <c r="Y585" t="s">
        <v>10780</v>
      </c>
      <c r="Z585" t="s">
        <v>10788</v>
      </c>
      <c r="AA585">
        <v>43010</v>
      </c>
      <c r="AB585" t="s">
        <v>10789</v>
      </c>
      <c r="AC585" t="s">
        <v>14090</v>
      </c>
      <c r="AD585" t="s">
        <v>14091</v>
      </c>
      <c r="AE585" t="s">
        <v>10792</v>
      </c>
      <c r="AF585" t="s">
        <v>14092</v>
      </c>
      <c r="AG585" t="s">
        <v>10807</v>
      </c>
      <c r="AH585" t="s">
        <v>10795</v>
      </c>
      <c r="AI585" t="s">
        <v>10795</v>
      </c>
      <c r="AJ585" t="s">
        <v>10777</v>
      </c>
      <c r="AK585" t="s">
        <v>10784</v>
      </c>
      <c r="AL585" t="s">
        <v>10797</v>
      </c>
      <c r="AM585" t="s">
        <v>10973</v>
      </c>
      <c r="AN585" t="s">
        <v>10798</v>
      </c>
      <c r="AO585" t="s">
        <v>10777</v>
      </c>
      <c r="AP585" t="s">
        <v>11133</v>
      </c>
      <c r="AQ585" t="s">
        <v>10797</v>
      </c>
      <c r="AR585" t="s">
        <v>10795</v>
      </c>
      <c r="AS585" t="s">
        <v>10795</v>
      </c>
      <c r="AT585" t="s">
        <v>10896</v>
      </c>
      <c r="AU585" t="s">
        <v>10788</v>
      </c>
      <c r="AV585" t="s">
        <v>10789</v>
      </c>
      <c r="AW585" t="s">
        <v>14091</v>
      </c>
    </row>
    <row r="586" spans="1:49" x14ac:dyDescent="0.3">
      <c r="A586" s="3" t="s">
        <v>10775</v>
      </c>
      <c r="B586" s="2">
        <v>43116</v>
      </c>
      <c r="C586" s="3">
        <v>9</v>
      </c>
      <c r="D586">
        <v>9101</v>
      </c>
      <c r="E586" s="3" t="s">
        <v>1578</v>
      </c>
      <c r="F586" t="s">
        <v>763</v>
      </c>
      <c r="G586" s="3" t="s">
        <v>14093</v>
      </c>
      <c r="I586" s="3" t="s">
        <v>10777</v>
      </c>
      <c r="J586" t="s">
        <v>10778</v>
      </c>
      <c r="K586" s="3" t="s">
        <v>14094</v>
      </c>
      <c r="L586" t="s">
        <v>10780</v>
      </c>
      <c r="M586" s="3" t="s">
        <v>10811</v>
      </c>
      <c r="N586" t="s">
        <v>10782</v>
      </c>
      <c r="O586" s="3" t="s">
        <v>14095</v>
      </c>
      <c r="P586">
        <v>53</v>
      </c>
      <c r="Q586" s="3" t="s">
        <v>10777</v>
      </c>
      <c r="R586" t="s">
        <v>14096</v>
      </c>
      <c r="S586" s="3" t="s">
        <v>10780</v>
      </c>
      <c r="T586" s="3" t="s">
        <v>10787</v>
      </c>
      <c r="U586" t="s">
        <v>14097</v>
      </c>
      <c r="V586" t="s">
        <v>10867</v>
      </c>
      <c r="W586" t="s">
        <v>10787</v>
      </c>
      <c r="X586" t="s">
        <v>10393</v>
      </c>
      <c r="Y586" t="s">
        <v>10784</v>
      </c>
      <c r="Z586" t="s">
        <v>10788</v>
      </c>
      <c r="AA586">
        <v>43553</v>
      </c>
      <c r="AB586" t="s">
        <v>10789</v>
      </c>
      <c r="AC586" t="s">
        <v>11770</v>
      </c>
      <c r="AD586" t="s">
        <v>11123</v>
      </c>
      <c r="AE586" t="s">
        <v>10792</v>
      </c>
      <c r="AF586" t="s">
        <v>14098</v>
      </c>
      <c r="AG586" t="s">
        <v>14099</v>
      </c>
      <c r="AH586" t="s">
        <v>10795</v>
      </c>
      <c r="AI586" t="s">
        <v>10795</v>
      </c>
      <c r="AJ586" t="s">
        <v>10777</v>
      </c>
      <c r="AK586" t="s">
        <v>10796</v>
      </c>
      <c r="AL586" t="s">
        <v>10797</v>
      </c>
      <c r="AM586" t="s">
        <v>10811</v>
      </c>
      <c r="AN586" t="s">
        <v>10798</v>
      </c>
      <c r="AO586" t="s">
        <v>10777</v>
      </c>
      <c r="AP586" t="s">
        <v>12490</v>
      </c>
      <c r="AQ586" t="s">
        <v>10797</v>
      </c>
      <c r="AR586" t="s">
        <v>10795</v>
      </c>
      <c r="AS586" t="s">
        <v>10795</v>
      </c>
      <c r="AT586" t="s">
        <v>10393</v>
      </c>
      <c r="AU586" t="s">
        <v>10788</v>
      </c>
      <c r="AV586" t="s">
        <v>10789</v>
      </c>
      <c r="AW586" t="s">
        <v>10889</v>
      </c>
    </row>
    <row r="587" spans="1:49" x14ac:dyDescent="0.3">
      <c r="A587" s="3" t="s">
        <v>10775</v>
      </c>
      <c r="B587" s="2">
        <v>43767</v>
      </c>
      <c r="C587" s="3">
        <v>13</v>
      </c>
      <c r="D587">
        <v>13101</v>
      </c>
      <c r="E587" s="3" t="s">
        <v>893</v>
      </c>
      <c r="F587" t="s">
        <v>10693</v>
      </c>
      <c r="G587" s="3" t="s">
        <v>14100</v>
      </c>
      <c r="H587">
        <v>44</v>
      </c>
      <c r="I587" s="3" t="s">
        <v>10777</v>
      </c>
      <c r="J587" t="s">
        <v>12927</v>
      </c>
      <c r="K587" s="3" t="s">
        <v>14101</v>
      </c>
      <c r="L587" t="s">
        <v>10792</v>
      </c>
      <c r="M587" s="3" t="s">
        <v>11005</v>
      </c>
      <c r="N587" t="s">
        <v>10782</v>
      </c>
      <c r="O587" s="3" t="s">
        <v>14102</v>
      </c>
      <c r="P587">
        <v>52</v>
      </c>
      <c r="Q587" s="3" t="s">
        <v>10777</v>
      </c>
      <c r="R587" t="s">
        <v>14103</v>
      </c>
      <c r="S587" s="3" t="s">
        <v>10780</v>
      </c>
      <c r="T587" s="3" t="s">
        <v>10799</v>
      </c>
      <c r="U587" t="s">
        <v>14104</v>
      </c>
      <c r="V587" t="s">
        <v>10786</v>
      </c>
      <c r="W587" t="s">
        <v>10787</v>
      </c>
      <c r="X587" t="s">
        <v>10393</v>
      </c>
      <c r="Y587" t="s">
        <v>10784</v>
      </c>
      <c r="Z587" t="s">
        <v>10845</v>
      </c>
      <c r="AA587" t="s">
        <v>10792</v>
      </c>
      <c r="AB587" t="s">
        <v>11547</v>
      </c>
      <c r="AC587" t="s">
        <v>10792</v>
      </c>
      <c r="AD587" t="s">
        <v>10792</v>
      </c>
      <c r="AE587" t="s">
        <v>10792</v>
      </c>
      <c r="AF587" t="s">
        <v>14105</v>
      </c>
      <c r="AG587" t="s">
        <v>14106</v>
      </c>
      <c r="AH587" t="s">
        <v>10795</v>
      </c>
      <c r="AI587" t="s">
        <v>10795</v>
      </c>
      <c r="AJ587" t="s">
        <v>10777</v>
      </c>
      <c r="AK587" t="s">
        <v>10904</v>
      </c>
      <c r="AL587" t="s">
        <v>10792</v>
      </c>
      <c r="AM587" t="s">
        <v>10888</v>
      </c>
      <c r="AN587" t="s">
        <v>10798</v>
      </c>
      <c r="AO587" t="s">
        <v>10777</v>
      </c>
      <c r="AP587" t="s">
        <v>10904</v>
      </c>
      <c r="AQ587" t="s">
        <v>10797</v>
      </c>
      <c r="AR587" t="s">
        <v>10799</v>
      </c>
      <c r="AS587" t="s">
        <v>10795</v>
      </c>
      <c r="AT587" t="s">
        <v>10393</v>
      </c>
      <c r="AU587" t="s">
        <v>10845</v>
      </c>
      <c r="AV587" t="s">
        <v>11550</v>
      </c>
      <c r="AW587" t="s">
        <v>10792</v>
      </c>
    </row>
    <row r="588" spans="1:49" x14ac:dyDescent="0.3">
      <c r="A588" s="3" t="s">
        <v>10775</v>
      </c>
      <c r="B588" s="2">
        <v>41621</v>
      </c>
      <c r="C588" s="3">
        <v>13</v>
      </c>
      <c r="D588">
        <v>13132</v>
      </c>
      <c r="E588" s="3" t="s">
        <v>1916</v>
      </c>
      <c r="F588" t="s">
        <v>10693</v>
      </c>
      <c r="G588" s="3" t="s">
        <v>10801</v>
      </c>
      <c r="H588">
        <v>51</v>
      </c>
      <c r="I588" s="3" t="s">
        <v>10784</v>
      </c>
      <c r="J588" t="s">
        <v>10801</v>
      </c>
      <c r="K588" s="3" t="s">
        <v>10801</v>
      </c>
      <c r="L588" t="s">
        <v>10792</v>
      </c>
      <c r="M588" s="3" t="s">
        <v>11011</v>
      </c>
      <c r="N588" t="s">
        <v>10801</v>
      </c>
      <c r="O588" s="3" t="s">
        <v>10801</v>
      </c>
      <c r="Q588" s="3" t="s">
        <v>10784</v>
      </c>
      <c r="R588" t="s">
        <v>10784</v>
      </c>
      <c r="S588" s="3" t="s">
        <v>10799</v>
      </c>
      <c r="T588" s="3" t="s">
        <v>10799</v>
      </c>
      <c r="U588" t="s">
        <v>14107</v>
      </c>
      <c r="V588" t="s">
        <v>10786</v>
      </c>
      <c r="W588" t="s">
        <v>10799</v>
      </c>
      <c r="X588" t="s">
        <v>10784</v>
      </c>
      <c r="Y588" t="s">
        <v>10784</v>
      </c>
      <c r="Z588" t="s">
        <v>10792</v>
      </c>
      <c r="AA588" t="s">
        <v>10792</v>
      </c>
      <c r="AB588" t="s">
        <v>10784</v>
      </c>
      <c r="AC588" t="s">
        <v>10792</v>
      </c>
      <c r="AE588" t="s">
        <v>10792</v>
      </c>
      <c r="AF588" t="s">
        <v>10807</v>
      </c>
      <c r="AG588" t="s">
        <v>10807</v>
      </c>
      <c r="AH588" t="s">
        <v>10795</v>
      </c>
      <c r="AI588" t="s">
        <v>10797</v>
      </c>
      <c r="AJ588" t="s">
        <v>10784</v>
      </c>
      <c r="AK588" t="s">
        <v>10784</v>
      </c>
      <c r="AL588" t="s">
        <v>10792</v>
      </c>
      <c r="AM588" t="s">
        <v>10811</v>
      </c>
      <c r="AN588" t="s">
        <v>10799</v>
      </c>
      <c r="AO588" t="s">
        <v>10784</v>
      </c>
      <c r="AP588" t="s">
        <v>10799</v>
      </c>
      <c r="AQ588" t="s">
        <v>10799</v>
      </c>
      <c r="AR588" t="s">
        <v>10799</v>
      </c>
      <c r="AS588" t="s">
        <v>10799</v>
      </c>
      <c r="AT588" t="s">
        <v>10799</v>
      </c>
      <c r="AU588" t="s">
        <v>10792</v>
      </c>
      <c r="AV588" t="s">
        <v>10784</v>
      </c>
      <c r="AW588" t="s">
        <v>10792</v>
      </c>
    </row>
    <row r="589" spans="1:49" x14ac:dyDescent="0.3">
      <c r="A589" s="3" t="s">
        <v>10775</v>
      </c>
      <c r="B589" s="2">
        <v>40902</v>
      </c>
      <c r="C589" s="3">
        <v>13</v>
      </c>
      <c r="D589">
        <v>13402</v>
      </c>
      <c r="E589" s="3" t="s">
        <v>11321</v>
      </c>
      <c r="F589" t="s">
        <v>10693</v>
      </c>
      <c r="G589" s="3" t="s">
        <v>14108</v>
      </c>
      <c r="H589">
        <v>19</v>
      </c>
      <c r="I589" s="3" t="s">
        <v>10784</v>
      </c>
      <c r="J589" t="s">
        <v>10801</v>
      </c>
      <c r="K589" s="3" t="s">
        <v>10802</v>
      </c>
      <c r="L589" t="s">
        <v>10792</v>
      </c>
      <c r="M589" s="3" t="s">
        <v>10893</v>
      </c>
      <c r="N589" t="s">
        <v>11107</v>
      </c>
      <c r="O589" s="3" t="s">
        <v>14109</v>
      </c>
      <c r="P589">
        <v>20</v>
      </c>
      <c r="Q589" s="3" t="s">
        <v>10784</v>
      </c>
      <c r="R589" t="s">
        <v>14110</v>
      </c>
      <c r="S589" s="3"/>
      <c r="T589" s="3" t="s">
        <v>10799</v>
      </c>
      <c r="U589" t="s">
        <v>14111</v>
      </c>
      <c r="V589" t="s">
        <v>10786</v>
      </c>
      <c r="W589" t="s">
        <v>10799</v>
      </c>
      <c r="Y589" t="s">
        <v>10784</v>
      </c>
      <c r="Z589" t="s">
        <v>10792</v>
      </c>
      <c r="AA589" t="s">
        <v>10792</v>
      </c>
      <c r="AB589" t="s">
        <v>10784</v>
      </c>
      <c r="AC589" t="s">
        <v>10792</v>
      </c>
      <c r="AD589" t="s">
        <v>10792</v>
      </c>
      <c r="AE589" t="s">
        <v>10792</v>
      </c>
      <c r="AF589" t="s">
        <v>10807</v>
      </c>
      <c r="AG589" t="s">
        <v>10807</v>
      </c>
      <c r="AH589" t="s">
        <v>10795</v>
      </c>
      <c r="AI589" t="s">
        <v>10797</v>
      </c>
      <c r="AJ589" t="s">
        <v>10784</v>
      </c>
      <c r="AK589" t="s">
        <v>10784</v>
      </c>
      <c r="AL589" t="s">
        <v>10792</v>
      </c>
      <c r="AM589" t="s">
        <v>10893</v>
      </c>
      <c r="AN589" t="s">
        <v>10399</v>
      </c>
      <c r="AO589" t="s">
        <v>10784</v>
      </c>
      <c r="AP589" t="s">
        <v>11288</v>
      </c>
      <c r="AQ589" t="s">
        <v>10799</v>
      </c>
      <c r="AR589" t="s">
        <v>10799</v>
      </c>
      <c r="AS589" t="s">
        <v>10799</v>
      </c>
      <c r="AT589" t="s">
        <v>10784</v>
      </c>
      <c r="AU589" t="s">
        <v>10792</v>
      </c>
      <c r="AV589" t="s">
        <v>10784</v>
      </c>
      <c r="AW589" t="s">
        <v>10792</v>
      </c>
    </row>
    <row r="590" spans="1:49" x14ac:dyDescent="0.3">
      <c r="A590" s="3" t="s">
        <v>10775</v>
      </c>
      <c r="B590" s="2">
        <v>41108</v>
      </c>
      <c r="C590" s="3">
        <v>9</v>
      </c>
      <c r="D590">
        <v>9101</v>
      </c>
      <c r="E590" s="3" t="s">
        <v>1578</v>
      </c>
      <c r="F590" t="s">
        <v>763</v>
      </c>
      <c r="G590" s="3" t="s">
        <v>14112</v>
      </c>
      <c r="H590">
        <v>31</v>
      </c>
      <c r="I590" s="3" t="s">
        <v>10784</v>
      </c>
      <c r="J590" t="s">
        <v>10801</v>
      </c>
      <c r="K590" s="3" t="s">
        <v>11296</v>
      </c>
      <c r="L590" t="s">
        <v>10792</v>
      </c>
      <c r="M590" s="3" t="s">
        <v>11011</v>
      </c>
      <c r="N590" t="s">
        <v>10804</v>
      </c>
      <c r="O590" s="3" t="s">
        <v>14113</v>
      </c>
      <c r="P590">
        <v>37</v>
      </c>
      <c r="Q590" s="3" t="s">
        <v>10784</v>
      </c>
      <c r="R590" t="s">
        <v>10784</v>
      </c>
      <c r="S590" s="3" t="s">
        <v>10795</v>
      </c>
      <c r="T590" s="3" t="s">
        <v>10799</v>
      </c>
      <c r="U590" t="s">
        <v>10786</v>
      </c>
      <c r="V590" t="s">
        <v>10786</v>
      </c>
      <c r="W590" t="s">
        <v>10795</v>
      </c>
      <c r="X590" t="s">
        <v>10393</v>
      </c>
      <c r="Y590" t="s">
        <v>10784</v>
      </c>
      <c r="Z590" t="s">
        <v>10792</v>
      </c>
      <c r="AA590" t="s">
        <v>10792</v>
      </c>
      <c r="AB590" t="s">
        <v>10784</v>
      </c>
      <c r="AC590" t="s">
        <v>10792</v>
      </c>
      <c r="AD590" t="s">
        <v>10792</v>
      </c>
      <c r="AE590" t="s">
        <v>10792</v>
      </c>
      <c r="AF590" t="s">
        <v>10807</v>
      </c>
      <c r="AG590" t="s">
        <v>10807</v>
      </c>
      <c r="AH590" t="s">
        <v>10795</v>
      </c>
      <c r="AI590" t="s">
        <v>10795</v>
      </c>
      <c r="AJ590" t="s">
        <v>10784</v>
      </c>
      <c r="AK590" t="s">
        <v>10784</v>
      </c>
      <c r="AL590" t="s">
        <v>10792</v>
      </c>
      <c r="AM590" t="s">
        <v>10811</v>
      </c>
      <c r="AN590" t="s">
        <v>10798</v>
      </c>
      <c r="AO590" t="s">
        <v>10784</v>
      </c>
      <c r="AP590" t="s">
        <v>10799</v>
      </c>
      <c r="AQ590" t="s">
        <v>10795</v>
      </c>
      <c r="AR590" t="s">
        <v>10799</v>
      </c>
      <c r="AS590" t="s">
        <v>10795</v>
      </c>
      <c r="AT590" t="s">
        <v>10393</v>
      </c>
      <c r="AU590" t="s">
        <v>10792</v>
      </c>
      <c r="AV590" t="s">
        <v>10784</v>
      </c>
      <c r="AW590" t="s">
        <v>10792</v>
      </c>
    </row>
    <row r="591" spans="1:49" x14ac:dyDescent="0.3">
      <c r="A591" s="3" t="s">
        <v>10775</v>
      </c>
      <c r="B591" s="2">
        <v>44017</v>
      </c>
      <c r="C591" s="3">
        <v>6</v>
      </c>
      <c r="D591">
        <v>6105</v>
      </c>
      <c r="E591" s="3" t="s">
        <v>1305</v>
      </c>
      <c r="F591" t="s">
        <v>1782</v>
      </c>
      <c r="G591" s="3" t="s">
        <v>14114</v>
      </c>
      <c r="H591">
        <v>29</v>
      </c>
      <c r="I591" s="3" t="s">
        <v>10777</v>
      </c>
      <c r="J591" t="s">
        <v>10784</v>
      </c>
      <c r="K591" s="3" t="s">
        <v>14115</v>
      </c>
      <c r="L591" t="s">
        <v>10792</v>
      </c>
      <c r="M591" s="3" t="s">
        <v>11709</v>
      </c>
      <c r="N591" t="s">
        <v>10919</v>
      </c>
      <c r="O591" s="3" t="s">
        <v>14116</v>
      </c>
      <c r="P591">
        <v>41</v>
      </c>
      <c r="Q591" s="3" t="s">
        <v>10784</v>
      </c>
      <c r="R591" t="s">
        <v>10784</v>
      </c>
      <c r="S591" s="3" t="s">
        <v>10780</v>
      </c>
      <c r="T591" s="3" t="s">
        <v>10799</v>
      </c>
      <c r="U591" t="s">
        <v>14117</v>
      </c>
      <c r="V591" t="s">
        <v>10786</v>
      </c>
      <c r="W591" t="s">
        <v>10787</v>
      </c>
      <c r="X591" t="s">
        <v>10393</v>
      </c>
      <c r="Y591" t="s">
        <v>10073</v>
      </c>
      <c r="Z591" t="s">
        <v>10845</v>
      </c>
      <c r="AA591" t="s">
        <v>10792</v>
      </c>
      <c r="AB591" t="s">
        <v>10906</v>
      </c>
      <c r="AC591" t="s">
        <v>10792</v>
      </c>
      <c r="AD591" t="s">
        <v>10792</v>
      </c>
      <c r="AE591" t="s">
        <v>10792</v>
      </c>
      <c r="AF591" t="s">
        <v>14118</v>
      </c>
      <c r="AG591" t="s">
        <v>14119</v>
      </c>
      <c r="AH591" t="s">
        <v>10795</v>
      </c>
      <c r="AI591" t="s">
        <v>10795</v>
      </c>
      <c r="AJ591" t="s">
        <v>10777</v>
      </c>
      <c r="AK591" t="s">
        <v>10784</v>
      </c>
      <c r="AL591" t="s">
        <v>10792</v>
      </c>
      <c r="AM591" t="s">
        <v>11714</v>
      </c>
      <c r="AN591" t="s">
        <v>10919</v>
      </c>
      <c r="AO591" t="s">
        <v>10784</v>
      </c>
      <c r="AP591" t="s">
        <v>10799</v>
      </c>
      <c r="AQ591" t="s">
        <v>10797</v>
      </c>
      <c r="AR591" t="s">
        <v>10799</v>
      </c>
      <c r="AS591" t="s">
        <v>10795</v>
      </c>
      <c r="AT591" t="s">
        <v>10393</v>
      </c>
      <c r="AU591" t="s">
        <v>10845</v>
      </c>
      <c r="AV591" t="s">
        <v>10906</v>
      </c>
      <c r="AW591" t="s">
        <v>10792</v>
      </c>
    </row>
    <row r="592" spans="1:49" x14ac:dyDescent="0.3">
      <c r="A592" s="3" t="s">
        <v>10775</v>
      </c>
      <c r="B592" s="2">
        <v>42272</v>
      </c>
      <c r="C592" s="3">
        <v>10</v>
      </c>
      <c r="D592">
        <v>10101</v>
      </c>
      <c r="E592" s="3" t="s">
        <v>1674</v>
      </c>
      <c r="F592" t="s">
        <v>778</v>
      </c>
      <c r="G592" s="3" t="s">
        <v>14120</v>
      </c>
      <c r="H592">
        <v>50</v>
      </c>
      <c r="I592" s="3" t="s">
        <v>10777</v>
      </c>
      <c r="J592" t="s">
        <v>14121</v>
      </c>
      <c r="K592" s="3" t="s">
        <v>14122</v>
      </c>
      <c r="L592" t="s">
        <v>10780</v>
      </c>
      <c r="M592" s="3" t="s">
        <v>10811</v>
      </c>
      <c r="N592" t="s">
        <v>10782</v>
      </c>
      <c r="O592" s="3" t="s">
        <v>14123</v>
      </c>
      <c r="P592">
        <v>63</v>
      </c>
      <c r="Q592" s="3" t="s">
        <v>10777</v>
      </c>
      <c r="R592" t="s">
        <v>14124</v>
      </c>
      <c r="S592" s="3" t="s">
        <v>10780</v>
      </c>
      <c r="T592" s="3" t="s">
        <v>10787</v>
      </c>
      <c r="U592" t="s">
        <v>10786</v>
      </c>
      <c r="V592" t="s">
        <v>10780</v>
      </c>
      <c r="W592" t="s">
        <v>10787</v>
      </c>
      <c r="X592" t="s">
        <v>10393</v>
      </c>
      <c r="Y592" t="s">
        <v>10780</v>
      </c>
      <c r="Z592" t="s">
        <v>10788</v>
      </c>
      <c r="AA592">
        <v>42766</v>
      </c>
      <c r="AB592" t="s">
        <v>10789</v>
      </c>
      <c r="AC592" t="s">
        <v>11205</v>
      </c>
      <c r="AD592" t="s">
        <v>11578</v>
      </c>
      <c r="AE592" t="s">
        <v>10792</v>
      </c>
      <c r="AF592" t="s">
        <v>14125</v>
      </c>
      <c r="AG592" t="s">
        <v>14126</v>
      </c>
      <c r="AH592" t="s">
        <v>10795</v>
      </c>
      <c r="AI592" t="s">
        <v>10795</v>
      </c>
      <c r="AJ592" t="s">
        <v>10777</v>
      </c>
      <c r="AK592" t="s">
        <v>14127</v>
      </c>
      <c r="AL592" t="s">
        <v>10797</v>
      </c>
      <c r="AM592" t="s">
        <v>10811</v>
      </c>
      <c r="AN592" t="s">
        <v>10798</v>
      </c>
      <c r="AO592" t="s">
        <v>10777</v>
      </c>
      <c r="AP592" t="s">
        <v>13432</v>
      </c>
      <c r="AQ592" t="s">
        <v>10797</v>
      </c>
      <c r="AR592" t="s">
        <v>10795</v>
      </c>
      <c r="AS592" t="s">
        <v>10795</v>
      </c>
      <c r="AT592" t="s">
        <v>10393</v>
      </c>
      <c r="AU592" t="s">
        <v>10788</v>
      </c>
      <c r="AV592" t="s">
        <v>10789</v>
      </c>
      <c r="AW592" t="s">
        <v>11578</v>
      </c>
    </row>
    <row r="593" spans="1:49" x14ac:dyDescent="0.3">
      <c r="A593" s="3" t="s">
        <v>10775</v>
      </c>
      <c r="B593" s="2">
        <v>43225</v>
      </c>
      <c r="C593" s="3">
        <v>10</v>
      </c>
      <c r="D593">
        <v>10105</v>
      </c>
      <c r="E593" s="3" t="s">
        <v>1686</v>
      </c>
      <c r="F593" t="s">
        <v>778</v>
      </c>
      <c r="G593" s="3" t="s">
        <v>14128</v>
      </c>
      <c r="H593">
        <v>65</v>
      </c>
      <c r="I593" s="3" t="s">
        <v>10777</v>
      </c>
      <c r="J593" t="s">
        <v>10784</v>
      </c>
      <c r="K593" s="3" t="s">
        <v>14129</v>
      </c>
      <c r="L593" t="s">
        <v>10780</v>
      </c>
      <c r="M593" s="3" t="s">
        <v>10996</v>
      </c>
      <c r="N593" t="s">
        <v>10782</v>
      </c>
      <c r="O593" s="3" t="s">
        <v>14130</v>
      </c>
      <c r="P593">
        <v>67</v>
      </c>
      <c r="Q593" s="3" t="s">
        <v>10777</v>
      </c>
      <c r="R593" t="s">
        <v>14131</v>
      </c>
      <c r="S593" s="3" t="s">
        <v>10787</v>
      </c>
      <c r="T593" s="3" t="s">
        <v>10780</v>
      </c>
      <c r="U593" t="s">
        <v>14132</v>
      </c>
      <c r="V593" t="s">
        <v>10786</v>
      </c>
      <c r="W593" t="s">
        <v>10780</v>
      </c>
      <c r="X593" t="s">
        <v>10896</v>
      </c>
      <c r="Y593" t="s">
        <v>10784</v>
      </c>
      <c r="Z593" t="s">
        <v>10845</v>
      </c>
      <c r="AA593">
        <v>43195</v>
      </c>
      <c r="AB593" t="s">
        <v>10828</v>
      </c>
      <c r="AC593" t="s">
        <v>11073</v>
      </c>
      <c r="AD593" t="s">
        <v>10792</v>
      </c>
      <c r="AE593" t="s">
        <v>10792</v>
      </c>
      <c r="AF593" t="s">
        <v>14133</v>
      </c>
      <c r="AG593" t="s">
        <v>14134</v>
      </c>
      <c r="AH593" t="s">
        <v>10795</v>
      </c>
      <c r="AI593" t="s">
        <v>10797</v>
      </c>
      <c r="AJ593" t="s">
        <v>10777</v>
      </c>
      <c r="AK593" t="s">
        <v>10784</v>
      </c>
      <c r="AL593" t="s">
        <v>10797</v>
      </c>
      <c r="AM593" t="s">
        <v>11002</v>
      </c>
      <c r="AN593" t="s">
        <v>10798</v>
      </c>
      <c r="AO593" t="s">
        <v>10777</v>
      </c>
      <c r="AP593" t="s">
        <v>11133</v>
      </c>
      <c r="AQ593" t="s">
        <v>10795</v>
      </c>
      <c r="AR593" t="s">
        <v>10797</v>
      </c>
      <c r="AS593" t="s">
        <v>10797</v>
      </c>
      <c r="AT593" t="s">
        <v>10896</v>
      </c>
      <c r="AU593" t="s">
        <v>10845</v>
      </c>
      <c r="AV593" t="s">
        <v>10828</v>
      </c>
      <c r="AW593" t="s">
        <v>10792</v>
      </c>
    </row>
    <row r="594" spans="1:49" x14ac:dyDescent="0.3">
      <c r="A594" s="3" t="s">
        <v>10775</v>
      </c>
      <c r="B594" s="2">
        <v>40602</v>
      </c>
      <c r="C594" s="3">
        <v>13</v>
      </c>
      <c r="D594">
        <v>13106</v>
      </c>
      <c r="E594" s="3" t="s">
        <v>1840</v>
      </c>
      <c r="F594" t="s">
        <v>10693</v>
      </c>
      <c r="G594" s="3" t="s">
        <v>14135</v>
      </c>
      <c r="H594">
        <v>67</v>
      </c>
      <c r="I594" s="3" t="s">
        <v>10784</v>
      </c>
      <c r="J594" t="s">
        <v>10801</v>
      </c>
      <c r="K594" s="3" t="s">
        <v>13196</v>
      </c>
      <c r="L594" t="s">
        <v>10792</v>
      </c>
      <c r="M594" s="3" t="s">
        <v>11011</v>
      </c>
      <c r="N594" t="s">
        <v>10804</v>
      </c>
      <c r="O594" s="3" t="s">
        <v>14136</v>
      </c>
      <c r="P594">
        <v>68</v>
      </c>
      <c r="Q594" s="3" t="s">
        <v>10784</v>
      </c>
      <c r="R594" t="s">
        <v>10784</v>
      </c>
      <c r="S594" s="3"/>
      <c r="T594" s="3" t="s">
        <v>10799</v>
      </c>
      <c r="U594" t="s">
        <v>14137</v>
      </c>
      <c r="V594" t="s">
        <v>10786</v>
      </c>
      <c r="W594" t="s">
        <v>10799</v>
      </c>
      <c r="X594" t="s">
        <v>10393</v>
      </c>
      <c r="Y594" t="s">
        <v>10784</v>
      </c>
      <c r="Z594" t="s">
        <v>10792</v>
      </c>
      <c r="AA594" t="s">
        <v>10792</v>
      </c>
      <c r="AB594" t="s">
        <v>10784</v>
      </c>
      <c r="AC594" t="s">
        <v>10792</v>
      </c>
      <c r="AD594" t="s">
        <v>10792</v>
      </c>
      <c r="AE594" t="s">
        <v>10792</v>
      </c>
      <c r="AF594" t="s">
        <v>10807</v>
      </c>
      <c r="AG594" t="s">
        <v>10807</v>
      </c>
      <c r="AH594" t="s">
        <v>10795</v>
      </c>
      <c r="AI594" t="s">
        <v>10795</v>
      </c>
      <c r="AJ594" t="s">
        <v>10784</v>
      </c>
      <c r="AK594" t="s">
        <v>10784</v>
      </c>
      <c r="AL594" t="s">
        <v>10792</v>
      </c>
      <c r="AM594" t="s">
        <v>10811</v>
      </c>
      <c r="AN594" t="s">
        <v>10798</v>
      </c>
      <c r="AO594" t="s">
        <v>10784</v>
      </c>
      <c r="AP594" t="s">
        <v>10799</v>
      </c>
      <c r="AQ594" t="s">
        <v>10799</v>
      </c>
      <c r="AR594" t="s">
        <v>10799</v>
      </c>
      <c r="AS594" t="s">
        <v>10799</v>
      </c>
      <c r="AT594" t="s">
        <v>10393</v>
      </c>
      <c r="AU594" t="s">
        <v>10792</v>
      </c>
      <c r="AV594" t="s">
        <v>10784</v>
      </c>
      <c r="AW594" t="s">
        <v>10792</v>
      </c>
    </row>
    <row r="595" spans="1:49" x14ac:dyDescent="0.3">
      <c r="A595" s="3" t="s">
        <v>10775</v>
      </c>
      <c r="B595" s="2">
        <v>40353</v>
      </c>
      <c r="C595" s="3">
        <v>6</v>
      </c>
      <c r="D595">
        <v>6101</v>
      </c>
      <c r="E595" s="3" t="s">
        <v>1293</v>
      </c>
      <c r="F595" t="s">
        <v>1782</v>
      </c>
      <c r="G595" s="3" t="s">
        <v>14138</v>
      </c>
      <c r="H595">
        <v>59</v>
      </c>
      <c r="I595" s="3" t="s">
        <v>10784</v>
      </c>
      <c r="J595" t="s">
        <v>10801</v>
      </c>
      <c r="K595" s="3" t="s">
        <v>13301</v>
      </c>
      <c r="L595" t="s">
        <v>10792</v>
      </c>
      <c r="M595" s="3" t="s">
        <v>11916</v>
      </c>
      <c r="N595" t="s">
        <v>11107</v>
      </c>
      <c r="O595" s="3" t="s">
        <v>14139</v>
      </c>
      <c r="P595">
        <v>35</v>
      </c>
      <c r="Q595" s="3" t="s">
        <v>10784</v>
      </c>
      <c r="R595" t="s">
        <v>10784</v>
      </c>
      <c r="S595" s="3" t="s">
        <v>10799</v>
      </c>
      <c r="T595" s="3" t="s">
        <v>10799</v>
      </c>
      <c r="U595" t="s">
        <v>14140</v>
      </c>
      <c r="V595" t="s">
        <v>10786</v>
      </c>
      <c r="W595" t="s">
        <v>10799</v>
      </c>
      <c r="X595" t="s">
        <v>10391</v>
      </c>
      <c r="Y595" t="s">
        <v>10784</v>
      </c>
      <c r="Z595" t="s">
        <v>10792</v>
      </c>
      <c r="AA595" t="s">
        <v>10792</v>
      </c>
      <c r="AB595" t="s">
        <v>10784</v>
      </c>
      <c r="AC595" t="s">
        <v>10792</v>
      </c>
      <c r="AD595" t="s">
        <v>10792</v>
      </c>
      <c r="AE595" t="s">
        <v>10792</v>
      </c>
      <c r="AF595" t="s">
        <v>10807</v>
      </c>
      <c r="AG595" t="s">
        <v>10807</v>
      </c>
      <c r="AH595" t="s">
        <v>10795</v>
      </c>
      <c r="AI595" t="s">
        <v>10797</v>
      </c>
      <c r="AJ595" t="s">
        <v>10784</v>
      </c>
      <c r="AK595" t="s">
        <v>10784</v>
      </c>
      <c r="AL595" t="s">
        <v>10792</v>
      </c>
      <c r="AM595" t="s">
        <v>10918</v>
      </c>
      <c r="AN595" t="s">
        <v>10399</v>
      </c>
      <c r="AO595" t="s">
        <v>10784</v>
      </c>
      <c r="AP595" t="s">
        <v>10799</v>
      </c>
      <c r="AQ595" t="s">
        <v>10799</v>
      </c>
      <c r="AR595" t="s">
        <v>10799</v>
      </c>
      <c r="AS595" t="s">
        <v>10799</v>
      </c>
      <c r="AT595" t="s">
        <v>10391</v>
      </c>
      <c r="AU595" t="s">
        <v>10792</v>
      </c>
      <c r="AV595" t="s">
        <v>10784</v>
      </c>
      <c r="AW595" t="s">
        <v>10792</v>
      </c>
    </row>
    <row r="596" spans="1:49" x14ac:dyDescent="0.3">
      <c r="A596" s="3" t="s">
        <v>10775</v>
      </c>
      <c r="B596" s="2">
        <v>41637</v>
      </c>
      <c r="C596" s="3">
        <v>7</v>
      </c>
      <c r="D596">
        <v>7408</v>
      </c>
      <c r="E596" s="3" t="s">
        <v>1477</v>
      </c>
      <c r="F596" t="s">
        <v>787</v>
      </c>
      <c r="G596" s="3" t="s">
        <v>14141</v>
      </c>
      <c r="H596">
        <v>35</v>
      </c>
      <c r="I596" s="3" t="s">
        <v>10784</v>
      </c>
      <c r="J596" t="s">
        <v>10801</v>
      </c>
      <c r="K596" s="3" t="s">
        <v>11196</v>
      </c>
      <c r="L596" t="s">
        <v>10792</v>
      </c>
      <c r="M596" s="3" t="s">
        <v>10781</v>
      </c>
      <c r="N596" t="s">
        <v>11025</v>
      </c>
      <c r="O596" s="3" t="s">
        <v>14142</v>
      </c>
      <c r="P596">
        <v>53</v>
      </c>
      <c r="Q596" s="3" t="s">
        <v>10784</v>
      </c>
      <c r="R596" t="s">
        <v>10784</v>
      </c>
      <c r="S596" s="3" t="s">
        <v>10799</v>
      </c>
      <c r="T596" s="3" t="s">
        <v>10799</v>
      </c>
      <c r="U596" t="s">
        <v>14143</v>
      </c>
      <c r="V596" t="s">
        <v>10786</v>
      </c>
      <c r="W596" t="s">
        <v>10799</v>
      </c>
      <c r="X596" t="s">
        <v>10784</v>
      </c>
      <c r="Y596" t="s">
        <v>10784</v>
      </c>
      <c r="Z596" t="s">
        <v>11453</v>
      </c>
      <c r="AA596" t="s">
        <v>10792</v>
      </c>
      <c r="AB596" t="s">
        <v>10784</v>
      </c>
      <c r="AC596" t="s">
        <v>10792</v>
      </c>
      <c r="AE596" t="s">
        <v>10792</v>
      </c>
      <c r="AF596" t="s">
        <v>10807</v>
      </c>
      <c r="AG596" t="s">
        <v>10807</v>
      </c>
      <c r="AH596" t="s">
        <v>10795</v>
      </c>
      <c r="AI596" t="s">
        <v>10795</v>
      </c>
      <c r="AJ596" t="s">
        <v>10784</v>
      </c>
      <c r="AK596" t="s">
        <v>10784</v>
      </c>
      <c r="AL596" t="s">
        <v>10792</v>
      </c>
      <c r="AM596" t="s">
        <v>10781</v>
      </c>
      <c r="AN596" t="s">
        <v>10798</v>
      </c>
      <c r="AO596" t="s">
        <v>10784</v>
      </c>
      <c r="AP596" t="s">
        <v>10799</v>
      </c>
      <c r="AQ596" t="s">
        <v>10799</v>
      </c>
      <c r="AR596" t="s">
        <v>10799</v>
      </c>
      <c r="AS596" t="s">
        <v>10799</v>
      </c>
      <c r="AT596" t="s">
        <v>10799</v>
      </c>
      <c r="AU596" t="s">
        <v>10846</v>
      </c>
      <c r="AV596" t="s">
        <v>10784</v>
      </c>
      <c r="AW596" t="s">
        <v>10792</v>
      </c>
    </row>
    <row r="597" spans="1:49" x14ac:dyDescent="0.3">
      <c r="A597" s="3" t="s">
        <v>10775</v>
      </c>
      <c r="B597" s="2">
        <v>42750</v>
      </c>
      <c r="C597" s="3">
        <v>10</v>
      </c>
      <c r="D597">
        <v>10101</v>
      </c>
      <c r="E597" s="3" t="s">
        <v>1674</v>
      </c>
      <c r="F597" t="s">
        <v>778</v>
      </c>
      <c r="G597" s="3" t="s">
        <v>14144</v>
      </c>
      <c r="H597">
        <v>69</v>
      </c>
      <c r="I597" s="3" t="s">
        <v>10777</v>
      </c>
      <c r="J597" t="s">
        <v>10784</v>
      </c>
      <c r="K597" s="3" t="s">
        <v>14145</v>
      </c>
      <c r="L597" t="s">
        <v>10780</v>
      </c>
      <c r="M597" s="3" t="s">
        <v>10918</v>
      </c>
      <c r="N597" t="s">
        <v>10863</v>
      </c>
      <c r="O597" s="3" t="s">
        <v>14146</v>
      </c>
      <c r="P597">
        <v>44</v>
      </c>
      <c r="Q597" s="3" t="s">
        <v>10777</v>
      </c>
      <c r="R597" t="s">
        <v>11753</v>
      </c>
      <c r="S597" s="3" t="s">
        <v>10780</v>
      </c>
      <c r="T597" s="3" t="s">
        <v>10780</v>
      </c>
      <c r="U597" t="s">
        <v>14147</v>
      </c>
      <c r="V597" t="s">
        <v>12574</v>
      </c>
      <c r="W597" t="s">
        <v>10780</v>
      </c>
      <c r="X597" t="s">
        <v>10391</v>
      </c>
      <c r="Y597" t="s">
        <v>10780</v>
      </c>
      <c r="Z597" t="s">
        <v>10788</v>
      </c>
      <c r="AA597">
        <v>43445</v>
      </c>
      <c r="AB597" t="s">
        <v>10789</v>
      </c>
      <c r="AC597" t="s">
        <v>11205</v>
      </c>
      <c r="AD597" t="s">
        <v>11514</v>
      </c>
      <c r="AE597" t="s">
        <v>10792</v>
      </c>
      <c r="AF597" t="s">
        <v>14148</v>
      </c>
      <c r="AG597" t="s">
        <v>14149</v>
      </c>
      <c r="AH597" t="s">
        <v>10795</v>
      </c>
      <c r="AI597" t="s">
        <v>10797</v>
      </c>
      <c r="AJ597" t="s">
        <v>10777</v>
      </c>
      <c r="AK597" t="s">
        <v>10784</v>
      </c>
      <c r="AL597" t="s">
        <v>10797</v>
      </c>
      <c r="AM597" t="s">
        <v>10918</v>
      </c>
      <c r="AN597" t="s">
        <v>10873</v>
      </c>
      <c r="AO597" t="s">
        <v>10777</v>
      </c>
      <c r="AP597" t="s">
        <v>10819</v>
      </c>
      <c r="AQ597" t="s">
        <v>10797</v>
      </c>
      <c r="AR597" t="s">
        <v>10797</v>
      </c>
      <c r="AS597" t="s">
        <v>10797</v>
      </c>
      <c r="AT597" t="s">
        <v>10391</v>
      </c>
      <c r="AU597" t="s">
        <v>10788</v>
      </c>
      <c r="AV597" t="s">
        <v>10789</v>
      </c>
      <c r="AW597" t="s">
        <v>11514</v>
      </c>
    </row>
    <row r="598" spans="1:49" x14ac:dyDescent="0.3">
      <c r="A598" s="3" t="s">
        <v>10775</v>
      </c>
      <c r="B598" s="2">
        <v>40466</v>
      </c>
      <c r="C598" s="3">
        <v>12</v>
      </c>
      <c r="D598">
        <v>12101</v>
      </c>
      <c r="E598" s="3" t="s">
        <v>1794</v>
      </c>
      <c r="F598" t="s">
        <v>11013</v>
      </c>
      <c r="G598" s="3" t="s">
        <v>14150</v>
      </c>
      <c r="H598">
        <v>33</v>
      </c>
      <c r="I598" s="3" t="s">
        <v>11796</v>
      </c>
      <c r="J598" t="s">
        <v>14151</v>
      </c>
      <c r="K598" s="3" t="s">
        <v>10810</v>
      </c>
      <c r="L598" t="s">
        <v>10792</v>
      </c>
      <c r="M598" s="3" t="s">
        <v>11106</v>
      </c>
      <c r="N598" t="s">
        <v>10804</v>
      </c>
      <c r="O598" s="3" t="s">
        <v>14152</v>
      </c>
      <c r="Q598" s="3" t="s">
        <v>10784</v>
      </c>
      <c r="R598" t="s">
        <v>10784</v>
      </c>
      <c r="S598" s="3" t="s">
        <v>10799</v>
      </c>
      <c r="T598" s="3" t="s">
        <v>10799</v>
      </c>
      <c r="U598" t="s">
        <v>14153</v>
      </c>
      <c r="V598" t="s">
        <v>10786</v>
      </c>
      <c r="W598" t="s">
        <v>10799</v>
      </c>
      <c r="X598" t="s">
        <v>10784</v>
      </c>
      <c r="Y598" t="s">
        <v>10784</v>
      </c>
      <c r="Z598" t="s">
        <v>10792</v>
      </c>
      <c r="AA598" t="s">
        <v>10792</v>
      </c>
      <c r="AB598" t="s">
        <v>10784</v>
      </c>
      <c r="AC598" t="s">
        <v>10792</v>
      </c>
      <c r="AD598" t="s">
        <v>10792</v>
      </c>
      <c r="AE598" t="s">
        <v>10792</v>
      </c>
      <c r="AF598" t="s">
        <v>10807</v>
      </c>
      <c r="AG598" t="s">
        <v>10807</v>
      </c>
      <c r="AH598" t="s">
        <v>10795</v>
      </c>
      <c r="AI598" t="s">
        <v>10797</v>
      </c>
      <c r="AJ598" t="s">
        <v>11796</v>
      </c>
      <c r="AK598" t="s">
        <v>10969</v>
      </c>
      <c r="AL598" t="s">
        <v>10792</v>
      </c>
      <c r="AM598" t="s">
        <v>11106</v>
      </c>
      <c r="AN598" t="s">
        <v>10798</v>
      </c>
      <c r="AO598" t="s">
        <v>10784</v>
      </c>
      <c r="AP598" t="s">
        <v>10799</v>
      </c>
      <c r="AQ598" t="s">
        <v>10799</v>
      </c>
      <c r="AR598" t="s">
        <v>10799</v>
      </c>
      <c r="AS598" t="s">
        <v>10799</v>
      </c>
      <c r="AT598" t="s">
        <v>10799</v>
      </c>
      <c r="AU598" t="s">
        <v>10792</v>
      </c>
      <c r="AV598" t="s">
        <v>10784</v>
      </c>
      <c r="AW598" t="s">
        <v>10792</v>
      </c>
    </row>
    <row r="599" spans="1:49" x14ac:dyDescent="0.3">
      <c r="A599" s="3" t="s">
        <v>10775</v>
      </c>
      <c r="B599" s="2">
        <v>43125</v>
      </c>
      <c r="C599" s="3">
        <v>10</v>
      </c>
      <c r="D599">
        <v>10101</v>
      </c>
      <c r="E599" s="3" t="s">
        <v>1674</v>
      </c>
      <c r="F599" t="s">
        <v>778</v>
      </c>
      <c r="G599" s="3" t="s">
        <v>14154</v>
      </c>
      <c r="H599">
        <v>1</v>
      </c>
      <c r="I599" s="3" t="s">
        <v>10777</v>
      </c>
      <c r="J599" t="s">
        <v>10784</v>
      </c>
      <c r="K599" s="3" t="s">
        <v>14155</v>
      </c>
      <c r="L599" t="s">
        <v>10787</v>
      </c>
      <c r="M599" s="3" t="s">
        <v>10856</v>
      </c>
      <c r="N599" t="s">
        <v>10863</v>
      </c>
      <c r="O599" s="3" t="s">
        <v>14156</v>
      </c>
      <c r="P599">
        <v>26</v>
      </c>
      <c r="Q599" s="3" t="s">
        <v>10777</v>
      </c>
      <c r="R599" t="s">
        <v>10784</v>
      </c>
      <c r="S599" s="3" t="s">
        <v>10780</v>
      </c>
      <c r="T599" s="3" t="s">
        <v>10780</v>
      </c>
      <c r="U599" t="s">
        <v>10786</v>
      </c>
      <c r="V599" t="s">
        <v>10880</v>
      </c>
      <c r="W599" t="s">
        <v>10780</v>
      </c>
      <c r="X599" t="s">
        <v>10391</v>
      </c>
      <c r="Y599" t="s">
        <v>14157</v>
      </c>
      <c r="Z599" t="s">
        <v>10788</v>
      </c>
      <c r="AA599">
        <v>43764</v>
      </c>
      <c r="AB599" t="s">
        <v>10789</v>
      </c>
      <c r="AC599" t="s">
        <v>11205</v>
      </c>
      <c r="AD599" t="s">
        <v>10898</v>
      </c>
      <c r="AE599" t="s">
        <v>10792</v>
      </c>
      <c r="AF599" t="s">
        <v>14158</v>
      </c>
      <c r="AG599" t="s">
        <v>14159</v>
      </c>
      <c r="AH599" t="s">
        <v>10795</v>
      </c>
      <c r="AI599" t="s">
        <v>10797</v>
      </c>
      <c r="AJ599" t="s">
        <v>10777</v>
      </c>
      <c r="AK599" t="s">
        <v>10784</v>
      </c>
      <c r="AL599" t="s">
        <v>10795</v>
      </c>
      <c r="AM599" t="s">
        <v>10856</v>
      </c>
      <c r="AN599" t="s">
        <v>10873</v>
      </c>
      <c r="AO599" t="s">
        <v>10777</v>
      </c>
      <c r="AP599" t="s">
        <v>10799</v>
      </c>
      <c r="AQ599" t="s">
        <v>10797</v>
      </c>
      <c r="AR599" t="s">
        <v>10797</v>
      </c>
      <c r="AS599" t="s">
        <v>10797</v>
      </c>
      <c r="AT599" t="s">
        <v>10391</v>
      </c>
      <c r="AU599" t="s">
        <v>10788</v>
      </c>
      <c r="AV599" t="s">
        <v>10789</v>
      </c>
      <c r="AW599" t="s">
        <v>10889</v>
      </c>
    </row>
    <row r="600" spans="1:49" x14ac:dyDescent="0.3">
      <c r="A600" s="3" t="s">
        <v>10775</v>
      </c>
      <c r="B600" s="2">
        <v>43262</v>
      </c>
      <c r="C600" s="3">
        <v>8</v>
      </c>
      <c r="D600">
        <v>8101</v>
      </c>
      <c r="E600" s="3" t="s">
        <v>1480</v>
      </c>
      <c r="F600" t="s">
        <v>769</v>
      </c>
      <c r="G600" s="3" t="s">
        <v>14160</v>
      </c>
      <c r="H600">
        <v>29</v>
      </c>
      <c r="I600" s="3" t="s">
        <v>10777</v>
      </c>
      <c r="J600" t="s">
        <v>14161</v>
      </c>
      <c r="K600" s="3" t="s">
        <v>14162</v>
      </c>
      <c r="L600" t="s">
        <v>10780</v>
      </c>
      <c r="M600" s="3" t="s">
        <v>10838</v>
      </c>
      <c r="N600" t="s">
        <v>10782</v>
      </c>
      <c r="O600" s="3" t="s">
        <v>14163</v>
      </c>
      <c r="P600">
        <v>68</v>
      </c>
      <c r="Q600" s="3" t="s">
        <v>10777</v>
      </c>
      <c r="R600" t="s">
        <v>10784</v>
      </c>
      <c r="S600" s="3" t="s">
        <v>10787</v>
      </c>
      <c r="T600" s="3" t="s">
        <v>10780</v>
      </c>
      <c r="U600" t="s">
        <v>14164</v>
      </c>
      <c r="V600" t="s">
        <v>11043</v>
      </c>
      <c r="W600" t="s">
        <v>10787</v>
      </c>
      <c r="X600" t="s">
        <v>10393</v>
      </c>
      <c r="Y600" t="s">
        <v>10784</v>
      </c>
      <c r="Z600" t="s">
        <v>10827</v>
      </c>
      <c r="AA600">
        <v>43262</v>
      </c>
      <c r="AB600" t="s">
        <v>10828</v>
      </c>
      <c r="AC600" t="s">
        <v>10792</v>
      </c>
      <c r="AD600" t="s">
        <v>10792</v>
      </c>
      <c r="AE600" t="s">
        <v>10792</v>
      </c>
      <c r="AF600" t="s">
        <v>14165</v>
      </c>
      <c r="AG600" t="s">
        <v>14166</v>
      </c>
      <c r="AH600" t="s">
        <v>10795</v>
      </c>
      <c r="AI600" t="s">
        <v>10795</v>
      </c>
      <c r="AJ600" t="s">
        <v>10777</v>
      </c>
      <c r="AK600" t="s">
        <v>14161</v>
      </c>
      <c r="AL600" t="s">
        <v>10797</v>
      </c>
      <c r="AM600" t="s">
        <v>10838</v>
      </c>
      <c r="AN600" t="s">
        <v>10798</v>
      </c>
      <c r="AO600" t="s">
        <v>10777</v>
      </c>
      <c r="AP600" t="s">
        <v>10799</v>
      </c>
      <c r="AQ600" t="s">
        <v>10795</v>
      </c>
      <c r="AR600" t="s">
        <v>10797</v>
      </c>
      <c r="AS600" t="s">
        <v>10795</v>
      </c>
      <c r="AT600" t="s">
        <v>10393</v>
      </c>
      <c r="AU600" t="s">
        <v>10827</v>
      </c>
      <c r="AV600" t="s">
        <v>10828</v>
      </c>
      <c r="AW600" t="s">
        <v>10792</v>
      </c>
    </row>
    <row r="601" spans="1:49" x14ac:dyDescent="0.3">
      <c r="A601" s="3" t="s">
        <v>10775</v>
      </c>
      <c r="B601" s="2">
        <v>44244</v>
      </c>
      <c r="C601" s="3">
        <v>8</v>
      </c>
      <c r="D601">
        <v>8102</v>
      </c>
      <c r="E601" s="3" t="s">
        <v>1483</v>
      </c>
      <c r="F601" t="s">
        <v>769</v>
      </c>
      <c r="G601" s="3" t="s">
        <v>14167</v>
      </c>
      <c r="H601">
        <v>19</v>
      </c>
      <c r="I601" s="3" t="s">
        <v>10777</v>
      </c>
      <c r="J601" t="s">
        <v>10784</v>
      </c>
      <c r="K601" s="3" t="s">
        <v>14168</v>
      </c>
      <c r="L601" t="s">
        <v>10780</v>
      </c>
      <c r="M601" s="3" t="s">
        <v>10996</v>
      </c>
      <c r="N601" t="s">
        <v>13589</v>
      </c>
      <c r="O601" s="3" t="s">
        <v>14169</v>
      </c>
      <c r="P601">
        <v>16</v>
      </c>
      <c r="Q601" s="3" t="s">
        <v>10777</v>
      </c>
      <c r="R601" t="s">
        <v>10784</v>
      </c>
      <c r="S601" s="3" t="s">
        <v>10780</v>
      </c>
      <c r="T601" s="3" t="s">
        <v>10799</v>
      </c>
      <c r="U601" t="s">
        <v>10786</v>
      </c>
      <c r="V601" t="s">
        <v>10786</v>
      </c>
      <c r="W601" t="s">
        <v>10780</v>
      </c>
      <c r="X601" t="s">
        <v>10784</v>
      </c>
      <c r="Y601" t="s">
        <v>10784</v>
      </c>
      <c r="Z601" t="s">
        <v>10845</v>
      </c>
      <c r="AA601" t="s">
        <v>10792</v>
      </c>
      <c r="AB601" t="s">
        <v>10846</v>
      </c>
      <c r="AC601" t="s">
        <v>10792</v>
      </c>
      <c r="AD601" t="s">
        <v>10792</v>
      </c>
      <c r="AE601" t="s">
        <v>10792</v>
      </c>
      <c r="AF601" t="s">
        <v>14170</v>
      </c>
      <c r="AG601" t="s">
        <v>14171</v>
      </c>
      <c r="AH601" t="s">
        <v>10795</v>
      </c>
      <c r="AI601" t="s">
        <v>10797</v>
      </c>
      <c r="AJ601" t="s">
        <v>10777</v>
      </c>
      <c r="AK601" t="s">
        <v>10784</v>
      </c>
      <c r="AL601" t="s">
        <v>10797</v>
      </c>
      <c r="AM601" t="s">
        <v>11002</v>
      </c>
      <c r="AN601" t="s">
        <v>13589</v>
      </c>
      <c r="AO601" t="s">
        <v>10777</v>
      </c>
      <c r="AP601" t="s">
        <v>10799</v>
      </c>
      <c r="AQ601" t="s">
        <v>10797</v>
      </c>
      <c r="AR601" t="s">
        <v>10799</v>
      </c>
      <c r="AS601" t="s">
        <v>10797</v>
      </c>
      <c r="AT601" t="s">
        <v>10799</v>
      </c>
      <c r="AU601" t="s">
        <v>10845</v>
      </c>
      <c r="AV601" t="s">
        <v>10846</v>
      </c>
      <c r="AW601" t="s">
        <v>10792</v>
      </c>
    </row>
    <row r="602" spans="1:49" x14ac:dyDescent="0.3">
      <c r="A602" s="3" t="s">
        <v>10775</v>
      </c>
      <c r="B602" s="2">
        <v>42027</v>
      </c>
      <c r="C602" s="3">
        <v>3</v>
      </c>
      <c r="D602">
        <v>3101</v>
      </c>
      <c r="E602" s="3" t="s">
        <v>1109</v>
      </c>
      <c r="F602" t="s">
        <v>766</v>
      </c>
      <c r="G602" s="3" t="s">
        <v>14172</v>
      </c>
      <c r="H602">
        <v>21</v>
      </c>
      <c r="I602" s="3" t="s">
        <v>10777</v>
      </c>
      <c r="J602" t="s">
        <v>10784</v>
      </c>
      <c r="K602" s="3" t="s">
        <v>14173</v>
      </c>
      <c r="L602" t="s">
        <v>10780</v>
      </c>
      <c r="M602" s="3" t="s">
        <v>10973</v>
      </c>
      <c r="N602" t="s">
        <v>10782</v>
      </c>
      <c r="O602" s="3" t="s">
        <v>14174</v>
      </c>
      <c r="P602">
        <v>26</v>
      </c>
      <c r="Q602" s="3" t="s">
        <v>10777</v>
      </c>
      <c r="R602" t="s">
        <v>13069</v>
      </c>
      <c r="S602" s="3" t="s">
        <v>10780</v>
      </c>
      <c r="T602" s="3" t="s">
        <v>10787</v>
      </c>
      <c r="U602" t="s">
        <v>10786</v>
      </c>
      <c r="V602" t="s">
        <v>11043</v>
      </c>
      <c r="W602" t="s">
        <v>10787</v>
      </c>
      <c r="X602" t="s">
        <v>10393</v>
      </c>
      <c r="Y602" t="s">
        <v>10780</v>
      </c>
      <c r="Z602" t="s">
        <v>10788</v>
      </c>
      <c r="AA602">
        <v>42821</v>
      </c>
      <c r="AB602" t="s">
        <v>10789</v>
      </c>
      <c r="AC602" t="s">
        <v>12460</v>
      </c>
      <c r="AD602" t="s">
        <v>10791</v>
      </c>
      <c r="AE602" t="s">
        <v>10792</v>
      </c>
      <c r="AF602" t="s">
        <v>14175</v>
      </c>
      <c r="AG602" t="s">
        <v>14176</v>
      </c>
      <c r="AH602" t="s">
        <v>10795</v>
      </c>
      <c r="AI602" t="s">
        <v>10795</v>
      </c>
      <c r="AJ602" t="s">
        <v>10777</v>
      </c>
      <c r="AK602" t="s">
        <v>10784</v>
      </c>
      <c r="AL602" t="s">
        <v>10797</v>
      </c>
      <c r="AM602" t="s">
        <v>10973</v>
      </c>
      <c r="AN602" t="s">
        <v>10798</v>
      </c>
      <c r="AO602" t="s">
        <v>10777</v>
      </c>
      <c r="AP602" t="s">
        <v>13069</v>
      </c>
      <c r="AQ602" t="s">
        <v>10797</v>
      </c>
      <c r="AR602" t="s">
        <v>10795</v>
      </c>
      <c r="AS602" t="s">
        <v>10795</v>
      </c>
      <c r="AT602" t="s">
        <v>10393</v>
      </c>
      <c r="AU602" t="s">
        <v>10788</v>
      </c>
      <c r="AV602" t="s">
        <v>10789</v>
      </c>
      <c r="AW602" t="s">
        <v>10791</v>
      </c>
    </row>
    <row r="603" spans="1:49" x14ac:dyDescent="0.3">
      <c r="A603" s="3" t="s">
        <v>10775</v>
      </c>
      <c r="B603" s="2">
        <v>44315</v>
      </c>
      <c r="C603" s="3">
        <v>13</v>
      </c>
      <c r="D603">
        <v>13129</v>
      </c>
      <c r="E603" s="3" t="s">
        <v>1908</v>
      </c>
      <c r="F603" t="s">
        <v>10693</v>
      </c>
      <c r="G603" s="3" t="s">
        <v>14177</v>
      </c>
      <c r="H603">
        <v>34</v>
      </c>
      <c r="I603" s="3" t="s">
        <v>11544</v>
      </c>
      <c r="J603" t="s">
        <v>10784</v>
      </c>
      <c r="K603" s="3" t="s">
        <v>14178</v>
      </c>
      <c r="L603" t="s">
        <v>10792</v>
      </c>
      <c r="M603" s="3" t="s">
        <v>10978</v>
      </c>
      <c r="N603" t="s">
        <v>10782</v>
      </c>
      <c r="O603" s="3" t="s">
        <v>13318</v>
      </c>
      <c r="P603">
        <v>34</v>
      </c>
      <c r="Q603" s="3" t="s">
        <v>13314</v>
      </c>
      <c r="R603" t="s">
        <v>10784</v>
      </c>
      <c r="S603" s="3" t="s">
        <v>10780</v>
      </c>
      <c r="T603" s="3" t="s">
        <v>10799</v>
      </c>
      <c r="U603" t="s">
        <v>10786</v>
      </c>
      <c r="V603" t="s">
        <v>10786</v>
      </c>
      <c r="W603" t="s">
        <v>10825</v>
      </c>
      <c r="X603" t="s">
        <v>10782</v>
      </c>
      <c r="Y603" t="s">
        <v>10395</v>
      </c>
      <c r="Z603" t="s">
        <v>10845</v>
      </c>
      <c r="AA603">
        <v>44315</v>
      </c>
      <c r="AB603" t="s">
        <v>11292</v>
      </c>
      <c r="AC603" t="s">
        <v>10792</v>
      </c>
      <c r="AD603" t="s">
        <v>10792</v>
      </c>
      <c r="AE603" t="s">
        <v>10792</v>
      </c>
      <c r="AF603" t="s">
        <v>13320</v>
      </c>
      <c r="AG603" t="s">
        <v>14179</v>
      </c>
      <c r="AH603" t="s">
        <v>10795</v>
      </c>
      <c r="AI603" t="s">
        <v>10795</v>
      </c>
      <c r="AJ603" t="s">
        <v>11544</v>
      </c>
      <c r="AK603" t="s">
        <v>10784</v>
      </c>
      <c r="AL603" t="s">
        <v>10792</v>
      </c>
      <c r="AM603" t="s">
        <v>10888</v>
      </c>
      <c r="AN603" t="s">
        <v>10798</v>
      </c>
      <c r="AO603" t="s">
        <v>11544</v>
      </c>
      <c r="AP603" t="s">
        <v>10799</v>
      </c>
      <c r="AQ603" t="s">
        <v>10797</v>
      </c>
      <c r="AR603" t="s">
        <v>10799</v>
      </c>
      <c r="AS603" t="s">
        <v>10795</v>
      </c>
      <c r="AT603" t="s">
        <v>10798</v>
      </c>
      <c r="AU603" t="s">
        <v>10845</v>
      </c>
      <c r="AV603" t="s">
        <v>11292</v>
      </c>
      <c r="AW603" t="s">
        <v>10792</v>
      </c>
    </row>
    <row r="604" spans="1:49" x14ac:dyDescent="0.3">
      <c r="A604" s="3" t="s">
        <v>10775</v>
      </c>
      <c r="B604" s="2">
        <v>42142</v>
      </c>
      <c r="C604" s="3">
        <v>13</v>
      </c>
      <c r="D604">
        <v>13119</v>
      </c>
      <c r="E604" s="3" t="s">
        <v>1878</v>
      </c>
      <c r="F604" t="s">
        <v>10693</v>
      </c>
      <c r="G604" s="3" t="s">
        <v>14180</v>
      </c>
      <c r="H604">
        <v>38</v>
      </c>
      <c r="I604" s="3" t="s">
        <v>10777</v>
      </c>
      <c r="J604" t="s">
        <v>14181</v>
      </c>
      <c r="K604" s="3" t="s">
        <v>14182</v>
      </c>
      <c r="L604" t="s">
        <v>10780</v>
      </c>
      <c r="M604" s="3" t="s">
        <v>10838</v>
      </c>
      <c r="N604" t="s">
        <v>10782</v>
      </c>
      <c r="O604" s="3" t="s">
        <v>14183</v>
      </c>
      <c r="P604">
        <v>42</v>
      </c>
      <c r="Q604" s="3" t="s">
        <v>10777</v>
      </c>
      <c r="R604" t="s">
        <v>14184</v>
      </c>
      <c r="S604" s="3" t="s">
        <v>10780</v>
      </c>
      <c r="T604" s="3" t="s">
        <v>10780</v>
      </c>
      <c r="U604" t="s">
        <v>14185</v>
      </c>
      <c r="V604" t="s">
        <v>11043</v>
      </c>
      <c r="W604" t="s">
        <v>10787</v>
      </c>
      <c r="X604" t="s">
        <v>10393</v>
      </c>
      <c r="Y604" t="s">
        <v>10425</v>
      </c>
      <c r="Z604" t="s">
        <v>10788</v>
      </c>
      <c r="AA604">
        <v>43004</v>
      </c>
      <c r="AB604" t="s">
        <v>10789</v>
      </c>
      <c r="AC604" t="s">
        <v>14186</v>
      </c>
      <c r="AD604" t="s">
        <v>11514</v>
      </c>
      <c r="AE604" t="s">
        <v>10792</v>
      </c>
      <c r="AF604" t="s">
        <v>14187</v>
      </c>
      <c r="AG604" t="s">
        <v>14188</v>
      </c>
      <c r="AH604" t="s">
        <v>10795</v>
      </c>
      <c r="AI604" t="s">
        <v>10795</v>
      </c>
      <c r="AJ604" t="s">
        <v>10777</v>
      </c>
      <c r="AK604" t="s">
        <v>14189</v>
      </c>
      <c r="AL604" t="s">
        <v>10797</v>
      </c>
      <c r="AM604" t="s">
        <v>10838</v>
      </c>
      <c r="AN604" t="s">
        <v>10798</v>
      </c>
      <c r="AO604" t="s">
        <v>10777</v>
      </c>
      <c r="AP604" t="s">
        <v>10389</v>
      </c>
      <c r="AQ604" t="s">
        <v>10797</v>
      </c>
      <c r="AR604" t="s">
        <v>10797</v>
      </c>
      <c r="AS604" t="s">
        <v>10795</v>
      </c>
      <c r="AT604" t="s">
        <v>10393</v>
      </c>
      <c r="AU604" t="s">
        <v>10788</v>
      </c>
      <c r="AV604" t="s">
        <v>10789</v>
      </c>
      <c r="AW604" t="s">
        <v>11514</v>
      </c>
    </row>
    <row r="605" spans="1:49" x14ac:dyDescent="0.3">
      <c r="A605" s="3" t="s">
        <v>10775</v>
      </c>
      <c r="B605" s="2">
        <v>40428</v>
      </c>
      <c r="C605" s="3">
        <v>7</v>
      </c>
      <c r="D605">
        <v>7305</v>
      </c>
      <c r="E605" s="3" t="s">
        <v>1441</v>
      </c>
      <c r="F605" t="s">
        <v>787</v>
      </c>
      <c r="G605" s="3" t="s">
        <v>14190</v>
      </c>
      <c r="H605">
        <v>50</v>
      </c>
      <c r="I605" s="3" t="s">
        <v>10784</v>
      </c>
      <c r="J605" t="s">
        <v>14191</v>
      </c>
      <c r="K605" s="3" t="s">
        <v>11365</v>
      </c>
      <c r="L605" t="s">
        <v>10792</v>
      </c>
      <c r="M605" s="3" t="s">
        <v>10834</v>
      </c>
      <c r="N605" t="s">
        <v>10804</v>
      </c>
      <c r="O605" s="3" t="s">
        <v>14192</v>
      </c>
      <c r="P605">
        <v>55</v>
      </c>
      <c r="Q605" s="3" t="s">
        <v>10784</v>
      </c>
      <c r="R605" t="s">
        <v>14193</v>
      </c>
      <c r="S605" s="3" t="s">
        <v>10795</v>
      </c>
      <c r="T605" s="3" t="s">
        <v>10799</v>
      </c>
      <c r="U605" t="s">
        <v>10786</v>
      </c>
      <c r="V605" t="s">
        <v>10786</v>
      </c>
      <c r="W605" t="s">
        <v>10799</v>
      </c>
      <c r="X605" t="s">
        <v>10391</v>
      </c>
      <c r="Y605" t="s">
        <v>10784</v>
      </c>
      <c r="Z605" t="s">
        <v>10792</v>
      </c>
      <c r="AA605" t="s">
        <v>10792</v>
      </c>
      <c r="AB605" t="s">
        <v>10784</v>
      </c>
      <c r="AC605" t="s">
        <v>10792</v>
      </c>
      <c r="AD605" t="s">
        <v>10792</v>
      </c>
      <c r="AE605" t="s">
        <v>10792</v>
      </c>
      <c r="AF605" t="s">
        <v>10807</v>
      </c>
      <c r="AG605" t="s">
        <v>10807</v>
      </c>
      <c r="AH605" t="s">
        <v>10795</v>
      </c>
      <c r="AI605" t="s">
        <v>10795</v>
      </c>
      <c r="AJ605" t="s">
        <v>10784</v>
      </c>
      <c r="AK605" t="s">
        <v>14191</v>
      </c>
      <c r="AL605" t="s">
        <v>10792</v>
      </c>
      <c r="AM605" t="s">
        <v>10838</v>
      </c>
      <c r="AN605" t="s">
        <v>10798</v>
      </c>
      <c r="AO605" t="s">
        <v>10784</v>
      </c>
      <c r="AP605" t="s">
        <v>14194</v>
      </c>
      <c r="AQ605" t="s">
        <v>10795</v>
      </c>
      <c r="AR605" t="s">
        <v>10799</v>
      </c>
      <c r="AS605" t="s">
        <v>10799</v>
      </c>
      <c r="AT605" t="s">
        <v>10391</v>
      </c>
      <c r="AU605" t="s">
        <v>10792</v>
      </c>
      <c r="AV605" t="s">
        <v>10784</v>
      </c>
      <c r="AW605" t="s">
        <v>10792</v>
      </c>
    </row>
    <row r="606" spans="1:49" x14ac:dyDescent="0.3">
      <c r="A606" s="3" t="s">
        <v>10775</v>
      </c>
      <c r="B606" s="2">
        <v>42198</v>
      </c>
      <c r="C606" s="3">
        <v>5</v>
      </c>
      <c r="D606">
        <v>5802</v>
      </c>
      <c r="E606" s="3" t="s">
        <v>1284</v>
      </c>
      <c r="F606" t="s">
        <v>799</v>
      </c>
      <c r="G606" s="3" t="s">
        <v>14195</v>
      </c>
      <c r="H606">
        <v>37</v>
      </c>
      <c r="I606" s="3" t="s">
        <v>10777</v>
      </c>
      <c r="J606" t="s">
        <v>10778</v>
      </c>
      <c r="K606" s="3" t="s">
        <v>14196</v>
      </c>
      <c r="L606" t="s">
        <v>10780</v>
      </c>
      <c r="M606" s="3" t="s">
        <v>10973</v>
      </c>
      <c r="N606" t="s">
        <v>10782</v>
      </c>
      <c r="O606" s="3" t="s">
        <v>14197</v>
      </c>
      <c r="P606">
        <v>42</v>
      </c>
      <c r="Q606" s="3" t="s">
        <v>10777</v>
      </c>
      <c r="R606" t="s">
        <v>12881</v>
      </c>
      <c r="S606" s="3" t="s">
        <v>10780</v>
      </c>
      <c r="T606" s="3" t="s">
        <v>10787</v>
      </c>
      <c r="U606" t="s">
        <v>10786</v>
      </c>
      <c r="V606" t="s">
        <v>10780</v>
      </c>
      <c r="W606" t="s">
        <v>10787</v>
      </c>
      <c r="X606" t="s">
        <v>10393</v>
      </c>
      <c r="Y606" t="s">
        <v>12387</v>
      </c>
      <c r="Z606" t="s">
        <v>10788</v>
      </c>
      <c r="AA606">
        <v>42485</v>
      </c>
      <c r="AB606" t="s">
        <v>10789</v>
      </c>
      <c r="AC606" t="s">
        <v>12446</v>
      </c>
      <c r="AD606" t="s">
        <v>10791</v>
      </c>
      <c r="AE606" t="s">
        <v>10792</v>
      </c>
      <c r="AF606" t="s">
        <v>14198</v>
      </c>
      <c r="AG606" t="s">
        <v>14199</v>
      </c>
      <c r="AH606" t="s">
        <v>10795</v>
      </c>
      <c r="AI606" t="s">
        <v>10795</v>
      </c>
      <c r="AJ606" t="s">
        <v>10777</v>
      </c>
      <c r="AK606" t="s">
        <v>10796</v>
      </c>
      <c r="AL606" t="s">
        <v>10797</v>
      </c>
      <c r="AM606" t="s">
        <v>10973</v>
      </c>
      <c r="AN606" t="s">
        <v>10798</v>
      </c>
      <c r="AO606" t="s">
        <v>10777</v>
      </c>
      <c r="AP606" t="s">
        <v>11133</v>
      </c>
      <c r="AQ606" t="s">
        <v>10797</v>
      </c>
      <c r="AR606" t="s">
        <v>10795</v>
      </c>
      <c r="AS606" t="s">
        <v>10795</v>
      </c>
      <c r="AT606" t="s">
        <v>10393</v>
      </c>
      <c r="AU606" t="s">
        <v>10788</v>
      </c>
      <c r="AV606" t="s">
        <v>10789</v>
      </c>
      <c r="AW606" t="s">
        <v>10791</v>
      </c>
    </row>
    <row r="607" spans="1:49" x14ac:dyDescent="0.3">
      <c r="A607" s="3" t="s">
        <v>10775</v>
      </c>
      <c r="B607" s="2">
        <v>42801</v>
      </c>
      <c r="C607" s="3">
        <v>5</v>
      </c>
      <c r="D607">
        <v>5701</v>
      </c>
      <c r="E607" s="3" t="s">
        <v>1263</v>
      </c>
      <c r="F607" t="s">
        <v>799</v>
      </c>
      <c r="G607" s="3" t="s">
        <v>14200</v>
      </c>
      <c r="H607">
        <v>22</v>
      </c>
      <c r="I607" s="3" t="s">
        <v>10777</v>
      </c>
      <c r="J607" t="s">
        <v>14201</v>
      </c>
      <c r="K607" s="3" t="s">
        <v>14202</v>
      </c>
      <c r="L607" t="s">
        <v>11474</v>
      </c>
      <c r="M607" s="3" t="s">
        <v>11084</v>
      </c>
      <c r="N607" t="s">
        <v>13589</v>
      </c>
      <c r="O607" s="3" t="s">
        <v>14203</v>
      </c>
      <c r="P607">
        <v>21</v>
      </c>
      <c r="Q607" s="3" t="s">
        <v>10777</v>
      </c>
      <c r="R607" t="s">
        <v>14204</v>
      </c>
      <c r="S607" s="3" t="s">
        <v>10780</v>
      </c>
      <c r="T607" s="3" t="s">
        <v>10787</v>
      </c>
      <c r="U607" t="s">
        <v>14205</v>
      </c>
      <c r="V607" t="s">
        <v>10780</v>
      </c>
      <c r="W607" t="s">
        <v>10780</v>
      </c>
      <c r="X607" t="s">
        <v>10896</v>
      </c>
      <c r="Y607" t="s">
        <v>10780</v>
      </c>
      <c r="Z607" t="s">
        <v>10845</v>
      </c>
      <c r="AA607">
        <v>43543</v>
      </c>
      <c r="AB607" t="s">
        <v>10906</v>
      </c>
      <c r="AC607" t="s">
        <v>13250</v>
      </c>
      <c r="AD607" t="s">
        <v>10792</v>
      </c>
      <c r="AE607" t="s">
        <v>10792</v>
      </c>
      <c r="AF607" t="s">
        <v>14206</v>
      </c>
      <c r="AG607" t="s">
        <v>14207</v>
      </c>
      <c r="AH607" t="s">
        <v>10795</v>
      </c>
      <c r="AI607" t="s">
        <v>10797</v>
      </c>
      <c r="AJ607" t="s">
        <v>10777</v>
      </c>
      <c r="AK607" t="s">
        <v>10874</v>
      </c>
      <c r="AL607" t="s">
        <v>11478</v>
      </c>
      <c r="AM607" t="s">
        <v>11084</v>
      </c>
      <c r="AN607" t="s">
        <v>13589</v>
      </c>
      <c r="AO607" t="s">
        <v>10777</v>
      </c>
      <c r="AP607" t="s">
        <v>10874</v>
      </c>
      <c r="AQ607" t="s">
        <v>10797</v>
      </c>
      <c r="AR607" t="s">
        <v>10795</v>
      </c>
      <c r="AS607" t="s">
        <v>10797</v>
      </c>
      <c r="AT607" t="s">
        <v>10896</v>
      </c>
      <c r="AU607" t="s">
        <v>10845</v>
      </c>
      <c r="AV607" t="s">
        <v>10906</v>
      </c>
      <c r="AW607" t="s">
        <v>10792</v>
      </c>
    </row>
    <row r="608" spans="1:49" x14ac:dyDescent="0.3">
      <c r="A608" s="3" t="s">
        <v>10775</v>
      </c>
      <c r="B608" s="2">
        <v>43707</v>
      </c>
      <c r="C608" s="3">
        <v>13</v>
      </c>
      <c r="D608">
        <v>13111</v>
      </c>
      <c r="E608" s="3" t="s">
        <v>1854</v>
      </c>
      <c r="F608" t="s">
        <v>10693</v>
      </c>
      <c r="G608" s="3" t="s">
        <v>14208</v>
      </c>
      <c r="H608">
        <v>31</v>
      </c>
      <c r="I608" s="3" t="s">
        <v>10777</v>
      </c>
      <c r="J608" t="s">
        <v>14209</v>
      </c>
      <c r="K608" s="3" t="s">
        <v>14210</v>
      </c>
      <c r="L608" t="s">
        <v>10792</v>
      </c>
      <c r="M608" s="3" t="s">
        <v>10781</v>
      </c>
      <c r="N608" t="s">
        <v>10782</v>
      </c>
      <c r="O608" s="3" t="s">
        <v>11710</v>
      </c>
      <c r="Q608" s="3" t="s">
        <v>10784</v>
      </c>
      <c r="R608" t="s">
        <v>10784</v>
      </c>
      <c r="S608" s="3" t="s">
        <v>10780</v>
      </c>
      <c r="T608" s="3" t="s">
        <v>10799</v>
      </c>
      <c r="U608" t="s">
        <v>14211</v>
      </c>
      <c r="V608" t="s">
        <v>10786</v>
      </c>
      <c r="W608" t="s">
        <v>10787</v>
      </c>
      <c r="X608" t="s">
        <v>10393</v>
      </c>
      <c r="Y608" t="s">
        <v>10784</v>
      </c>
      <c r="Z608" t="s">
        <v>10845</v>
      </c>
      <c r="AA608" t="s">
        <v>10792</v>
      </c>
      <c r="AB608" t="s">
        <v>11292</v>
      </c>
      <c r="AC608" t="s">
        <v>10792</v>
      </c>
      <c r="AD608" t="s">
        <v>10792</v>
      </c>
      <c r="AE608" t="s">
        <v>10792</v>
      </c>
      <c r="AF608" t="s">
        <v>14212</v>
      </c>
      <c r="AG608" t="s">
        <v>14213</v>
      </c>
      <c r="AH608" t="s">
        <v>10795</v>
      </c>
      <c r="AI608" t="s">
        <v>10795</v>
      </c>
      <c r="AJ608" t="s">
        <v>10777</v>
      </c>
      <c r="AK608" t="s">
        <v>14214</v>
      </c>
      <c r="AL608" t="s">
        <v>10792</v>
      </c>
      <c r="AM608" t="s">
        <v>10781</v>
      </c>
      <c r="AN608" t="s">
        <v>10798</v>
      </c>
      <c r="AO608" t="s">
        <v>10784</v>
      </c>
      <c r="AP608" t="s">
        <v>10799</v>
      </c>
      <c r="AQ608" t="s">
        <v>10797</v>
      </c>
      <c r="AR608" t="s">
        <v>10799</v>
      </c>
      <c r="AS608" t="s">
        <v>10795</v>
      </c>
      <c r="AT608" t="s">
        <v>10393</v>
      </c>
      <c r="AU608" t="s">
        <v>10845</v>
      </c>
      <c r="AV608" t="s">
        <v>11292</v>
      </c>
      <c r="AW608" t="s">
        <v>10792</v>
      </c>
    </row>
    <row r="609" spans="1:49" x14ac:dyDescent="0.3">
      <c r="A609" s="3" t="s">
        <v>10775</v>
      </c>
      <c r="B609" s="2">
        <v>40880</v>
      </c>
      <c r="C609" s="3">
        <v>7</v>
      </c>
      <c r="D609">
        <v>7101</v>
      </c>
      <c r="E609" s="3" t="s">
        <v>1391</v>
      </c>
      <c r="F609" t="s">
        <v>787</v>
      </c>
      <c r="G609" s="3" t="s">
        <v>14215</v>
      </c>
      <c r="H609">
        <v>16</v>
      </c>
      <c r="I609" s="3" t="s">
        <v>10784</v>
      </c>
      <c r="J609" t="s">
        <v>10801</v>
      </c>
      <c r="K609" s="3" t="s">
        <v>10810</v>
      </c>
      <c r="L609" t="s">
        <v>10792</v>
      </c>
      <c r="M609" s="3" t="s">
        <v>11297</v>
      </c>
      <c r="N609" t="s">
        <v>10804</v>
      </c>
      <c r="O609" s="3" t="s">
        <v>14216</v>
      </c>
      <c r="P609">
        <v>26</v>
      </c>
      <c r="Q609" s="3" t="s">
        <v>10784</v>
      </c>
      <c r="R609" t="s">
        <v>10784</v>
      </c>
      <c r="S609" s="3"/>
      <c r="T609" s="3" t="s">
        <v>10799</v>
      </c>
      <c r="U609" t="s">
        <v>14217</v>
      </c>
      <c r="V609" t="s">
        <v>10786</v>
      </c>
      <c r="W609" t="s">
        <v>10799</v>
      </c>
      <c r="X609" t="s">
        <v>10393</v>
      </c>
      <c r="Y609" t="s">
        <v>10784</v>
      </c>
      <c r="Z609" t="s">
        <v>10792</v>
      </c>
      <c r="AA609" t="s">
        <v>10792</v>
      </c>
      <c r="AB609" t="s">
        <v>10784</v>
      </c>
      <c r="AC609" t="s">
        <v>10792</v>
      </c>
      <c r="AD609" t="s">
        <v>14218</v>
      </c>
      <c r="AE609" t="s">
        <v>10792</v>
      </c>
      <c r="AF609" t="s">
        <v>10807</v>
      </c>
      <c r="AG609" t="s">
        <v>10807</v>
      </c>
      <c r="AH609" t="s">
        <v>10795</v>
      </c>
      <c r="AI609" t="s">
        <v>10795</v>
      </c>
      <c r="AJ609" t="s">
        <v>10784</v>
      </c>
      <c r="AK609" t="s">
        <v>10784</v>
      </c>
      <c r="AL609" t="s">
        <v>10792</v>
      </c>
      <c r="AM609" t="s">
        <v>11297</v>
      </c>
      <c r="AN609" t="s">
        <v>10798</v>
      </c>
      <c r="AO609" t="s">
        <v>10784</v>
      </c>
      <c r="AP609" t="s">
        <v>10799</v>
      </c>
      <c r="AQ609" t="s">
        <v>10799</v>
      </c>
      <c r="AR609" t="s">
        <v>10799</v>
      </c>
      <c r="AS609" t="s">
        <v>10799</v>
      </c>
      <c r="AT609" t="s">
        <v>10393</v>
      </c>
      <c r="AU609" t="s">
        <v>10792</v>
      </c>
      <c r="AV609" t="s">
        <v>10784</v>
      </c>
      <c r="AW609" t="s">
        <v>11514</v>
      </c>
    </row>
    <row r="610" spans="1:49" x14ac:dyDescent="0.3">
      <c r="A610" s="3" t="s">
        <v>10775</v>
      </c>
      <c r="B610" s="2">
        <v>40513</v>
      </c>
      <c r="C610" s="3">
        <v>14</v>
      </c>
      <c r="D610">
        <v>14108</v>
      </c>
      <c r="E610" s="3" t="s">
        <v>1999</v>
      </c>
      <c r="F610" t="s">
        <v>781</v>
      </c>
      <c r="G610" s="3" t="s">
        <v>14219</v>
      </c>
      <c r="H610">
        <v>31</v>
      </c>
      <c r="I610" s="3" t="s">
        <v>10784</v>
      </c>
      <c r="J610" t="s">
        <v>14220</v>
      </c>
      <c r="K610" s="3" t="s">
        <v>14221</v>
      </c>
      <c r="L610" t="s">
        <v>10792</v>
      </c>
      <c r="M610" s="3" t="s">
        <v>10803</v>
      </c>
      <c r="N610" t="s">
        <v>10804</v>
      </c>
      <c r="O610" s="3" t="s">
        <v>14222</v>
      </c>
      <c r="P610">
        <v>58</v>
      </c>
      <c r="Q610" s="3" t="s">
        <v>10784</v>
      </c>
      <c r="R610" t="s">
        <v>14223</v>
      </c>
      <c r="S610" s="3" t="s">
        <v>10799</v>
      </c>
      <c r="T610" s="3" t="s">
        <v>10799</v>
      </c>
      <c r="U610" t="s">
        <v>10786</v>
      </c>
      <c r="V610" t="s">
        <v>10786</v>
      </c>
      <c r="W610" t="s">
        <v>10799</v>
      </c>
      <c r="X610" t="s">
        <v>10391</v>
      </c>
      <c r="Y610" t="s">
        <v>10784</v>
      </c>
      <c r="Z610" t="s">
        <v>10792</v>
      </c>
      <c r="AA610" t="s">
        <v>10792</v>
      </c>
      <c r="AB610" t="s">
        <v>10784</v>
      </c>
      <c r="AC610" t="s">
        <v>10792</v>
      </c>
      <c r="AD610" t="s">
        <v>10792</v>
      </c>
      <c r="AE610" t="s">
        <v>10792</v>
      </c>
      <c r="AF610" t="s">
        <v>10807</v>
      </c>
      <c r="AG610" t="s">
        <v>10807</v>
      </c>
      <c r="AH610" t="s">
        <v>10795</v>
      </c>
      <c r="AI610" t="s">
        <v>10795</v>
      </c>
      <c r="AJ610" t="s">
        <v>10784</v>
      </c>
      <c r="AK610" t="s">
        <v>12696</v>
      </c>
      <c r="AL610" t="s">
        <v>10792</v>
      </c>
      <c r="AM610" t="s">
        <v>10781</v>
      </c>
      <c r="AN610" t="s">
        <v>10798</v>
      </c>
      <c r="AO610" t="s">
        <v>10784</v>
      </c>
      <c r="AP610" t="s">
        <v>10799</v>
      </c>
      <c r="AQ610" t="s">
        <v>10799</v>
      </c>
      <c r="AR610" t="s">
        <v>10799</v>
      </c>
      <c r="AS610" t="s">
        <v>10799</v>
      </c>
      <c r="AT610" t="s">
        <v>10391</v>
      </c>
      <c r="AU610" t="s">
        <v>10792</v>
      </c>
      <c r="AV610" t="s">
        <v>10784</v>
      </c>
      <c r="AW610" t="s">
        <v>10792</v>
      </c>
    </row>
    <row r="611" spans="1:49" x14ac:dyDescent="0.3">
      <c r="A611" s="3" t="s">
        <v>10775</v>
      </c>
      <c r="B611" s="2">
        <v>41906</v>
      </c>
      <c r="C611" s="1">
        <v>13</v>
      </c>
      <c r="D611">
        <v>13124</v>
      </c>
      <c r="E611" s="3" t="s">
        <v>1893</v>
      </c>
      <c r="F611" t="s">
        <v>10693</v>
      </c>
      <c r="G611" s="3" t="s">
        <v>14224</v>
      </c>
      <c r="H611">
        <v>39</v>
      </c>
      <c r="I611" s="3" t="s">
        <v>10777</v>
      </c>
      <c r="J611" t="s">
        <v>10778</v>
      </c>
      <c r="K611" s="3" t="s">
        <v>14225</v>
      </c>
      <c r="L611" t="s">
        <v>10780</v>
      </c>
      <c r="M611" s="3" t="s">
        <v>10978</v>
      </c>
      <c r="N611" t="s">
        <v>10782</v>
      </c>
      <c r="O611" s="3" t="s">
        <v>10824</v>
      </c>
      <c r="P611">
        <v>37</v>
      </c>
      <c r="Q611" s="3" t="s">
        <v>10777</v>
      </c>
      <c r="R611" t="s">
        <v>10784</v>
      </c>
      <c r="S611" s="3" t="s">
        <v>10825</v>
      </c>
      <c r="T611" s="3" t="s">
        <v>10780</v>
      </c>
      <c r="U611" t="s">
        <v>10786</v>
      </c>
      <c r="V611" t="s">
        <v>10786</v>
      </c>
      <c r="W611" t="s">
        <v>10825</v>
      </c>
      <c r="X611" t="s">
        <v>10393</v>
      </c>
      <c r="Y611" t="s">
        <v>10896</v>
      </c>
      <c r="Z611" t="s">
        <v>10827</v>
      </c>
      <c r="AA611">
        <v>41906</v>
      </c>
      <c r="AB611" t="s">
        <v>10828</v>
      </c>
      <c r="AC611" t="s">
        <v>10792</v>
      </c>
      <c r="AD611" t="s">
        <v>10792</v>
      </c>
      <c r="AE611" t="s">
        <v>10792</v>
      </c>
      <c r="AF611" t="s">
        <v>10829</v>
      </c>
      <c r="AG611" t="s">
        <v>10830</v>
      </c>
      <c r="AH611" t="s">
        <v>10795</v>
      </c>
      <c r="AI611" t="s">
        <v>10795</v>
      </c>
      <c r="AJ611" t="s">
        <v>10777</v>
      </c>
      <c r="AK611" t="s">
        <v>10796</v>
      </c>
      <c r="AL611" t="s">
        <v>10797</v>
      </c>
      <c r="AM611" t="s">
        <v>10888</v>
      </c>
      <c r="AN611" t="s">
        <v>10798</v>
      </c>
      <c r="AO611" t="s">
        <v>10777</v>
      </c>
      <c r="AP611" t="s">
        <v>10799</v>
      </c>
      <c r="AQ611" t="s">
        <v>10795</v>
      </c>
      <c r="AR611" t="s">
        <v>10797</v>
      </c>
      <c r="AS611" t="s">
        <v>10795</v>
      </c>
      <c r="AT611" t="s">
        <v>10393</v>
      </c>
      <c r="AU611" t="s">
        <v>10827</v>
      </c>
      <c r="AV611" t="s">
        <v>10828</v>
      </c>
      <c r="AW611" t="s">
        <v>10792</v>
      </c>
    </row>
    <row r="612" spans="1:49" x14ac:dyDescent="0.3">
      <c r="A612" s="3" t="s">
        <v>10775</v>
      </c>
      <c r="B612" s="2">
        <v>40832</v>
      </c>
      <c r="C612" s="3">
        <v>7</v>
      </c>
      <c r="D612">
        <v>7301</v>
      </c>
      <c r="E612" s="3" t="s">
        <v>1429</v>
      </c>
      <c r="F612" t="s">
        <v>787</v>
      </c>
      <c r="G612" s="3" t="s">
        <v>14226</v>
      </c>
      <c r="H612">
        <v>48</v>
      </c>
      <c r="I612" s="3" t="s">
        <v>10784</v>
      </c>
      <c r="J612" t="s">
        <v>14227</v>
      </c>
      <c r="K612" s="3" t="s">
        <v>11024</v>
      </c>
      <c r="L612" t="s">
        <v>10792</v>
      </c>
      <c r="M612" s="3" t="s">
        <v>10834</v>
      </c>
      <c r="N612" t="s">
        <v>10804</v>
      </c>
      <c r="O612" s="3" t="s">
        <v>14228</v>
      </c>
      <c r="P612">
        <v>48</v>
      </c>
      <c r="Q612" s="3" t="s">
        <v>10784</v>
      </c>
      <c r="R612" t="s">
        <v>11853</v>
      </c>
      <c r="S612" s="3" t="s">
        <v>10795</v>
      </c>
      <c r="T612" s="3" t="s">
        <v>10799</v>
      </c>
      <c r="U612" t="s">
        <v>10786</v>
      </c>
      <c r="V612" t="s">
        <v>10786</v>
      </c>
      <c r="W612" t="s">
        <v>10799</v>
      </c>
      <c r="X612" t="s">
        <v>10393</v>
      </c>
      <c r="Y612" t="s">
        <v>10784</v>
      </c>
      <c r="Z612" t="s">
        <v>10792</v>
      </c>
      <c r="AA612" t="s">
        <v>10792</v>
      </c>
      <c r="AB612" t="s">
        <v>10784</v>
      </c>
      <c r="AC612" t="s">
        <v>10792</v>
      </c>
      <c r="AD612" t="s">
        <v>10792</v>
      </c>
      <c r="AE612" t="s">
        <v>10792</v>
      </c>
      <c r="AF612" t="s">
        <v>10807</v>
      </c>
      <c r="AG612" t="s">
        <v>10807</v>
      </c>
      <c r="AH612" t="s">
        <v>10795</v>
      </c>
      <c r="AI612" t="s">
        <v>10795</v>
      </c>
      <c r="AJ612" t="s">
        <v>10784</v>
      </c>
      <c r="AK612" t="s">
        <v>10818</v>
      </c>
      <c r="AL612" t="s">
        <v>10792</v>
      </c>
      <c r="AM612" t="s">
        <v>10838</v>
      </c>
      <c r="AN612" t="s">
        <v>10798</v>
      </c>
      <c r="AO612" t="s">
        <v>10784</v>
      </c>
      <c r="AP612" t="s">
        <v>11133</v>
      </c>
      <c r="AQ612" t="s">
        <v>10795</v>
      </c>
      <c r="AR612" t="s">
        <v>10799</v>
      </c>
      <c r="AS612" t="s">
        <v>10799</v>
      </c>
      <c r="AT612" t="s">
        <v>10393</v>
      </c>
      <c r="AU612" t="s">
        <v>10792</v>
      </c>
      <c r="AV612" t="s">
        <v>10784</v>
      </c>
      <c r="AW612" t="s">
        <v>10792</v>
      </c>
    </row>
    <row r="613" spans="1:49" x14ac:dyDescent="0.3">
      <c r="A613" s="3" t="s">
        <v>10775</v>
      </c>
      <c r="B613" s="2">
        <v>42041</v>
      </c>
      <c r="C613" s="3">
        <v>6</v>
      </c>
      <c r="D613">
        <v>6101</v>
      </c>
      <c r="E613" s="3" t="s">
        <v>1293</v>
      </c>
      <c r="F613" t="s">
        <v>1782</v>
      </c>
      <c r="G613" s="3" t="s">
        <v>14229</v>
      </c>
      <c r="H613">
        <v>48</v>
      </c>
      <c r="I613" s="3" t="s">
        <v>10777</v>
      </c>
      <c r="J613" t="s">
        <v>14230</v>
      </c>
      <c r="K613" s="3" t="s">
        <v>14231</v>
      </c>
      <c r="L613" t="s">
        <v>10780</v>
      </c>
      <c r="M613" s="3" t="s">
        <v>10811</v>
      </c>
      <c r="N613" t="s">
        <v>10782</v>
      </c>
      <c r="O613" s="3" t="s">
        <v>14232</v>
      </c>
      <c r="P613">
        <v>51</v>
      </c>
      <c r="Q613" s="3" t="s">
        <v>10777</v>
      </c>
      <c r="R613" t="s">
        <v>10784</v>
      </c>
      <c r="S613" s="3" t="s">
        <v>10787</v>
      </c>
      <c r="T613" s="3" t="s">
        <v>10780</v>
      </c>
      <c r="U613" t="s">
        <v>10786</v>
      </c>
      <c r="V613" t="s">
        <v>10780</v>
      </c>
      <c r="W613" t="s">
        <v>10787</v>
      </c>
      <c r="X613" t="s">
        <v>10393</v>
      </c>
      <c r="Y613" t="s">
        <v>10780</v>
      </c>
      <c r="Z613" t="s">
        <v>10827</v>
      </c>
      <c r="AA613">
        <v>42041</v>
      </c>
      <c r="AB613" t="s">
        <v>10828</v>
      </c>
      <c r="AC613" t="s">
        <v>10792</v>
      </c>
      <c r="AD613" t="s">
        <v>10792</v>
      </c>
      <c r="AE613" t="s">
        <v>10792</v>
      </c>
      <c r="AF613" t="s">
        <v>14233</v>
      </c>
      <c r="AG613" t="s">
        <v>14234</v>
      </c>
      <c r="AH613" t="s">
        <v>10795</v>
      </c>
      <c r="AI613" t="s">
        <v>10795</v>
      </c>
      <c r="AJ613" t="s">
        <v>10777</v>
      </c>
      <c r="AK613" t="s">
        <v>12339</v>
      </c>
      <c r="AL613" t="s">
        <v>10797</v>
      </c>
      <c r="AM613" t="s">
        <v>10811</v>
      </c>
      <c r="AN613" t="s">
        <v>10798</v>
      </c>
      <c r="AO613" t="s">
        <v>10777</v>
      </c>
      <c r="AP613" t="s">
        <v>10799</v>
      </c>
      <c r="AQ613" t="s">
        <v>10795</v>
      </c>
      <c r="AR613" t="s">
        <v>10797</v>
      </c>
      <c r="AS613" t="s">
        <v>10795</v>
      </c>
      <c r="AT613" t="s">
        <v>10393</v>
      </c>
      <c r="AU613" t="s">
        <v>10827</v>
      </c>
      <c r="AV613" t="s">
        <v>10828</v>
      </c>
      <c r="AW613" t="s">
        <v>10792</v>
      </c>
    </row>
    <row r="614" spans="1:49" x14ac:dyDescent="0.3">
      <c r="A614" s="3" t="s">
        <v>10775</v>
      </c>
      <c r="B614" s="2">
        <v>43043</v>
      </c>
      <c r="C614" s="3">
        <v>13</v>
      </c>
      <c r="D614">
        <v>13101</v>
      </c>
      <c r="E614" s="3" t="s">
        <v>893</v>
      </c>
      <c r="F614" t="s">
        <v>10693</v>
      </c>
      <c r="G614" s="3" t="s">
        <v>14235</v>
      </c>
      <c r="H614">
        <v>26</v>
      </c>
      <c r="I614" s="3" t="s">
        <v>11135</v>
      </c>
      <c r="J614" t="s">
        <v>10784</v>
      </c>
      <c r="K614" s="3" t="s">
        <v>14236</v>
      </c>
      <c r="L614" t="s">
        <v>10780</v>
      </c>
      <c r="M614" s="3" t="s">
        <v>10781</v>
      </c>
      <c r="N614" t="s">
        <v>10782</v>
      </c>
      <c r="O614" s="3" t="s">
        <v>14237</v>
      </c>
      <c r="P614">
        <v>31</v>
      </c>
      <c r="Q614" s="3" t="s">
        <v>11135</v>
      </c>
      <c r="R614" t="s">
        <v>10784</v>
      </c>
      <c r="S614" s="3" t="s">
        <v>10780</v>
      </c>
      <c r="T614" s="3" t="s">
        <v>10780</v>
      </c>
      <c r="U614" t="s">
        <v>10786</v>
      </c>
      <c r="V614" t="s">
        <v>10780</v>
      </c>
      <c r="W614" t="s">
        <v>10787</v>
      </c>
      <c r="X614" t="s">
        <v>10393</v>
      </c>
      <c r="Y614" t="s">
        <v>10780</v>
      </c>
      <c r="Z614" t="s">
        <v>10845</v>
      </c>
      <c r="AA614">
        <v>43044</v>
      </c>
      <c r="AB614" t="s">
        <v>10906</v>
      </c>
      <c r="AC614" t="s">
        <v>14238</v>
      </c>
      <c r="AD614" t="s">
        <v>10792</v>
      </c>
      <c r="AE614" t="s">
        <v>10792</v>
      </c>
      <c r="AF614" t="s">
        <v>14239</v>
      </c>
      <c r="AG614" t="s">
        <v>14240</v>
      </c>
      <c r="AH614" t="s">
        <v>10795</v>
      </c>
      <c r="AI614" t="s">
        <v>10795</v>
      </c>
      <c r="AJ614" t="s">
        <v>11135</v>
      </c>
      <c r="AK614" t="s">
        <v>10784</v>
      </c>
      <c r="AL614" t="s">
        <v>10797</v>
      </c>
      <c r="AM614" t="s">
        <v>10781</v>
      </c>
      <c r="AN614" t="s">
        <v>10798</v>
      </c>
      <c r="AO614" t="s">
        <v>11135</v>
      </c>
      <c r="AP614" t="s">
        <v>10799</v>
      </c>
      <c r="AQ614" t="s">
        <v>10797</v>
      </c>
      <c r="AR614" t="s">
        <v>10797</v>
      </c>
      <c r="AS614" t="s">
        <v>10795</v>
      </c>
      <c r="AT614" t="s">
        <v>10393</v>
      </c>
      <c r="AU614" t="s">
        <v>10845</v>
      </c>
      <c r="AV614" t="s">
        <v>10906</v>
      </c>
      <c r="AW614" t="s">
        <v>10792</v>
      </c>
    </row>
    <row r="615" spans="1:49" x14ac:dyDescent="0.3">
      <c r="A615" s="3" t="s">
        <v>10775</v>
      </c>
      <c r="B615" s="2">
        <v>43483</v>
      </c>
      <c r="C615" s="3">
        <v>3</v>
      </c>
      <c r="D615">
        <v>3101</v>
      </c>
      <c r="E615" s="3" t="s">
        <v>1109</v>
      </c>
      <c r="F615" t="s">
        <v>766</v>
      </c>
      <c r="G615" s="3" t="s">
        <v>14241</v>
      </c>
      <c r="H615">
        <v>50</v>
      </c>
      <c r="I615" s="3" t="s">
        <v>10777</v>
      </c>
      <c r="J615" t="s">
        <v>14161</v>
      </c>
      <c r="K615" s="3" t="s">
        <v>14242</v>
      </c>
      <c r="L615" t="s">
        <v>13036</v>
      </c>
      <c r="M615" s="3" t="s">
        <v>11106</v>
      </c>
      <c r="N615" t="s">
        <v>12699</v>
      </c>
      <c r="O615" s="3" t="s">
        <v>11488</v>
      </c>
      <c r="P615">
        <v>42</v>
      </c>
      <c r="Q615" s="3" t="s">
        <v>10777</v>
      </c>
      <c r="R615" t="s">
        <v>11489</v>
      </c>
      <c r="S615" s="3" t="s">
        <v>10780</v>
      </c>
      <c r="T615" s="3" t="s">
        <v>10799</v>
      </c>
      <c r="U615" t="s">
        <v>11490</v>
      </c>
      <c r="V615" t="s">
        <v>10786</v>
      </c>
      <c r="W615" t="s">
        <v>10780</v>
      </c>
      <c r="X615" t="s">
        <v>13449</v>
      </c>
      <c r="Y615" t="s">
        <v>10073</v>
      </c>
      <c r="Z615" t="s">
        <v>10845</v>
      </c>
      <c r="AA615" t="s">
        <v>10792</v>
      </c>
      <c r="AB615" t="s">
        <v>11032</v>
      </c>
      <c r="AC615" t="s">
        <v>10792</v>
      </c>
      <c r="AD615" t="s">
        <v>10792</v>
      </c>
      <c r="AE615" t="s">
        <v>10792</v>
      </c>
      <c r="AF615" t="s">
        <v>14243</v>
      </c>
      <c r="AG615" t="s">
        <v>14244</v>
      </c>
      <c r="AH615" t="s">
        <v>10795</v>
      </c>
      <c r="AI615" t="s">
        <v>10797</v>
      </c>
      <c r="AJ615" t="s">
        <v>10777</v>
      </c>
      <c r="AK615" t="s">
        <v>14161</v>
      </c>
      <c r="AL615" t="s">
        <v>14245</v>
      </c>
      <c r="AM615" t="s">
        <v>11106</v>
      </c>
      <c r="AN615" t="s">
        <v>12699</v>
      </c>
      <c r="AO615" t="s">
        <v>10777</v>
      </c>
      <c r="AP615" t="s">
        <v>11493</v>
      </c>
      <c r="AQ615" t="s">
        <v>10797</v>
      </c>
      <c r="AR615" t="s">
        <v>10799</v>
      </c>
      <c r="AS615" t="s">
        <v>10797</v>
      </c>
      <c r="AT615" t="s">
        <v>13449</v>
      </c>
      <c r="AU615" t="s">
        <v>10845</v>
      </c>
      <c r="AV615" t="s">
        <v>11032</v>
      </c>
      <c r="AW615" t="s">
        <v>10792</v>
      </c>
    </row>
    <row r="616" spans="1:49" x14ac:dyDescent="0.3">
      <c r="A616" s="3" t="s">
        <v>10775</v>
      </c>
      <c r="B616" s="2">
        <v>40517</v>
      </c>
      <c r="C616" s="3">
        <v>4</v>
      </c>
      <c r="D616">
        <v>4106</v>
      </c>
      <c r="E616" s="3" t="s">
        <v>1150</v>
      </c>
      <c r="F616" t="s">
        <v>772</v>
      </c>
      <c r="G616" s="3" t="s">
        <v>14246</v>
      </c>
      <c r="H616">
        <v>26</v>
      </c>
      <c r="I616" s="3" t="s">
        <v>10784</v>
      </c>
      <c r="J616" t="s">
        <v>10801</v>
      </c>
      <c r="K616" s="3" t="s">
        <v>10810</v>
      </c>
      <c r="L616" t="s">
        <v>10792</v>
      </c>
      <c r="M616" s="3" t="s">
        <v>11851</v>
      </c>
      <c r="N616" t="s">
        <v>10804</v>
      </c>
      <c r="O616" s="3" t="s">
        <v>14247</v>
      </c>
      <c r="P616">
        <v>35</v>
      </c>
      <c r="Q616" s="3" t="s">
        <v>10784</v>
      </c>
      <c r="R616" t="s">
        <v>10784</v>
      </c>
      <c r="S616" s="3" t="s">
        <v>10795</v>
      </c>
      <c r="T616" s="3" t="s">
        <v>10799</v>
      </c>
      <c r="U616" t="s">
        <v>10786</v>
      </c>
      <c r="V616" t="s">
        <v>10786</v>
      </c>
      <c r="W616" t="s">
        <v>10799</v>
      </c>
      <c r="X616" t="s">
        <v>10395</v>
      </c>
      <c r="Y616" t="s">
        <v>10784</v>
      </c>
      <c r="Z616" t="s">
        <v>10792</v>
      </c>
      <c r="AA616" t="s">
        <v>10792</v>
      </c>
      <c r="AB616" t="s">
        <v>10784</v>
      </c>
      <c r="AC616" t="s">
        <v>10792</v>
      </c>
      <c r="AD616" t="s">
        <v>10792</v>
      </c>
      <c r="AE616" t="s">
        <v>10792</v>
      </c>
      <c r="AF616" t="s">
        <v>10807</v>
      </c>
      <c r="AG616" t="s">
        <v>10807</v>
      </c>
      <c r="AH616" t="s">
        <v>10795</v>
      </c>
      <c r="AI616" t="s">
        <v>10795</v>
      </c>
      <c r="AJ616" t="s">
        <v>10784</v>
      </c>
      <c r="AK616" t="s">
        <v>10784</v>
      </c>
      <c r="AL616" t="s">
        <v>10792</v>
      </c>
      <c r="AM616" t="s">
        <v>11851</v>
      </c>
      <c r="AN616" t="s">
        <v>10798</v>
      </c>
      <c r="AO616" t="s">
        <v>10784</v>
      </c>
      <c r="AP616" t="s">
        <v>10799</v>
      </c>
      <c r="AQ616" t="s">
        <v>10795</v>
      </c>
      <c r="AR616" t="s">
        <v>10799</v>
      </c>
      <c r="AS616" t="s">
        <v>10799</v>
      </c>
      <c r="AT616" t="s">
        <v>10395</v>
      </c>
      <c r="AU616" t="s">
        <v>10792</v>
      </c>
      <c r="AV616" t="s">
        <v>10784</v>
      </c>
      <c r="AW616" t="s">
        <v>10792</v>
      </c>
    </row>
    <row r="617" spans="1:49" x14ac:dyDescent="0.3">
      <c r="A617" s="3" t="s">
        <v>10775</v>
      </c>
      <c r="B617" s="2">
        <v>40853</v>
      </c>
      <c r="C617" s="3">
        <v>5</v>
      </c>
      <c r="D617">
        <v>5701</v>
      </c>
      <c r="E617" s="3" t="s">
        <v>1263</v>
      </c>
      <c r="F617" t="s">
        <v>799</v>
      </c>
      <c r="G617" s="3" t="s">
        <v>14248</v>
      </c>
      <c r="H617">
        <v>21</v>
      </c>
      <c r="I617" s="3" t="s">
        <v>10784</v>
      </c>
      <c r="J617" t="s">
        <v>10801</v>
      </c>
      <c r="K617" s="3" t="s">
        <v>10802</v>
      </c>
      <c r="L617" t="s">
        <v>10792</v>
      </c>
      <c r="M617" s="3" t="s">
        <v>11851</v>
      </c>
      <c r="N617" t="s">
        <v>10804</v>
      </c>
      <c r="O617" s="3" t="s">
        <v>14249</v>
      </c>
      <c r="P617">
        <v>19</v>
      </c>
      <c r="Q617" s="3" t="s">
        <v>10784</v>
      </c>
      <c r="R617" t="s">
        <v>10784</v>
      </c>
      <c r="S617" s="3"/>
      <c r="T617" s="3" t="s">
        <v>10799</v>
      </c>
      <c r="U617" t="s">
        <v>10786</v>
      </c>
      <c r="V617" t="s">
        <v>10786</v>
      </c>
      <c r="W617" t="s">
        <v>10799</v>
      </c>
      <c r="X617" t="s">
        <v>10393</v>
      </c>
      <c r="Y617" t="s">
        <v>10784</v>
      </c>
      <c r="Z617" t="s">
        <v>10792</v>
      </c>
      <c r="AA617" t="s">
        <v>10792</v>
      </c>
      <c r="AB617" t="s">
        <v>10784</v>
      </c>
      <c r="AC617" t="s">
        <v>10792</v>
      </c>
      <c r="AD617" t="s">
        <v>14250</v>
      </c>
      <c r="AE617" t="s">
        <v>10792</v>
      </c>
      <c r="AF617" t="s">
        <v>10807</v>
      </c>
      <c r="AG617" t="s">
        <v>10807</v>
      </c>
      <c r="AH617" t="s">
        <v>10795</v>
      </c>
      <c r="AI617" t="s">
        <v>10795</v>
      </c>
      <c r="AJ617" t="s">
        <v>10784</v>
      </c>
      <c r="AK617" t="s">
        <v>10784</v>
      </c>
      <c r="AL617" t="s">
        <v>10792</v>
      </c>
      <c r="AM617" t="s">
        <v>11851</v>
      </c>
      <c r="AN617" t="s">
        <v>10798</v>
      </c>
      <c r="AO617" t="s">
        <v>10784</v>
      </c>
      <c r="AP617" t="s">
        <v>10799</v>
      </c>
      <c r="AQ617" t="s">
        <v>10799</v>
      </c>
      <c r="AR617" t="s">
        <v>10799</v>
      </c>
      <c r="AS617" t="s">
        <v>10799</v>
      </c>
      <c r="AT617" t="s">
        <v>10393</v>
      </c>
      <c r="AU617" t="s">
        <v>10792</v>
      </c>
      <c r="AV617" t="s">
        <v>10784</v>
      </c>
      <c r="AW617" t="s">
        <v>11578</v>
      </c>
    </row>
    <row r="618" spans="1:49" x14ac:dyDescent="0.3">
      <c r="A618" s="3" t="s">
        <v>10775</v>
      </c>
      <c r="B618" s="2">
        <v>43890</v>
      </c>
      <c r="C618" s="3">
        <v>1</v>
      </c>
      <c r="D618">
        <v>1107</v>
      </c>
      <c r="E618" s="3" t="s">
        <v>1065</v>
      </c>
      <c r="F618" t="s">
        <v>796</v>
      </c>
      <c r="G618" s="3" t="s">
        <v>14251</v>
      </c>
      <c r="H618">
        <v>20</v>
      </c>
      <c r="I618" s="3" t="s">
        <v>10777</v>
      </c>
      <c r="J618" t="s">
        <v>10784</v>
      </c>
      <c r="K618" s="3" t="s">
        <v>14252</v>
      </c>
      <c r="L618" t="s">
        <v>10792</v>
      </c>
      <c r="M618" s="3" t="s">
        <v>10973</v>
      </c>
      <c r="N618" t="s">
        <v>10841</v>
      </c>
      <c r="O618" s="3" t="s">
        <v>14253</v>
      </c>
      <c r="P618">
        <v>17</v>
      </c>
      <c r="Q618" s="3" t="s">
        <v>10777</v>
      </c>
      <c r="R618" t="s">
        <v>10784</v>
      </c>
      <c r="S618" s="3" t="s">
        <v>10780</v>
      </c>
      <c r="T618" s="3" t="s">
        <v>10780</v>
      </c>
      <c r="U618" t="s">
        <v>14254</v>
      </c>
      <c r="V618" t="s">
        <v>10786</v>
      </c>
      <c r="W618" t="s">
        <v>10780</v>
      </c>
      <c r="X618" t="s">
        <v>14255</v>
      </c>
      <c r="Y618" t="s">
        <v>10784</v>
      </c>
      <c r="Z618" t="s">
        <v>10845</v>
      </c>
      <c r="AA618" t="s">
        <v>10792</v>
      </c>
      <c r="AB618" t="s">
        <v>14256</v>
      </c>
      <c r="AC618" t="s">
        <v>10792</v>
      </c>
      <c r="AD618" t="s">
        <v>10792</v>
      </c>
      <c r="AE618" t="s">
        <v>10792</v>
      </c>
      <c r="AF618" t="s">
        <v>14257</v>
      </c>
      <c r="AG618" t="s">
        <v>14258</v>
      </c>
      <c r="AH618" t="s">
        <v>10795</v>
      </c>
      <c r="AI618" t="s">
        <v>10797</v>
      </c>
      <c r="AJ618" t="s">
        <v>10777</v>
      </c>
      <c r="AK618" t="s">
        <v>10784</v>
      </c>
      <c r="AL618" t="s">
        <v>10792</v>
      </c>
      <c r="AM618" t="s">
        <v>10973</v>
      </c>
      <c r="AN618" t="s">
        <v>10798</v>
      </c>
      <c r="AO618" t="s">
        <v>10777</v>
      </c>
      <c r="AP618" t="s">
        <v>10799</v>
      </c>
      <c r="AQ618" t="s">
        <v>10797</v>
      </c>
      <c r="AR618" t="s">
        <v>10797</v>
      </c>
      <c r="AS618" t="s">
        <v>10797</v>
      </c>
      <c r="AT618" t="s">
        <v>14255</v>
      </c>
      <c r="AU618" t="s">
        <v>10845</v>
      </c>
      <c r="AV618" t="s">
        <v>14256</v>
      </c>
      <c r="AW618" t="s">
        <v>10792</v>
      </c>
    </row>
    <row r="619" spans="1:49" x14ac:dyDescent="0.3">
      <c r="A619" s="3" t="s">
        <v>10775</v>
      </c>
      <c r="B619" s="2">
        <v>42151</v>
      </c>
      <c r="C619" s="3">
        <v>10</v>
      </c>
      <c r="D619">
        <v>10109</v>
      </c>
      <c r="E619" s="3" t="s">
        <v>1698</v>
      </c>
      <c r="F619" t="s">
        <v>778</v>
      </c>
      <c r="G619" s="3" t="s">
        <v>14259</v>
      </c>
      <c r="H619">
        <v>14</v>
      </c>
      <c r="I619" s="3" t="s">
        <v>10777</v>
      </c>
      <c r="J619" t="s">
        <v>10891</v>
      </c>
      <c r="K619" s="3" t="s">
        <v>14260</v>
      </c>
      <c r="L619" t="s">
        <v>10780</v>
      </c>
      <c r="M619" s="3" t="s">
        <v>10973</v>
      </c>
      <c r="N619" t="s">
        <v>10782</v>
      </c>
      <c r="O619" s="3" t="s">
        <v>14261</v>
      </c>
      <c r="P619">
        <v>16</v>
      </c>
      <c r="Q619" s="3" t="s">
        <v>10777</v>
      </c>
      <c r="R619" t="s">
        <v>10784</v>
      </c>
      <c r="S619" s="3" t="s">
        <v>10780</v>
      </c>
      <c r="T619" s="3" t="s">
        <v>10780</v>
      </c>
      <c r="U619" t="s">
        <v>14262</v>
      </c>
      <c r="V619" t="s">
        <v>10780</v>
      </c>
      <c r="W619" t="s">
        <v>10787</v>
      </c>
      <c r="X619" t="s">
        <v>10896</v>
      </c>
      <c r="Y619" t="s">
        <v>10780</v>
      </c>
      <c r="Z619" t="s">
        <v>10788</v>
      </c>
      <c r="AA619">
        <v>42394</v>
      </c>
      <c r="AB619" t="s">
        <v>10875</v>
      </c>
      <c r="AC619" t="s">
        <v>11205</v>
      </c>
      <c r="AD619" t="s">
        <v>13004</v>
      </c>
      <c r="AE619" t="s">
        <v>10792</v>
      </c>
      <c r="AF619" t="s">
        <v>14263</v>
      </c>
      <c r="AG619" t="s">
        <v>14264</v>
      </c>
      <c r="AH619" t="s">
        <v>10795</v>
      </c>
      <c r="AI619" t="s">
        <v>10795</v>
      </c>
      <c r="AJ619" t="s">
        <v>10777</v>
      </c>
      <c r="AK619" t="s">
        <v>10874</v>
      </c>
      <c r="AL619" t="s">
        <v>10797</v>
      </c>
      <c r="AM619" t="s">
        <v>10973</v>
      </c>
      <c r="AN619" t="s">
        <v>10798</v>
      </c>
      <c r="AO619" t="s">
        <v>10777</v>
      </c>
      <c r="AP619" t="s">
        <v>10799</v>
      </c>
      <c r="AQ619" t="s">
        <v>10797</v>
      </c>
      <c r="AR619" t="s">
        <v>10797</v>
      </c>
      <c r="AS619" t="s">
        <v>10795</v>
      </c>
      <c r="AT619" t="s">
        <v>10896</v>
      </c>
      <c r="AU619" t="s">
        <v>10788</v>
      </c>
      <c r="AV619" t="s">
        <v>10875</v>
      </c>
      <c r="AW619" t="s">
        <v>13004</v>
      </c>
    </row>
    <row r="620" spans="1:49" x14ac:dyDescent="0.3">
      <c r="A620" s="3" t="s">
        <v>10775</v>
      </c>
      <c r="B620" s="2">
        <v>44136</v>
      </c>
      <c r="C620" s="3">
        <v>14</v>
      </c>
      <c r="D620">
        <v>14101</v>
      </c>
      <c r="E620" s="3" t="s">
        <v>1979</v>
      </c>
      <c r="F620" t="s">
        <v>781</v>
      </c>
      <c r="G620" s="3" t="s">
        <v>14265</v>
      </c>
      <c r="H620">
        <v>24</v>
      </c>
      <c r="I620" s="3" t="s">
        <v>10777</v>
      </c>
      <c r="J620" t="s">
        <v>10784</v>
      </c>
      <c r="K620" s="3" t="s">
        <v>14266</v>
      </c>
      <c r="L620" t="s">
        <v>10792</v>
      </c>
      <c r="M620" s="3" t="s">
        <v>10781</v>
      </c>
      <c r="N620" t="s">
        <v>10841</v>
      </c>
      <c r="O620" s="3" t="s">
        <v>14267</v>
      </c>
      <c r="P620">
        <v>33</v>
      </c>
      <c r="Q620" s="3" t="s">
        <v>10777</v>
      </c>
      <c r="R620" t="s">
        <v>10784</v>
      </c>
      <c r="S620" s="3" t="s">
        <v>10843</v>
      </c>
      <c r="T620" s="3" t="s">
        <v>10787</v>
      </c>
      <c r="U620" t="s">
        <v>10786</v>
      </c>
      <c r="V620" t="s">
        <v>10786</v>
      </c>
      <c r="W620" t="s">
        <v>10799</v>
      </c>
      <c r="X620" t="s">
        <v>10782</v>
      </c>
      <c r="Y620" t="s">
        <v>10784</v>
      </c>
      <c r="Z620" t="s">
        <v>10846</v>
      </c>
      <c r="AA620" t="s">
        <v>10792</v>
      </c>
      <c r="AB620" t="s">
        <v>10784</v>
      </c>
      <c r="AC620" t="s">
        <v>10792</v>
      </c>
      <c r="AD620" t="s">
        <v>10792</v>
      </c>
      <c r="AE620" t="s">
        <v>10792</v>
      </c>
      <c r="AF620" t="s">
        <v>14268</v>
      </c>
      <c r="AG620" t="s">
        <v>14269</v>
      </c>
      <c r="AH620" t="s">
        <v>10795</v>
      </c>
      <c r="AI620" t="s">
        <v>10797</v>
      </c>
      <c r="AJ620" t="s">
        <v>10777</v>
      </c>
      <c r="AK620" t="s">
        <v>10784</v>
      </c>
      <c r="AL620" t="s">
        <v>10792</v>
      </c>
      <c r="AM620" t="s">
        <v>10781</v>
      </c>
      <c r="AN620" t="s">
        <v>10798</v>
      </c>
      <c r="AO620" t="s">
        <v>10777</v>
      </c>
      <c r="AP620" t="s">
        <v>10799</v>
      </c>
      <c r="AQ620" t="s">
        <v>10843</v>
      </c>
      <c r="AR620" t="s">
        <v>10795</v>
      </c>
      <c r="AS620" t="s">
        <v>10799</v>
      </c>
      <c r="AT620" t="s">
        <v>10798</v>
      </c>
      <c r="AU620" t="s">
        <v>10846</v>
      </c>
      <c r="AV620" t="s">
        <v>10784</v>
      </c>
      <c r="AW620" t="s">
        <v>10792</v>
      </c>
    </row>
    <row r="621" spans="1:49" x14ac:dyDescent="0.3">
      <c r="A621" s="3" t="s">
        <v>10775</v>
      </c>
      <c r="B621" s="2">
        <v>43381</v>
      </c>
      <c r="C621" s="3">
        <v>14</v>
      </c>
      <c r="D621">
        <v>14107</v>
      </c>
      <c r="E621" s="3" t="s">
        <v>1996</v>
      </c>
      <c r="F621" t="s">
        <v>781</v>
      </c>
      <c r="G621" s="3" t="s">
        <v>14270</v>
      </c>
      <c r="I621" s="3" t="s">
        <v>10777</v>
      </c>
      <c r="J621" t="s">
        <v>10784</v>
      </c>
      <c r="K621" s="3" t="s">
        <v>14271</v>
      </c>
      <c r="L621" t="s">
        <v>10787</v>
      </c>
      <c r="M621" s="3" t="s">
        <v>11084</v>
      </c>
      <c r="N621" t="s">
        <v>10894</v>
      </c>
      <c r="O621" s="3" t="s">
        <v>11710</v>
      </c>
      <c r="P621">
        <v>48</v>
      </c>
      <c r="Q621" s="3" t="s">
        <v>10777</v>
      </c>
      <c r="R621" t="s">
        <v>10784</v>
      </c>
      <c r="S621" s="3" t="s">
        <v>10780</v>
      </c>
      <c r="T621" s="3" t="s">
        <v>10787</v>
      </c>
      <c r="U621" t="s">
        <v>10786</v>
      </c>
      <c r="V621" t="s">
        <v>10786</v>
      </c>
      <c r="W621" t="s">
        <v>10780</v>
      </c>
      <c r="X621" t="s">
        <v>10931</v>
      </c>
      <c r="Y621" t="s">
        <v>10784</v>
      </c>
      <c r="Z621" t="s">
        <v>10845</v>
      </c>
      <c r="AA621">
        <v>43382</v>
      </c>
      <c r="AB621" t="s">
        <v>10906</v>
      </c>
      <c r="AC621" t="s">
        <v>14272</v>
      </c>
      <c r="AD621" t="s">
        <v>10792</v>
      </c>
      <c r="AE621" t="s">
        <v>10792</v>
      </c>
      <c r="AF621" t="s">
        <v>14273</v>
      </c>
      <c r="AG621" t="s">
        <v>14274</v>
      </c>
      <c r="AH621" t="s">
        <v>10795</v>
      </c>
      <c r="AI621" t="s">
        <v>10797</v>
      </c>
      <c r="AJ621" t="s">
        <v>10777</v>
      </c>
      <c r="AK621" t="s">
        <v>10784</v>
      </c>
      <c r="AL621" t="s">
        <v>10795</v>
      </c>
      <c r="AM621" t="s">
        <v>11084</v>
      </c>
      <c r="AN621" t="s">
        <v>10399</v>
      </c>
      <c r="AO621" t="s">
        <v>10777</v>
      </c>
      <c r="AP621" t="s">
        <v>10799</v>
      </c>
      <c r="AQ621" t="s">
        <v>10797</v>
      </c>
      <c r="AR621" t="s">
        <v>10795</v>
      </c>
      <c r="AS621" t="s">
        <v>10797</v>
      </c>
      <c r="AT621" t="s">
        <v>10936</v>
      </c>
      <c r="AU621" t="s">
        <v>10845</v>
      </c>
      <c r="AV621" t="s">
        <v>10906</v>
      </c>
      <c r="AW621" t="s">
        <v>10792</v>
      </c>
    </row>
    <row r="622" spans="1:49" x14ac:dyDescent="0.3">
      <c r="A622" s="3" t="s">
        <v>10775</v>
      </c>
      <c r="B622" s="2">
        <v>40518</v>
      </c>
      <c r="C622" s="3">
        <v>16</v>
      </c>
      <c r="D622">
        <v>16201</v>
      </c>
      <c r="E622" s="3" t="s">
        <v>2052</v>
      </c>
      <c r="F622" t="s">
        <v>790</v>
      </c>
      <c r="G622" s="3" t="s">
        <v>14275</v>
      </c>
      <c r="H622">
        <v>40</v>
      </c>
      <c r="I622" s="3" t="s">
        <v>10784</v>
      </c>
      <c r="J622" t="s">
        <v>10801</v>
      </c>
      <c r="K622" s="3" t="s">
        <v>11365</v>
      </c>
      <c r="L622" t="s">
        <v>10792</v>
      </c>
      <c r="M622" s="3" t="s">
        <v>11011</v>
      </c>
      <c r="N622" t="s">
        <v>10804</v>
      </c>
      <c r="O622" s="3" t="s">
        <v>14276</v>
      </c>
      <c r="P622">
        <v>39</v>
      </c>
      <c r="Q622" s="3" t="s">
        <v>10784</v>
      </c>
      <c r="R622" t="s">
        <v>10784</v>
      </c>
      <c r="S622" s="3" t="s">
        <v>10795</v>
      </c>
      <c r="T622" s="3" t="s">
        <v>10799</v>
      </c>
      <c r="U622" t="s">
        <v>14277</v>
      </c>
      <c r="V622" t="s">
        <v>10786</v>
      </c>
      <c r="W622" t="s">
        <v>10799</v>
      </c>
      <c r="X622" t="s">
        <v>10391</v>
      </c>
      <c r="Y622" t="s">
        <v>10784</v>
      </c>
      <c r="Z622" t="s">
        <v>10792</v>
      </c>
      <c r="AA622" t="s">
        <v>10792</v>
      </c>
      <c r="AB622" t="s">
        <v>10784</v>
      </c>
      <c r="AC622" t="s">
        <v>10792</v>
      </c>
      <c r="AD622" t="s">
        <v>10792</v>
      </c>
      <c r="AE622" t="s">
        <v>10792</v>
      </c>
      <c r="AF622" t="s">
        <v>10807</v>
      </c>
      <c r="AG622" t="s">
        <v>10807</v>
      </c>
      <c r="AH622" t="s">
        <v>10795</v>
      </c>
      <c r="AI622" t="s">
        <v>10795</v>
      </c>
      <c r="AJ622" t="s">
        <v>10784</v>
      </c>
      <c r="AK622" t="s">
        <v>10784</v>
      </c>
      <c r="AL622" t="s">
        <v>10792</v>
      </c>
      <c r="AM622" t="s">
        <v>10811</v>
      </c>
      <c r="AN622" t="s">
        <v>10798</v>
      </c>
      <c r="AO622" t="s">
        <v>10784</v>
      </c>
      <c r="AP622" t="s">
        <v>10799</v>
      </c>
      <c r="AQ622" t="s">
        <v>10795</v>
      </c>
      <c r="AR622" t="s">
        <v>10799</v>
      </c>
      <c r="AS622" t="s">
        <v>10799</v>
      </c>
      <c r="AT622" t="s">
        <v>10391</v>
      </c>
      <c r="AU622" t="s">
        <v>10792</v>
      </c>
      <c r="AV622" t="s">
        <v>10784</v>
      </c>
      <c r="AW622" t="s">
        <v>10792</v>
      </c>
    </row>
    <row r="623" spans="1:49" x14ac:dyDescent="0.3">
      <c r="A623" s="3" t="s">
        <v>10775</v>
      </c>
      <c r="B623" s="2">
        <v>40957</v>
      </c>
      <c r="C623" s="3">
        <v>13</v>
      </c>
      <c r="D623">
        <v>13101</v>
      </c>
      <c r="E623" s="3" t="s">
        <v>893</v>
      </c>
      <c r="F623" t="s">
        <v>10693</v>
      </c>
      <c r="G623" s="3" t="s">
        <v>14278</v>
      </c>
      <c r="H623">
        <v>82</v>
      </c>
      <c r="I623" s="3" t="s">
        <v>10784</v>
      </c>
      <c r="J623" t="s">
        <v>10801</v>
      </c>
      <c r="K623" s="3" t="s">
        <v>11024</v>
      </c>
      <c r="L623" t="s">
        <v>10792</v>
      </c>
      <c r="M623" s="3" t="s">
        <v>11011</v>
      </c>
      <c r="N623" t="s">
        <v>10804</v>
      </c>
      <c r="O623" s="3" t="s">
        <v>14279</v>
      </c>
      <c r="P623">
        <v>84</v>
      </c>
      <c r="Q623" s="3" t="s">
        <v>10784</v>
      </c>
      <c r="R623" t="s">
        <v>10784</v>
      </c>
      <c r="S623" s="3" t="s">
        <v>10795</v>
      </c>
      <c r="T623" s="3" t="s">
        <v>10799</v>
      </c>
      <c r="U623" t="s">
        <v>10786</v>
      </c>
      <c r="V623" t="s">
        <v>10786</v>
      </c>
      <c r="W623" t="s">
        <v>10795</v>
      </c>
      <c r="X623" t="s">
        <v>10393</v>
      </c>
      <c r="Y623" t="s">
        <v>10784</v>
      </c>
      <c r="Z623" t="s">
        <v>10792</v>
      </c>
      <c r="AA623" t="s">
        <v>10792</v>
      </c>
      <c r="AB623" t="s">
        <v>10784</v>
      </c>
      <c r="AC623" t="s">
        <v>10792</v>
      </c>
      <c r="AD623" t="s">
        <v>10792</v>
      </c>
      <c r="AE623" t="s">
        <v>10792</v>
      </c>
      <c r="AF623" t="s">
        <v>10807</v>
      </c>
      <c r="AG623" t="s">
        <v>10807</v>
      </c>
      <c r="AH623" t="s">
        <v>10795</v>
      </c>
      <c r="AI623" t="s">
        <v>10795</v>
      </c>
      <c r="AJ623" t="s">
        <v>10784</v>
      </c>
      <c r="AK623" t="s">
        <v>10784</v>
      </c>
      <c r="AL623" t="s">
        <v>10792</v>
      </c>
      <c r="AM623" t="s">
        <v>10811</v>
      </c>
      <c r="AN623" t="s">
        <v>10798</v>
      </c>
      <c r="AO623" t="s">
        <v>10784</v>
      </c>
      <c r="AP623" t="s">
        <v>10799</v>
      </c>
      <c r="AQ623" t="s">
        <v>10795</v>
      </c>
      <c r="AR623" t="s">
        <v>10799</v>
      </c>
      <c r="AS623" t="s">
        <v>10795</v>
      </c>
      <c r="AT623" t="s">
        <v>10393</v>
      </c>
      <c r="AU623" t="s">
        <v>10792</v>
      </c>
      <c r="AV623" t="s">
        <v>10784</v>
      </c>
      <c r="AW623" t="s">
        <v>10792</v>
      </c>
    </row>
    <row r="624" spans="1:49" x14ac:dyDescent="0.3">
      <c r="A624" s="3" t="s">
        <v>10775</v>
      </c>
      <c r="B624" s="2">
        <v>43688</v>
      </c>
      <c r="C624" s="3">
        <v>4</v>
      </c>
      <c r="D624">
        <v>4301</v>
      </c>
      <c r="E624" s="3" t="s">
        <v>1165</v>
      </c>
      <c r="F624" t="s">
        <v>772</v>
      </c>
      <c r="G624" s="3" t="s">
        <v>14280</v>
      </c>
      <c r="H624">
        <v>21</v>
      </c>
      <c r="I624" s="3" t="s">
        <v>10777</v>
      </c>
      <c r="J624" t="s">
        <v>10784</v>
      </c>
      <c r="K624" s="3" t="s">
        <v>14281</v>
      </c>
      <c r="L624" t="s">
        <v>10792</v>
      </c>
      <c r="M624" s="3" t="s">
        <v>10781</v>
      </c>
      <c r="N624" t="s">
        <v>10782</v>
      </c>
      <c r="O624" s="3" t="s">
        <v>14282</v>
      </c>
      <c r="P624">
        <v>43</v>
      </c>
      <c r="Q624" s="3" t="s">
        <v>10777</v>
      </c>
      <c r="R624" t="s">
        <v>10784</v>
      </c>
      <c r="S624" s="3" t="s">
        <v>10780</v>
      </c>
      <c r="T624" s="3" t="s">
        <v>10799</v>
      </c>
      <c r="U624" t="s">
        <v>10786</v>
      </c>
      <c r="V624" t="s">
        <v>10786</v>
      </c>
      <c r="W624" t="s">
        <v>10787</v>
      </c>
      <c r="X624" t="s">
        <v>10393</v>
      </c>
      <c r="Y624" t="s">
        <v>10784</v>
      </c>
      <c r="Z624" t="s">
        <v>10845</v>
      </c>
      <c r="AA624" t="s">
        <v>10792</v>
      </c>
      <c r="AB624" t="s">
        <v>10846</v>
      </c>
      <c r="AC624" t="s">
        <v>10792</v>
      </c>
      <c r="AD624" t="s">
        <v>10792</v>
      </c>
      <c r="AE624" t="s">
        <v>10792</v>
      </c>
      <c r="AF624" t="s">
        <v>14283</v>
      </c>
      <c r="AG624" t="s">
        <v>14284</v>
      </c>
      <c r="AH624" t="s">
        <v>10795</v>
      </c>
      <c r="AI624" t="s">
        <v>10797</v>
      </c>
      <c r="AJ624" t="s">
        <v>10777</v>
      </c>
      <c r="AK624" t="s">
        <v>10784</v>
      </c>
      <c r="AL624" t="s">
        <v>10792</v>
      </c>
      <c r="AM624" t="s">
        <v>10781</v>
      </c>
      <c r="AN624" t="s">
        <v>10798</v>
      </c>
      <c r="AO624" t="s">
        <v>10777</v>
      </c>
      <c r="AP624" t="s">
        <v>10799</v>
      </c>
      <c r="AQ624" t="s">
        <v>10797</v>
      </c>
      <c r="AR624" t="s">
        <v>10799</v>
      </c>
      <c r="AS624" t="s">
        <v>10795</v>
      </c>
      <c r="AT624" t="s">
        <v>10393</v>
      </c>
      <c r="AU624" t="s">
        <v>10845</v>
      </c>
      <c r="AV624" t="s">
        <v>10846</v>
      </c>
      <c r="AW624" t="s">
        <v>10792</v>
      </c>
    </row>
    <row r="625" spans="1:49" x14ac:dyDescent="0.3">
      <c r="A625" s="3" t="s">
        <v>10775</v>
      </c>
      <c r="B625" s="2">
        <v>43843</v>
      </c>
      <c r="C625" s="3">
        <v>7</v>
      </c>
      <c r="D625">
        <v>7404</v>
      </c>
      <c r="E625" s="3" t="s">
        <v>1465</v>
      </c>
      <c r="F625" t="s">
        <v>787</v>
      </c>
      <c r="G625" s="3" t="s">
        <v>14285</v>
      </c>
      <c r="H625">
        <v>59</v>
      </c>
      <c r="I625" s="3" t="s">
        <v>10777</v>
      </c>
      <c r="J625" t="s">
        <v>10784</v>
      </c>
      <c r="K625" s="3" t="s">
        <v>14286</v>
      </c>
      <c r="L625" t="s">
        <v>10792</v>
      </c>
      <c r="M625" s="3" t="s">
        <v>10918</v>
      </c>
      <c r="N625" t="s">
        <v>10919</v>
      </c>
      <c r="O625" s="3" t="s">
        <v>14287</v>
      </c>
      <c r="P625">
        <v>31</v>
      </c>
      <c r="Q625" s="3" t="s">
        <v>10777</v>
      </c>
      <c r="R625" t="s">
        <v>10784</v>
      </c>
      <c r="S625" s="3" t="s">
        <v>10780</v>
      </c>
      <c r="T625" s="3" t="s">
        <v>10799</v>
      </c>
      <c r="U625" t="s">
        <v>14288</v>
      </c>
      <c r="V625" t="s">
        <v>10786</v>
      </c>
      <c r="W625" t="s">
        <v>10780</v>
      </c>
      <c r="X625" t="s">
        <v>10391</v>
      </c>
      <c r="Y625" t="s">
        <v>10784</v>
      </c>
      <c r="Z625" t="s">
        <v>10845</v>
      </c>
      <c r="AA625" t="s">
        <v>10792</v>
      </c>
      <c r="AB625" t="s">
        <v>11032</v>
      </c>
      <c r="AC625" t="s">
        <v>10792</v>
      </c>
      <c r="AD625" t="s">
        <v>10792</v>
      </c>
      <c r="AE625" t="s">
        <v>10792</v>
      </c>
      <c r="AF625" t="s">
        <v>14289</v>
      </c>
      <c r="AG625" t="s">
        <v>14290</v>
      </c>
      <c r="AH625" t="s">
        <v>10795</v>
      </c>
      <c r="AI625" t="s">
        <v>10797</v>
      </c>
      <c r="AJ625" t="s">
        <v>10777</v>
      </c>
      <c r="AK625" t="s">
        <v>10784</v>
      </c>
      <c r="AL625" t="s">
        <v>10792</v>
      </c>
      <c r="AM625" t="s">
        <v>10918</v>
      </c>
      <c r="AN625" t="s">
        <v>10919</v>
      </c>
      <c r="AO625" t="s">
        <v>10777</v>
      </c>
      <c r="AP625" t="s">
        <v>10799</v>
      </c>
      <c r="AQ625" t="s">
        <v>10797</v>
      </c>
      <c r="AR625" t="s">
        <v>10799</v>
      </c>
      <c r="AS625" t="s">
        <v>10797</v>
      </c>
      <c r="AT625" t="s">
        <v>10391</v>
      </c>
      <c r="AU625" t="s">
        <v>10845</v>
      </c>
      <c r="AV625" t="s">
        <v>11032</v>
      </c>
      <c r="AW625" t="s">
        <v>10792</v>
      </c>
    </row>
    <row r="626" spans="1:49" x14ac:dyDescent="0.3">
      <c r="A626" s="3" t="s">
        <v>10775</v>
      </c>
      <c r="B626" s="2">
        <v>44299</v>
      </c>
      <c r="C626" s="3">
        <v>13</v>
      </c>
      <c r="D626">
        <v>13401</v>
      </c>
      <c r="E626" s="3" t="s">
        <v>1937</v>
      </c>
      <c r="F626" t="s">
        <v>10693</v>
      </c>
      <c r="G626" s="3" t="s">
        <v>14291</v>
      </c>
      <c r="H626">
        <v>3</v>
      </c>
      <c r="I626" s="3" t="s">
        <v>10777</v>
      </c>
      <c r="J626" t="s">
        <v>10784</v>
      </c>
      <c r="K626" s="3" t="s">
        <v>14292</v>
      </c>
      <c r="L626" t="s">
        <v>10780</v>
      </c>
      <c r="M626" s="3" t="s">
        <v>10856</v>
      </c>
      <c r="N626" t="s">
        <v>13352</v>
      </c>
      <c r="O626" s="3" t="s">
        <v>13353</v>
      </c>
      <c r="P626">
        <v>41</v>
      </c>
      <c r="Q626" s="3" t="s">
        <v>10777</v>
      </c>
      <c r="R626" t="s">
        <v>10784</v>
      </c>
      <c r="S626" s="3" t="s">
        <v>10825</v>
      </c>
      <c r="T626" s="3" t="s">
        <v>10799</v>
      </c>
      <c r="U626" t="s">
        <v>13354</v>
      </c>
      <c r="V626" t="s">
        <v>10786</v>
      </c>
      <c r="W626" t="s">
        <v>10780</v>
      </c>
      <c r="X626" t="s">
        <v>10784</v>
      </c>
      <c r="Y626" t="s">
        <v>10784</v>
      </c>
      <c r="Z626" t="s">
        <v>10792</v>
      </c>
      <c r="AA626" t="s">
        <v>10792</v>
      </c>
      <c r="AB626" t="s">
        <v>10784</v>
      </c>
      <c r="AC626" t="s">
        <v>10792</v>
      </c>
      <c r="AD626" t="s">
        <v>10792</v>
      </c>
      <c r="AE626" t="s">
        <v>10792</v>
      </c>
      <c r="AF626" t="s">
        <v>10801</v>
      </c>
      <c r="AH626" t="s">
        <v>10795</v>
      </c>
      <c r="AI626" t="s">
        <v>10797</v>
      </c>
      <c r="AJ626" t="s">
        <v>10777</v>
      </c>
      <c r="AK626" t="s">
        <v>10784</v>
      </c>
      <c r="AL626" t="s">
        <v>10797</v>
      </c>
      <c r="AM626" t="s">
        <v>10856</v>
      </c>
      <c r="AN626" t="s">
        <v>10823</v>
      </c>
      <c r="AO626" t="s">
        <v>10777</v>
      </c>
      <c r="AP626" t="s">
        <v>10799</v>
      </c>
      <c r="AQ626" t="s">
        <v>10795</v>
      </c>
      <c r="AR626" t="s">
        <v>10799</v>
      </c>
      <c r="AS626" t="s">
        <v>10797</v>
      </c>
      <c r="AT626" t="s">
        <v>10799</v>
      </c>
      <c r="AU626" t="s">
        <v>10792</v>
      </c>
      <c r="AV626" t="s">
        <v>10784</v>
      </c>
      <c r="AW626" t="s">
        <v>10792</v>
      </c>
    </row>
    <row r="627" spans="1:49" x14ac:dyDescent="0.3">
      <c r="A627" s="3" t="s">
        <v>10775</v>
      </c>
      <c r="B627" s="2">
        <v>40964</v>
      </c>
      <c r="C627" s="3">
        <v>2</v>
      </c>
      <c r="D627">
        <v>2301</v>
      </c>
      <c r="E627" s="3" t="s">
        <v>1103</v>
      </c>
      <c r="F627" t="s">
        <v>757</v>
      </c>
      <c r="G627" s="3" t="s">
        <v>14293</v>
      </c>
      <c r="H627">
        <v>8</v>
      </c>
      <c r="I627" s="3" t="s">
        <v>10784</v>
      </c>
      <c r="J627" t="s">
        <v>10801</v>
      </c>
      <c r="K627" s="3" t="s">
        <v>12988</v>
      </c>
      <c r="L627" t="s">
        <v>10795</v>
      </c>
      <c r="M627" s="3" t="s">
        <v>12791</v>
      </c>
      <c r="N627" t="s">
        <v>11107</v>
      </c>
      <c r="O627" s="3" t="s">
        <v>14294</v>
      </c>
      <c r="P627">
        <v>34</v>
      </c>
      <c r="Q627" s="3" t="s">
        <v>10784</v>
      </c>
      <c r="R627" t="s">
        <v>10784</v>
      </c>
      <c r="S627" s="3" t="s">
        <v>10799</v>
      </c>
      <c r="T627" s="3" t="s">
        <v>10799</v>
      </c>
      <c r="U627" t="s">
        <v>14295</v>
      </c>
      <c r="V627" t="s">
        <v>10786</v>
      </c>
      <c r="W627" t="s">
        <v>10797</v>
      </c>
      <c r="X627" t="s">
        <v>10784</v>
      </c>
      <c r="Y627" t="s">
        <v>10784</v>
      </c>
      <c r="Z627" t="s">
        <v>10792</v>
      </c>
      <c r="AA627" t="s">
        <v>10792</v>
      </c>
      <c r="AB627" t="s">
        <v>10784</v>
      </c>
      <c r="AC627" t="s">
        <v>10792</v>
      </c>
      <c r="AD627" t="s">
        <v>10792</v>
      </c>
      <c r="AE627" t="s">
        <v>10792</v>
      </c>
      <c r="AF627" t="s">
        <v>10807</v>
      </c>
      <c r="AG627" t="s">
        <v>10807</v>
      </c>
      <c r="AH627" t="s">
        <v>10795</v>
      </c>
      <c r="AI627" t="s">
        <v>10797</v>
      </c>
      <c r="AJ627" t="s">
        <v>10784</v>
      </c>
      <c r="AK627" t="s">
        <v>10784</v>
      </c>
      <c r="AL627" t="s">
        <v>10795</v>
      </c>
      <c r="AM627" t="s">
        <v>12791</v>
      </c>
      <c r="AN627" t="s">
        <v>10399</v>
      </c>
      <c r="AO627" t="s">
        <v>10784</v>
      </c>
      <c r="AP627" t="s">
        <v>10799</v>
      </c>
      <c r="AQ627" t="s">
        <v>10799</v>
      </c>
      <c r="AR627" t="s">
        <v>10799</v>
      </c>
      <c r="AS627" t="s">
        <v>10797</v>
      </c>
      <c r="AT627" t="s">
        <v>10799</v>
      </c>
      <c r="AU627" t="s">
        <v>10792</v>
      </c>
      <c r="AV627" t="s">
        <v>10784</v>
      </c>
      <c r="AW627" t="s">
        <v>10792</v>
      </c>
    </row>
    <row r="628" spans="1:49" x14ac:dyDescent="0.3">
      <c r="A628" s="3" t="s">
        <v>10775</v>
      </c>
      <c r="B628" s="2">
        <v>40217</v>
      </c>
      <c r="C628" s="3">
        <v>13</v>
      </c>
      <c r="D628">
        <v>13602</v>
      </c>
      <c r="E628" s="3" t="s">
        <v>1967</v>
      </c>
      <c r="F628" t="s">
        <v>10693</v>
      </c>
      <c r="G628" s="3" t="s">
        <v>14296</v>
      </c>
      <c r="H628">
        <v>20</v>
      </c>
      <c r="I628" s="3" t="s">
        <v>10784</v>
      </c>
      <c r="J628" t="s">
        <v>10801</v>
      </c>
      <c r="K628" s="3" t="s">
        <v>11010</v>
      </c>
      <c r="L628" t="s">
        <v>10792</v>
      </c>
      <c r="M628" s="3" t="s">
        <v>11011</v>
      </c>
      <c r="N628" t="s">
        <v>10804</v>
      </c>
      <c r="O628" s="3" t="s">
        <v>14297</v>
      </c>
      <c r="P628">
        <v>28</v>
      </c>
      <c r="Q628" s="3" t="s">
        <v>10784</v>
      </c>
      <c r="R628" t="s">
        <v>10784</v>
      </c>
      <c r="S628" s="3" t="s">
        <v>10799</v>
      </c>
      <c r="T628" s="3" t="s">
        <v>10799</v>
      </c>
      <c r="U628" t="s">
        <v>10786</v>
      </c>
      <c r="V628" t="s">
        <v>10786</v>
      </c>
      <c r="W628" t="s">
        <v>10799</v>
      </c>
      <c r="X628" t="s">
        <v>10391</v>
      </c>
      <c r="Y628" t="s">
        <v>10784</v>
      </c>
      <c r="Z628" t="s">
        <v>10792</v>
      </c>
      <c r="AA628" t="s">
        <v>10792</v>
      </c>
      <c r="AB628" t="s">
        <v>10784</v>
      </c>
      <c r="AC628" t="s">
        <v>10792</v>
      </c>
      <c r="AD628" t="s">
        <v>10792</v>
      </c>
      <c r="AE628" t="s">
        <v>10792</v>
      </c>
      <c r="AF628" t="s">
        <v>10807</v>
      </c>
      <c r="AG628" t="s">
        <v>10807</v>
      </c>
      <c r="AH628" t="s">
        <v>10795</v>
      </c>
      <c r="AI628" t="s">
        <v>10795</v>
      </c>
      <c r="AJ628" t="s">
        <v>10784</v>
      </c>
      <c r="AK628" t="s">
        <v>10784</v>
      </c>
      <c r="AL628" t="s">
        <v>10792</v>
      </c>
      <c r="AM628" t="s">
        <v>10811</v>
      </c>
      <c r="AN628" t="s">
        <v>10798</v>
      </c>
      <c r="AO628" t="s">
        <v>10784</v>
      </c>
      <c r="AP628" t="s">
        <v>10799</v>
      </c>
      <c r="AQ628" t="s">
        <v>10799</v>
      </c>
      <c r="AR628" t="s">
        <v>10799</v>
      </c>
      <c r="AS628" t="s">
        <v>10799</v>
      </c>
      <c r="AT628" t="s">
        <v>10391</v>
      </c>
      <c r="AU628" t="s">
        <v>10792</v>
      </c>
      <c r="AV628" t="s">
        <v>10784</v>
      </c>
      <c r="AW628" t="s">
        <v>10792</v>
      </c>
    </row>
    <row r="629" spans="1:49" x14ac:dyDescent="0.3">
      <c r="A629" s="3" t="s">
        <v>10775</v>
      </c>
      <c r="B629" s="2">
        <v>40467</v>
      </c>
      <c r="C629" s="3">
        <v>5</v>
      </c>
      <c r="D629">
        <v>5101</v>
      </c>
      <c r="E629" s="3" t="s">
        <v>799</v>
      </c>
      <c r="F629" t="s">
        <v>799</v>
      </c>
      <c r="G629" s="3" t="s">
        <v>14298</v>
      </c>
      <c r="H629">
        <v>27</v>
      </c>
      <c r="I629" s="3" t="s">
        <v>10784</v>
      </c>
      <c r="J629" t="s">
        <v>10801</v>
      </c>
      <c r="K629" s="3" t="s">
        <v>11365</v>
      </c>
      <c r="L629" t="s">
        <v>10792</v>
      </c>
      <c r="M629" s="3" t="s">
        <v>11106</v>
      </c>
      <c r="N629" t="s">
        <v>14299</v>
      </c>
      <c r="O629" s="3" t="s">
        <v>14300</v>
      </c>
      <c r="P629">
        <v>23</v>
      </c>
      <c r="Q629" s="3" t="s">
        <v>10784</v>
      </c>
      <c r="R629" t="s">
        <v>10784</v>
      </c>
      <c r="S629" s="3" t="s">
        <v>10795</v>
      </c>
      <c r="T629" s="3" t="s">
        <v>10799</v>
      </c>
      <c r="U629" t="s">
        <v>10786</v>
      </c>
      <c r="V629" t="s">
        <v>10786</v>
      </c>
      <c r="W629" t="s">
        <v>10799</v>
      </c>
      <c r="X629" t="s">
        <v>10395</v>
      </c>
      <c r="Y629" t="s">
        <v>10784</v>
      </c>
      <c r="Z629" t="s">
        <v>10792</v>
      </c>
      <c r="AA629" t="s">
        <v>10792</v>
      </c>
      <c r="AB629" t="s">
        <v>10784</v>
      </c>
      <c r="AC629" t="s">
        <v>10792</v>
      </c>
      <c r="AD629" t="s">
        <v>10792</v>
      </c>
      <c r="AE629" t="s">
        <v>10792</v>
      </c>
      <c r="AF629" t="s">
        <v>10807</v>
      </c>
      <c r="AG629" t="s">
        <v>10807</v>
      </c>
      <c r="AH629" t="s">
        <v>10795</v>
      </c>
      <c r="AI629" t="s">
        <v>10795</v>
      </c>
      <c r="AJ629" t="s">
        <v>10784</v>
      </c>
      <c r="AK629" t="s">
        <v>10784</v>
      </c>
      <c r="AL629" t="s">
        <v>10792</v>
      </c>
      <c r="AM629" t="s">
        <v>11106</v>
      </c>
      <c r="AN629" t="s">
        <v>10859</v>
      </c>
      <c r="AO629" t="s">
        <v>10784</v>
      </c>
      <c r="AP629" t="s">
        <v>10799</v>
      </c>
      <c r="AQ629" t="s">
        <v>10795</v>
      </c>
      <c r="AR629" t="s">
        <v>10799</v>
      </c>
      <c r="AS629" t="s">
        <v>10799</v>
      </c>
      <c r="AT629" t="s">
        <v>10395</v>
      </c>
      <c r="AU629" t="s">
        <v>10792</v>
      </c>
      <c r="AV629" t="s">
        <v>10784</v>
      </c>
      <c r="AW629" t="s">
        <v>10792</v>
      </c>
    </row>
    <row r="630" spans="1:49" x14ac:dyDescent="0.3">
      <c r="A630" s="3" t="s">
        <v>10775</v>
      </c>
      <c r="B630" s="2">
        <v>40520</v>
      </c>
      <c r="C630" s="3">
        <v>10</v>
      </c>
      <c r="D630">
        <v>10101</v>
      </c>
      <c r="E630" s="3" t="s">
        <v>1674</v>
      </c>
      <c r="F630" t="s">
        <v>778</v>
      </c>
      <c r="G630" s="3" t="s">
        <v>14301</v>
      </c>
      <c r="H630">
        <v>23</v>
      </c>
      <c r="I630" s="3" t="s">
        <v>10784</v>
      </c>
      <c r="J630" t="s">
        <v>14302</v>
      </c>
      <c r="K630" s="3" t="s">
        <v>10810</v>
      </c>
      <c r="L630" t="s">
        <v>10792</v>
      </c>
      <c r="M630" s="3" t="s">
        <v>11355</v>
      </c>
      <c r="N630" t="s">
        <v>10804</v>
      </c>
      <c r="O630" s="3" t="s">
        <v>14303</v>
      </c>
      <c r="P630">
        <v>19</v>
      </c>
      <c r="Q630" s="3" t="s">
        <v>10784</v>
      </c>
      <c r="R630" t="s">
        <v>10784</v>
      </c>
      <c r="S630" s="3" t="s">
        <v>10799</v>
      </c>
      <c r="T630" s="3" t="s">
        <v>10799</v>
      </c>
      <c r="U630" t="s">
        <v>14304</v>
      </c>
      <c r="V630" t="s">
        <v>10786</v>
      </c>
      <c r="W630" t="s">
        <v>10799</v>
      </c>
      <c r="X630" t="s">
        <v>10868</v>
      </c>
      <c r="Y630" t="s">
        <v>10784</v>
      </c>
      <c r="Z630" t="s">
        <v>10792</v>
      </c>
      <c r="AA630" t="s">
        <v>10792</v>
      </c>
      <c r="AB630" t="s">
        <v>10784</v>
      </c>
      <c r="AC630" t="s">
        <v>10792</v>
      </c>
      <c r="AD630" t="s">
        <v>10792</v>
      </c>
      <c r="AE630" t="s">
        <v>10792</v>
      </c>
      <c r="AF630" t="s">
        <v>10807</v>
      </c>
      <c r="AG630" t="s">
        <v>10807</v>
      </c>
      <c r="AH630" t="s">
        <v>10795</v>
      </c>
      <c r="AI630" t="s">
        <v>10795</v>
      </c>
      <c r="AJ630" t="s">
        <v>10784</v>
      </c>
      <c r="AK630" t="s">
        <v>11641</v>
      </c>
      <c r="AL630" t="s">
        <v>10792</v>
      </c>
      <c r="AM630" t="s">
        <v>11002</v>
      </c>
      <c r="AN630" t="s">
        <v>10798</v>
      </c>
      <c r="AO630" t="s">
        <v>10784</v>
      </c>
      <c r="AP630" t="s">
        <v>10799</v>
      </c>
      <c r="AQ630" t="s">
        <v>10799</v>
      </c>
      <c r="AR630" t="s">
        <v>10799</v>
      </c>
      <c r="AS630" t="s">
        <v>10799</v>
      </c>
      <c r="AT630" t="s">
        <v>10868</v>
      </c>
      <c r="AU630" t="s">
        <v>10792</v>
      </c>
      <c r="AV630" t="s">
        <v>10784</v>
      </c>
      <c r="AW630" t="s">
        <v>10792</v>
      </c>
    </row>
    <row r="631" spans="1:49" x14ac:dyDescent="0.3">
      <c r="A631" s="3" t="s">
        <v>10775</v>
      </c>
      <c r="B631" s="2">
        <v>44285</v>
      </c>
      <c r="C631" s="3">
        <v>5</v>
      </c>
      <c r="D631">
        <v>5701</v>
      </c>
      <c r="E631" s="3" t="s">
        <v>1263</v>
      </c>
      <c r="F631" t="s">
        <v>799</v>
      </c>
      <c r="G631" s="3" t="s">
        <v>14305</v>
      </c>
      <c r="H631">
        <v>22</v>
      </c>
      <c r="I631" s="3" t="s">
        <v>10777</v>
      </c>
      <c r="J631" t="s">
        <v>10784</v>
      </c>
      <c r="K631" s="3" t="s">
        <v>14306</v>
      </c>
      <c r="L631" t="s">
        <v>10792</v>
      </c>
      <c r="M631" s="3" t="s">
        <v>10978</v>
      </c>
      <c r="N631" t="s">
        <v>10841</v>
      </c>
      <c r="O631" s="3" t="s">
        <v>14307</v>
      </c>
      <c r="P631">
        <v>42</v>
      </c>
      <c r="Q631" s="3" t="s">
        <v>10777</v>
      </c>
      <c r="R631" t="s">
        <v>10784</v>
      </c>
      <c r="S631" s="3" t="s">
        <v>10780</v>
      </c>
      <c r="T631" s="3" t="s">
        <v>10825</v>
      </c>
      <c r="U631" t="s">
        <v>10786</v>
      </c>
      <c r="V631" t="s">
        <v>10786</v>
      </c>
      <c r="W631" t="s">
        <v>10825</v>
      </c>
      <c r="X631" t="s">
        <v>10782</v>
      </c>
      <c r="Y631" t="s">
        <v>10784</v>
      </c>
      <c r="Z631" t="s">
        <v>10845</v>
      </c>
      <c r="AA631">
        <v>44286</v>
      </c>
      <c r="AB631" t="s">
        <v>11032</v>
      </c>
      <c r="AC631" t="s">
        <v>14308</v>
      </c>
      <c r="AD631" t="s">
        <v>10792</v>
      </c>
      <c r="AE631" t="s">
        <v>10792</v>
      </c>
      <c r="AF631" t="s">
        <v>14309</v>
      </c>
      <c r="AH631" t="s">
        <v>10795</v>
      </c>
      <c r="AI631" t="s">
        <v>10795</v>
      </c>
      <c r="AJ631" t="s">
        <v>10777</v>
      </c>
      <c r="AK631" t="s">
        <v>10784</v>
      </c>
      <c r="AL631" t="s">
        <v>10792</v>
      </c>
      <c r="AM631" t="s">
        <v>10888</v>
      </c>
      <c r="AN631" t="s">
        <v>10798</v>
      </c>
      <c r="AO631" t="s">
        <v>10777</v>
      </c>
      <c r="AP631" t="s">
        <v>10799</v>
      </c>
      <c r="AQ631" t="s">
        <v>10797</v>
      </c>
      <c r="AR631" t="s">
        <v>10795</v>
      </c>
      <c r="AS631" t="s">
        <v>10795</v>
      </c>
      <c r="AT631" t="s">
        <v>10798</v>
      </c>
      <c r="AU631" t="s">
        <v>10845</v>
      </c>
      <c r="AV631" t="s">
        <v>11032</v>
      </c>
      <c r="AW631" t="s">
        <v>10792</v>
      </c>
    </row>
    <row r="632" spans="1:49" x14ac:dyDescent="0.3">
      <c r="A632" s="3" t="s">
        <v>10775</v>
      </c>
      <c r="B632" s="2">
        <v>42520</v>
      </c>
      <c r="C632" s="3">
        <v>13</v>
      </c>
      <c r="D632">
        <v>13101</v>
      </c>
      <c r="E632" s="3" t="s">
        <v>893</v>
      </c>
      <c r="F632" t="s">
        <v>10693</v>
      </c>
      <c r="G632" s="3" t="s">
        <v>14310</v>
      </c>
      <c r="H632">
        <v>18</v>
      </c>
      <c r="I632" s="3" t="s">
        <v>10777</v>
      </c>
      <c r="J632" t="s">
        <v>10784</v>
      </c>
      <c r="K632" s="3" t="s">
        <v>14311</v>
      </c>
      <c r="L632" t="s">
        <v>10792</v>
      </c>
      <c r="M632" s="3" t="s">
        <v>10973</v>
      </c>
      <c r="N632" t="s">
        <v>10801</v>
      </c>
      <c r="O632" s="3" t="s">
        <v>14312</v>
      </c>
      <c r="P632">
        <v>20</v>
      </c>
      <c r="Q632" s="3" t="s">
        <v>10784</v>
      </c>
      <c r="R632" t="s">
        <v>10784</v>
      </c>
      <c r="S632" s="3" t="s">
        <v>10799</v>
      </c>
      <c r="T632" s="3" t="s">
        <v>10799</v>
      </c>
      <c r="U632" t="s">
        <v>10786</v>
      </c>
      <c r="V632" t="s">
        <v>10786</v>
      </c>
      <c r="W632" t="s">
        <v>10787</v>
      </c>
      <c r="X632" t="s">
        <v>10784</v>
      </c>
      <c r="Y632" t="s">
        <v>10784</v>
      </c>
      <c r="Z632" t="s">
        <v>10792</v>
      </c>
      <c r="AA632" t="s">
        <v>10792</v>
      </c>
      <c r="AB632" t="s">
        <v>10784</v>
      </c>
      <c r="AC632" t="s">
        <v>10792</v>
      </c>
      <c r="AD632" t="s">
        <v>10792</v>
      </c>
      <c r="AE632" t="s">
        <v>10792</v>
      </c>
      <c r="AF632" t="s">
        <v>14313</v>
      </c>
      <c r="AG632" t="s">
        <v>10807</v>
      </c>
      <c r="AH632" t="s">
        <v>10795</v>
      </c>
      <c r="AI632" t="s">
        <v>10795</v>
      </c>
      <c r="AJ632" t="s">
        <v>10777</v>
      </c>
      <c r="AK632" t="s">
        <v>10784</v>
      </c>
      <c r="AL632" t="s">
        <v>10792</v>
      </c>
      <c r="AM632" t="s">
        <v>10973</v>
      </c>
      <c r="AN632" t="s">
        <v>10799</v>
      </c>
      <c r="AO632" t="s">
        <v>10784</v>
      </c>
      <c r="AP632" t="s">
        <v>10799</v>
      </c>
      <c r="AQ632" t="s">
        <v>10799</v>
      </c>
      <c r="AR632" t="s">
        <v>10799</v>
      </c>
      <c r="AS632" t="s">
        <v>10795</v>
      </c>
      <c r="AT632" t="s">
        <v>10799</v>
      </c>
      <c r="AU632" t="s">
        <v>10792</v>
      </c>
      <c r="AV632" t="s">
        <v>10784</v>
      </c>
      <c r="AW632" t="s">
        <v>10792</v>
      </c>
    </row>
    <row r="633" spans="1:49" x14ac:dyDescent="0.3">
      <c r="A633" s="3" t="s">
        <v>10775</v>
      </c>
      <c r="B633" s="2">
        <v>41424</v>
      </c>
      <c r="C633" s="3">
        <v>2</v>
      </c>
      <c r="D633">
        <v>2101</v>
      </c>
      <c r="E633" s="3" t="s">
        <v>757</v>
      </c>
      <c r="F633" t="s">
        <v>757</v>
      </c>
      <c r="G633" s="3" t="s">
        <v>14314</v>
      </c>
      <c r="H633">
        <v>31</v>
      </c>
      <c r="I633" s="3" t="s">
        <v>10784</v>
      </c>
      <c r="J633" t="s">
        <v>10801</v>
      </c>
      <c r="K633" s="3" t="s">
        <v>14315</v>
      </c>
      <c r="L633" t="s">
        <v>10792</v>
      </c>
      <c r="M633" s="3" t="s">
        <v>10792</v>
      </c>
      <c r="N633" t="s">
        <v>10801</v>
      </c>
      <c r="O633" s="3" t="s">
        <v>11292</v>
      </c>
      <c r="Q633" s="3" t="s">
        <v>10784</v>
      </c>
      <c r="R633" t="s">
        <v>10784</v>
      </c>
      <c r="S633" s="3" t="s">
        <v>10799</v>
      </c>
      <c r="T633" s="3" t="s">
        <v>10799</v>
      </c>
      <c r="U633" t="s">
        <v>14316</v>
      </c>
      <c r="V633" t="s">
        <v>10786</v>
      </c>
      <c r="W633" t="s">
        <v>10780</v>
      </c>
      <c r="X633" t="s">
        <v>10784</v>
      </c>
      <c r="Y633" t="s">
        <v>10784</v>
      </c>
      <c r="Z633" t="s">
        <v>10792</v>
      </c>
      <c r="AA633" t="s">
        <v>10792</v>
      </c>
      <c r="AB633" t="s">
        <v>10784</v>
      </c>
      <c r="AC633" t="s">
        <v>10792</v>
      </c>
      <c r="AE633" t="s">
        <v>10792</v>
      </c>
      <c r="AF633" t="s">
        <v>10807</v>
      </c>
      <c r="AG633" t="s">
        <v>10807</v>
      </c>
      <c r="AH633" t="s">
        <v>10795</v>
      </c>
      <c r="AI633" t="s">
        <v>10797</v>
      </c>
      <c r="AJ633" t="s">
        <v>10784</v>
      </c>
      <c r="AK633" t="s">
        <v>10784</v>
      </c>
      <c r="AL633" t="s">
        <v>10792</v>
      </c>
      <c r="AM633" t="s">
        <v>10792</v>
      </c>
      <c r="AN633" t="s">
        <v>10799</v>
      </c>
      <c r="AO633" t="s">
        <v>10784</v>
      </c>
      <c r="AP633" t="s">
        <v>10799</v>
      </c>
      <c r="AQ633" t="s">
        <v>10799</v>
      </c>
      <c r="AR633" t="s">
        <v>10799</v>
      </c>
      <c r="AS633" t="s">
        <v>10797</v>
      </c>
      <c r="AT633" t="s">
        <v>10799</v>
      </c>
      <c r="AU633" t="s">
        <v>10792</v>
      </c>
      <c r="AV633" t="s">
        <v>10784</v>
      </c>
      <c r="AW633" t="s">
        <v>10792</v>
      </c>
    </row>
    <row r="634" spans="1:49" x14ac:dyDescent="0.3">
      <c r="A634" s="3" t="s">
        <v>10775</v>
      </c>
      <c r="B634" s="2">
        <v>40959</v>
      </c>
      <c r="C634" s="3">
        <v>13</v>
      </c>
      <c r="D634">
        <v>13125</v>
      </c>
      <c r="E634" s="3" t="s">
        <v>1896</v>
      </c>
      <c r="F634" t="s">
        <v>10693</v>
      </c>
      <c r="G634" s="3" t="s">
        <v>14317</v>
      </c>
      <c r="H634">
        <v>19</v>
      </c>
      <c r="I634" s="3" t="s">
        <v>10784</v>
      </c>
      <c r="J634" t="s">
        <v>14318</v>
      </c>
      <c r="K634" s="3" t="s">
        <v>10810</v>
      </c>
      <c r="L634" t="s">
        <v>10792</v>
      </c>
      <c r="M634" s="3" t="s">
        <v>11297</v>
      </c>
      <c r="N634" t="s">
        <v>10804</v>
      </c>
      <c r="O634" s="3" t="s">
        <v>14319</v>
      </c>
      <c r="P634">
        <v>19</v>
      </c>
      <c r="Q634" s="3" t="s">
        <v>10784</v>
      </c>
      <c r="R634" t="s">
        <v>10784</v>
      </c>
      <c r="S634" s="3" t="s">
        <v>10799</v>
      </c>
      <c r="T634" s="3" t="s">
        <v>10799</v>
      </c>
      <c r="U634" t="s">
        <v>14320</v>
      </c>
      <c r="V634" t="s">
        <v>10786</v>
      </c>
      <c r="W634" t="s">
        <v>10795</v>
      </c>
      <c r="X634" t="s">
        <v>10868</v>
      </c>
      <c r="Y634" t="s">
        <v>10784</v>
      </c>
      <c r="Z634" t="s">
        <v>10792</v>
      </c>
      <c r="AA634" t="s">
        <v>10792</v>
      </c>
      <c r="AB634" t="s">
        <v>10784</v>
      </c>
      <c r="AC634" t="s">
        <v>10792</v>
      </c>
      <c r="AD634" t="s">
        <v>10792</v>
      </c>
      <c r="AE634" t="s">
        <v>10792</v>
      </c>
      <c r="AF634" t="s">
        <v>10807</v>
      </c>
      <c r="AG634" t="s">
        <v>10807</v>
      </c>
      <c r="AH634" t="s">
        <v>10795</v>
      </c>
      <c r="AI634" t="s">
        <v>10795</v>
      </c>
      <c r="AJ634" t="s">
        <v>10784</v>
      </c>
      <c r="AK634" t="s">
        <v>14321</v>
      </c>
      <c r="AL634" t="s">
        <v>10792</v>
      </c>
      <c r="AM634" t="s">
        <v>11297</v>
      </c>
      <c r="AN634" t="s">
        <v>10798</v>
      </c>
      <c r="AO634" t="s">
        <v>10784</v>
      </c>
      <c r="AP634" t="s">
        <v>10799</v>
      </c>
      <c r="AQ634" t="s">
        <v>10799</v>
      </c>
      <c r="AR634" t="s">
        <v>10799</v>
      </c>
      <c r="AS634" t="s">
        <v>10795</v>
      </c>
      <c r="AT634" t="s">
        <v>10868</v>
      </c>
      <c r="AU634" t="s">
        <v>10792</v>
      </c>
      <c r="AV634" t="s">
        <v>10784</v>
      </c>
      <c r="AW634" t="s">
        <v>10792</v>
      </c>
    </row>
    <row r="635" spans="1:49" x14ac:dyDescent="0.3">
      <c r="A635" s="3" t="s">
        <v>10775</v>
      </c>
      <c r="B635" s="2">
        <v>41117</v>
      </c>
      <c r="C635" s="3">
        <v>2</v>
      </c>
      <c r="D635">
        <v>2101</v>
      </c>
      <c r="E635" s="3" t="s">
        <v>757</v>
      </c>
      <c r="F635" t="s">
        <v>757</v>
      </c>
      <c r="G635" s="3" t="s">
        <v>14322</v>
      </c>
      <c r="H635">
        <v>14</v>
      </c>
      <c r="I635" s="3" t="s">
        <v>10784</v>
      </c>
      <c r="J635" t="s">
        <v>10801</v>
      </c>
      <c r="K635" s="3" t="s">
        <v>11790</v>
      </c>
      <c r="L635" t="s">
        <v>10792</v>
      </c>
      <c r="M635" s="3" t="s">
        <v>10947</v>
      </c>
      <c r="N635" t="s">
        <v>11107</v>
      </c>
      <c r="O635" s="3" t="s">
        <v>11791</v>
      </c>
      <c r="P635">
        <v>43</v>
      </c>
      <c r="Q635" s="3" t="s">
        <v>10784</v>
      </c>
      <c r="R635" t="s">
        <v>10784</v>
      </c>
      <c r="S635" s="3" t="s">
        <v>10799</v>
      </c>
      <c r="T635" s="3" t="s">
        <v>10799</v>
      </c>
      <c r="U635" t="s">
        <v>10786</v>
      </c>
      <c r="V635" t="s">
        <v>10786</v>
      </c>
      <c r="W635" t="s">
        <v>10799</v>
      </c>
      <c r="X635" t="s">
        <v>10395</v>
      </c>
      <c r="Y635" t="s">
        <v>10784</v>
      </c>
      <c r="Z635" t="s">
        <v>10792</v>
      </c>
      <c r="AA635" t="s">
        <v>10792</v>
      </c>
      <c r="AB635" t="s">
        <v>10784</v>
      </c>
      <c r="AC635" t="s">
        <v>10792</v>
      </c>
      <c r="AD635" t="s">
        <v>10792</v>
      </c>
      <c r="AE635" t="s">
        <v>10792</v>
      </c>
      <c r="AF635" t="s">
        <v>10807</v>
      </c>
      <c r="AG635" t="s">
        <v>10807</v>
      </c>
      <c r="AH635" t="s">
        <v>10795</v>
      </c>
      <c r="AI635" t="s">
        <v>10797</v>
      </c>
      <c r="AJ635" t="s">
        <v>10784</v>
      </c>
      <c r="AK635" t="s">
        <v>10784</v>
      </c>
      <c r="AL635" t="s">
        <v>10792</v>
      </c>
      <c r="AM635" t="s">
        <v>10947</v>
      </c>
      <c r="AN635" t="s">
        <v>10399</v>
      </c>
      <c r="AO635" t="s">
        <v>10784</v>
      </c>
      <c r="AP635" t="s">
        <v>10799</v>
      </c>
      <c r="AQ635" t="s">
        <v>10799</v>
      </c>
      <c r="AR635" t="s">
        <v>10799</v>
      </c>
      <c r="AS635" t="s">
        <v>10799</v>
      </c>
      <c r="AT635" t="s">
        <v>10395</v>
      </c>
      <c r="AU635" t="s">
        <v>10792</v>
      </c>
      <c r="AV635" t="s">
        <v>10784</v>
      </c>
      <c r="AW635" t="s">
        <v>10792</v>
      </c>
    </row>
    <row r="636" spans="1:49" x14ac:dyDescent="0.3">
      <c r="A636" s="3" t="s">
        <v>10775</v>
      </c>
      <c r="B636" s="2">
        <v>41817</v>
      </c>
      <c r="C636" s="3">
        <v>13</v>
      </c>
      <c r="D636">
        <v>13107</v>
      </c>
      <c r="E636" s="3" t="s">
        <v>1843</v>
      </c>
      <c r="F636" t="s">
        <v>10693</v>
      </c>
      <c r="G636" s="3" t="s">
        <v>14323</v>
      </c>
      <c r="H636">
        <v>41</v>
      </c>
      <c r="I636" s="3" t="s">
        <v>10777</v>
      </c>
      <c r="J636" t="s">
        <v>14324</v>
      </c>
      <c r="K636" s="3" t="s">
        <v>14325</v>
      </c>
      <c r="L636" t="s">
        <v>10780</v>
      </c>
      <c r="M636" s="3" t="s">
        <v>10781</v>
      </c>
      <c r="N636" t="s">
        <v>10782</v>
      </c>
      <c r="O636" s="3" t="s">
        <v>14326</v>
      </c>
      <c r="P636">
        <v>55</v>
      </c>
      <c r="Q636" s="3" t="s">
        <v>10777</v>
      </c>
      <c r="R636" t="s">
        <v>14327</v>
      </c>
      <c r="S636" s="3" t="s">
        <v>10780</v>
      </c>
      <c r="T636" s="3" t="s">
        <v>10787</v>
      </c>
      <c r="U636" t="s">
        <v>10786</v>
      </c>
      <c r="V636" t="s">
        <v>10780</v>
      </c>
      <c r="W636" t="s">
        <v>10787</v>
      </c>
      <c r="X636" t="s">
        <v>10393</v>
      </c>
      <c r="Y636" t="s">
        <v>10780</v>
      </c>
      <c r="Z636" t="s">
        <v>10788</v>
      </c>
      <c r="AA636">
        <v>42725</v>
      </c>
      <c r="AB636" t="s">
        <v>10789</v>
      </c>
      <c r="AC636" t="s">
        <v>13044</v>
      </c>
      <c r="AD636" t="s">
        <v>11123</v>
      </c>
      <c r="AE636" t="s">
        <v>10792</v>
      </c>
      <c r="AF636" t="s">
        <v>10807</v>
      </c>
      <c r="AG636" t="s">
        <v>14328</v>
      </c>
      <c r="AH636" t="s">
        <v>10795</v>
      </c>
      <c r="AI636" t="s">
        <v>10795</v>
      </c>
      <c r="AJ636" t="s">
        <v>10777</v>
      </c>
      <c r="AK636" t="s">
        <v>14324</v>
      </c>
      <c r="AL636" t="s">
        <v>10797</v>
      </c>
      <c r="AM636" t="s">
        <v>10781</v>
      </c>
      <c r="AN636" t="s">
        <v>10798</v>
      </c>
      <c r="AO636" t="s">
        <v>10777</v>
      </c>
      <c r="AP636" t="s">
        <v>13583</v>
      </c>
      <c r="AQ636" t="s">
        <v>10797</v>
      </c>
      <c r="AR636" t="s">
        <v>10795</v>
      </c>
      <c r="AS636" t="s">
        <v>10795</v>
      </c>
      <c r="AT636" t="s">
        <v>10393</v>
      </c>
      <c r="AU636" t="s">
        <v>10788</v>
      </c>
      <c r="AV636" t="s">
        <v>10789</v>
      </c>
      <c r="AW636" t="s">
        <v>10889</v>
      </c>
    </row>
    <row r="637" spans="1:49" x14ac:dyDescent="0.3">
      <c r="A637" s="3" t="s">
        <v>10775</v>
      </c>
      <c r="B637" s="2">
        <v>42975</v>
      </c>
      <c r="C637" s="3">
        <v>5</v>
      </c>
      <c r="D637">
        <v>5109</v>
      </c>
      <c r="E637" s="3" t="s">
        <v>1197</v>
      </c>
      <c r="F637" t="s">
        <v>799</v>
      </c>
      <c r="G637" s="3" t="s">
        <v>14329</v>
      </c>
      <c r="H637">
        <v>27</v>
      </c>
      <c r="I637" s="3" t="s">
        <v>10777</v>
      </c>
      <c r="J637" t="s">
        <v>11338</v>
      </c>
      <c r="K637" s="3" t="s">
        <v>14330</v>
      </c>
      <c r="L637" t="s">
        <v>10780</v>
      </c>
      <c r="M637" s="3" t="s">
        <v>11005</v>
      </c>
      <c r="N637" t="s">
        <v>10782</v>
      </c>
      <c r="O637" s="3" t="s">
        <v>14331</v>
      </c>
      <c r="P637">
        <v>21</v>
      </c>
      <c r="Q637" s="3" t="s">
        <v>10777</v>
      </c>
      <c r="R637" t="s">
        <v>10784</v>
      </c>
      <c r="S637" s="3" t="s">
        <v>10780</v>
      </c>
      <c r="T637" s="3" t="s">
        <v>10780</v>
      </c>
      <c r="U637" t="s">
        <v>14332</v>
      </c>
      <c r="V637" t="s">
        <v>10880</v>
      </c>
      <c r="W637" t="s">
        <v>10780</v>
      </c>
      <c r="X637" t="s">
        <v>11153</v>
      </c>
      <c r="Y637" t="s">
        <v>14333</v>
      </c>
      <c r="Z637" t="s">
        <v>10845</v>
      </c>
      <c r="AA637">
        <v>42937</v>
      </c>
      <c r="AB637" t="s">
        <v>10789</v>
      </c>
      <c r="AC637" t="s">
        <v>14334</v>
      </c>
      <c r="AD637" t="s">
        <v>10792</v>
      </c>
      <c r="AE637" t="s">
        <v>10792</v>
      </c>
      <c r="AF637" t="s">
        <v>14335</v>
      </c>
      <c r="AG637" t="s">
        <v>14336</v>
      </c>
      <c r="AH637" t="s">
        <v>10795</v>
      </c>
      <c r="AI637" t="s">
        <v>10797</v>
      </c>
      <c r="AJ637" t="s">
        <v>10777</v>
      </c>
      <c r="AK637" t="s">
        <v>11345</v>
      </c>
      <c r="AL637" t="s">
        <v>10797</v>
      </c>
      <c r="AM637" t="s">
        <v>10888</v>
      </c>
      <c r="AN637" t="s">
        <v>10798</v>
      </c>
      <c r="AO637" t="s">
        <v>10777</v>
      </c>
      <c r="AP637" t="s">
        <v>10799</v>
      </c>
      <c r="AQ637" t="s">
        <v>10797</v>
      </c>
      <c r="AR637" t="s">
        <v>10797</v>
      </c>
      <c r="AS637" t="s">
        <v>10797</v>
      </c>
      <c r="AT637" t="s">
        <v>11153</v>
      </c>
      <c r="AU637" t="s">
        <v>10845</v>
      </c>
      <c r="AV637" t="s">
        <v>10789</v>
      </c>
      <c r="AW637" t="s">
        <v>10792</v>
      </c>
    </row>
    <row r="638" spans="1:49" x14ac:dyDescent="0.3">
      <c r="A638" s="3" t="s">
        <v>10775</v>
      </c>
      <c r="B638" s="2">
        <v>41955</v>
      </c>
      <c r="C638" s="3">
        <v>2</v>
      </c>
      <c r="D638">
        <v>2201</v>
      </c>
      <c r="E638" s="3" t="s">
        <v>1094</v>
      </c>
      <c r="F638" t="s">
        <v>757</v>
      </c>
      <c r="G638" s="3" t="s">
        <v>14337</v>
      </c>
      <c r="H638">
        <v>27</v>
      </c>
      <c r="I638" s="3" t="s">
        <v>10777</v>
      </c>
      <c r="J638" t="s">
        <v>10784</v>
      </c>
      <c r="K638" s="3" t="s">
        <v>14338</v>
      </c>
      <c r="L638" t="s">
        <v>10780</v>
      </c>
      <c r="M638" s="3" t="s">
        <v>10973</v>
      </c>
      <c r="N638" t="s">
        <v>10782</v>
      </c>
      <c r="O638" s="3" t="s">
        <v>14339</v>
      </c>
      <c r="P638">
        <v>49</v>
      </c>
      <c r="Q638" s="3" t="s">
        <v>10777</v>
      </c>
      <c r="R638" t="s">
        <v>10784</v>
      </c>
      <c r="S638" s="3" t="s">
        <v>10787</v>
      </c>
      <c r="T638" s="3" t="s">
        <v>10780</v>
      </c>
      <c r="U638" t="s">
        <v>10786</v>
      </c>
      <c r="V638" t="s">
        <v>11043</v>
      </c>
      <c r="W638" t="s">
        <v>10787</v>
      </c>
      <c r="X638" t="s">
        <v>10393</v>
      </c>
      <c r="Y638" t="s">
        <v>10780</v>
      </c>
      <c r="Z638" t="s">
        <v>10827</v>
      </c>
      <c r="AA638">
        <v>41960</v>
      </c>
      <c r="AB638" t="s">
        <v>10828</v>
      </c>
      <c r="AC638" t="s">
        <v>10792</v>
      </c>
      <c r="AD638" t="s">
        <v>10792</v>
      </c>
      <c r="AE638" t="s">
        <v>10792</v>
      </c>
      <c r="AF638" t="s">
        <v>14340</v>
      </c>
      <c r="AG638" t="s">
        <v>14341</v>
      </c>
      <c r="AH638" t="s">
        <v>10795</v>
      </c>
      <c r="AI638" t="s">
        <v>10795</v>
      </c>
      <c r="AJ638" t="s">
        <v>10777</v>
      </c>
      <c r="AK638" t="s">
        <v>10784</v>
      </c>
      <c r="AL638" t="s">
        <v>10797</v>
      </c>
      <c r="AM638" t="s">
        <v>10973</v>
      </c>
      <c r="AN638" t="s">
        <v>10798</v>
      </c>
      <c r="AO638" t="s">
        <v>10777</v>
      </c>
      <c r="AP638" t="s">
        <v>10799</v>
      </c>
      <c r="AQ638" t="s">
        <v>10795</v>
      </c>
      <c r="AR638" t="s">
        <v>10797</v>
      </c>
      <c r="AS638" t="s">
        <v>10795</v>
      </c>
      <c r="AT638" t="s">
        <v>10393</v>
      </c>
      <c r="AU638" t="s">
        <v>10827</v>
      </c>
      <c r="AV638" t="s">
        <v>10828</v>
      </c>
      <c r="AW638" t="s">
        <v>10792</v>
      </c>
    </row>
    <row r="639" spans="1:49" x14ac:dyDescent="0.3">
      <c r="A639" s="3" t="s">
        <v>10775</v>
      </c>
      <c r="B639" s="2">
        <v>42516</v>
      </c>
      <c r="C639" s="3">
        <v>13</v>
      </c>
      <c r="D639">
        <v>13404</v>
      </c>
      <c r="E639" s="3" t="s">
        <v>1946</v>
      </c>
      <c r="F639" t="s">
        <v>10693</v>
      </c>
      <c r="G639" s="3" t="s">
        <v>14342</v>
      </c>
      <c r="H639">
        <v>45</v>
      </c>
      <c r="I639" s="3" t="s">
        <v>10777</v>
      </c>
      <c r="J639" t="s">
        <v>10784</v>
      </c>
      <c r="K639" s="3" t="s">
        <v>14343</v>
      </c>
      <c r="L639" t="s">
        <v>10780</v>
      </c>
      <c r="M639" s="3" t="s">
        <v>10781</v>
      </c>
      <c r="N639" t="s">
        <v>10782</v>
      </c>
      <c r="O639" s="3" t="s">
        <v>14344</v>
      </c>
      <c r="P639">
        <v>35</v>
      </c>
      <c r="Q639" s="3" t="s">
        <v>10777</v>
      </c>
      <c r="R639" t="s">
        <v>10784</v>
      </c>
      <c r="S639" s="3" t="s">
        <v>10787</v>
      </c>
      <c r="T639" s="3" t="s">
        <v>10780</v>
      </c>
      <c r="U639" t="s">
        <v>14345</v>
      </c>
      <c r="V639" t="s">
        <v>10867</v>
      </c>
      <c r="W639" t="s">
        <v>10787</v>
      </c>
      <c r="X639" t="s">
        <v>10393</v>
      </c>
      <c r="Y639" t="s">
        <v>10780</v>
      </c>
      <c r="Z639" t="s">
        <v>10827</v>
      </c>
      <c r="AA639">
        <v>42516</v>
      </c>
      <c r="AB639" t="s">
        <v>10828</v>
      </c>
      <c r="AC639" t="s">
        <v>10792</v>
      </c>
      <c r="AD639" t="s">
        <v>10792</v>
      </c>
      <c r="AE639" t="s">
        <v>10792</v>
      </c>
      <c r="AF639" t="s">
        <v>14346</v>
      </c>
      <c r="AG639" t="s">
        <v>14347</v>
      </c>
      <c r="AH639" t="s">
        <v>10795</v>
      </c>
      <c r="AI639" t="s">
        <v>10795</v>
      </c>
      <c r="AJ639" t="s">
        <v>10777</v>
      </c>
      <c r="AK639" t="s">
        <v>10784</v>
      </c>
      <c r="AL639" t="s">
        <v>10797</v>
      </c>
      <c r="AM639" t="s">
        <v>10781</v>
      </c>
      <c r="AN639" t="s">
        <v>10798</v>
      </c>
      <c r="AO639" t="s">
        <v>10777</v>
      </c>
      <c r="AP639" t="s">
        <v>10799</v>
      </c>
      <c r="AQ639" t="s">
        <v>10795</v>
      </c>
      <c r="AR639" t="s">
        <v>10797</v>
      </c>
      <c r="AS639" t="s">
        <v>10795</v>
      </c>
      <c r="AT639" t="s">
        <v>10393</v>
      </c>
      <c r="AU639" t="s">
        <v>10827</v>
      </c>
      <c r="AV639" t="s">
        <v>10828</v>
      </c>
      <c r="AW639" t="s">
        <v>10792</v>
      </c>
    </row>
    <row r="640" spans="1:49" x14ac:dyDescent="0.3">
      <c r="A640" s="3" t="s">
        <v>10775</v>
      </c>
      <c r="B640" s="2">
        <v>42161</v>
      </c>
      <c r="C640" s="3">
        <v>13</v>
      </c>
      <c r="D640">
        <v>13115</v>
      </c>
      <c r="E640" s="3" t="s">
        <v>1866</v>
      </c>
      <c r="F640" t="s">
        <v>10693</v>
      </c>
      <c r="G640" s="3" t="s">
        <v>14348</v>
      </c>
      <c r="H640">
        <v>51</v>
      </c>
      <c r="I640" s="3" t="s">
        <v>10777</v>
      </c>
      <c r="J640" t="s">
        <v>10963</v>
      </c>
      <c r="K640" s="3" t="s">
        <v>14349</v>
      </c>
      <c r="L640" t="s">
        <v>10780</v>
      </c>
      <c r="M640" s="3" t="s">
        <v>10973</v>
      </c>
      <c r="N640" t="s">
        <v>10782</v>
      </c>
      <c r="O640" s="3" t="s">
        <v>14350</v>
      </c>
      <c r="P640">
        <v>32</v>
      </c>
      <c r="Q640" s="3" t="s">
        <v>10777</v>
      </c>
      <c r="R640" t="s">
        <v>10784</v>
      </c>
      <c r="S640" s="3" t="s">
        <v>10799</v>
      </c>
      <c r="T640" s="3" t="s">
        <v>10799</v>
      </c>
      <c r="U640" t="s">
        <v>10786</v>
      </c>
      <c r="V640" t="s">
        <v>10867</v>
      </c>
      <c r="W640" t="s">
        <v>10787</v>
      </c>
      <c r="X640" t="s">
        <v>10393</v>
      </c>
      <c r="Y640" t="s">
        <v>10780</v>
      </c>
      <c r="Z640" t="s">
        <v>10792</v>
      </c>
      <c r="AA640" t="s">
        <v>10792</v>
      </c>
      <c r="AB640" t="s">
        <v>10784</v>
      </c>
      <c r="AC640" t="s">
        <v>10792</v>
      </c>
      <c r="AD640" t="s">
        <v>10792</v>
      </c>
      <c r="AE640" t="s">
        <v>10792</v>
      </c>
      <c r="AF640" t="s">
        <v>14351</v>
      </c>
      <c r="AG640" t="s">
        <v>14352</v>
      </c>
      <c r="AH640" t="s">
        <v>10795</v>
      </c>
      <c r="AI640" t="s">
        <v>10795</v>
      </c>
      <c r="AJ640" t="s">
        <v>10777</v>
      </c>
      <c r="AK640" t="s">
        <v>10969</v>
      </c>
      <c r="AL640" t="s">
        <v>10797</v>
      </c>
      <c r="AM640" t="s">
        <v>10973</v>
      </c>
      <c r="AN640" t="s">
        <v>10798</v>
      </c>
      <c r="AO640" t="s">
        <v>10777</v>
      </c>
      <c r="AP640" t="s">
        <v>10799</v>
      </c>
      <c r="AQ640" t="s">
        <v>10799</v>
      </c>
      <c r="AR640" t="s">
        <v>10799</v>
      </c>
      <c r="AS640" t="s">
        <v>10795</v>
      </c>
      <c r="AT640" t="s">
        <v>10393</v>
      </c>
      <c r="AU640" t="s">
        <v>10792</v>
      </c>
      <c r="AV640" t="s">
        <v>10784</v>
      </c>
      <c r="AW640" t="s">
        <v>10792</v>
      </c>
    </row>
    <row r="641" spans="1:49" x14ac:dyDescent="0.3">
      <c r="A641" s="3" t="s">
        <v>10775</v>
      </c>
      <c r="B641" s="2">
        <v>41043</v>
      </c>
      <c r="C641" s="3">
        <v>6</v>
      </c>
      <c r="D641">
        <v>6107</v>
      </c>
      <c r="E641" s="3" t="s">
        <v>1311</v>
      </c>
      <c r="F641" t="s">
        <v>1782</v>
      </c>
      <c r="G641" s="3" t="s">
        <v>14353</v>
      </c>
      <c r="H641">
        <v>40</v>
      </c>
      <c r="I641" s="3" t="s">
        <v>10784</v>
      </c>
      <c r="J641" t="s">
        <v>10801</v>
      </c>
      <c r="K641" s="3" t="s">
        <v>11024</v>
      </c>
      <c r="L641" t="s">
        <v>10792</v>
      </c>
      <c r="M641" s="3" t="s">
        <v>11011</v>
      </c>
      <c r="N641" t="s">
        <v>10804</v>
      </c>
      <c r="O641" s="3" t="s">
        <v>14354</v>
      </c>
      <c r="P641">
        <v>59</v>
      </c>
      <c r="Q641" s="3" t="s">
        <v>10784</v>
      </c>
      <c r="R641" t="s">
        <v>10784</v>
      </c>
      <c r="S641" s="3" t="s">
        <v>10795</v>
      </c>
      <c r="T641" s="3" t="s">
        <v>10799</v>
      </c>
      <c r="U641" t="s">
        <v>14355</v>
      </c>
      <c r="V641" t="s">
        <v>10786</v>
      </c>
      <c r="W641" t="s">
        <v>10795</v>
      </c>
      <c r="X641" t="s">
        <v>10393</v>
      </c>
      <c r="Y641" t="s">
        <v>10784</v>
      </c>
      <c r="Z641" t="s">
        <v>10792</v>
      </c>
      <c r="AA641" t="s">
        <v>10792</v>
      </c>
      <c r="AB641" t="s">
        <v>10784</v>
      </c>
      <c r="AC641" t="s">
        <v>10792</v>
      </c>
      <c r="AD641" t="s">
        <v>10792</v>
      </c>
      <c r="AE641" t="s">
        <v>10792</v>
      </c>
      <c r="AF641" t="s">
        <v>10807</v>
      </c>
      <c r="AG641" t="s">
        <v>10807</v>
      </c>
      <c r="AH641" t="s">
        <v>10795</v>
      </c>
      <c r="AI641" t="s">
        <v>10795</v>
      </c>
      <c r="AJ641" t="s">
        <v>10784</v>
      </c>
      <c r="AK641" t="s">
        <v>10784</v>
      </c>
      <c r="AL641" t="s">
        <v>10792</v>
      </c>
      <c r="AM641" t="s">
        <v>10811</v>
      </c>
      <c r="AN641" t="s">
        <v>10798</v>
      </c>
      <c r="AO641" t="s">
        <v>10784</v>
      </c>
      <c r="AP641" t="s">
        <v>10799</v>
      </c>
      <c r="AQ641" t="s">
        <v>10795</v>
      </c>
      <c r="AR641" t="s">
        <v>10799</v>
      </c>
      <c r="AS641" t="s">
        <v>10795</v>
      </c>
      <c r="AT641" t="s">
        <v>10393</v>
      </c>
      <c r="AU641" t="s">
        <v>10792</v>
      </c>
      <c r="AV641" t="s">
        <v>10784</v>
      </c>
      <c r="AW641" t="s">
        <v>10792</v>
      </c>
    </row>
    <row r="642" spans="1:49" x14ac:dyDescent="0.3">
      <c r="A642" s="3" t="s">
        <v>10775</v>
      </c>
      <c r="B642" s="2">
        <v>41820</v>
      </c>
      <c r="C642" s="3">
        <v>16</v>
      </c>
      <c r="D642">
        <v>16302</v>
      </c>
      <c r="E642" s="3" t="s">
        <v>2076</v>
      </c>
      <c r="F642" t="s">
        <v>790</v>
      </c>
      <c r="G642" s="3" t="s">
        <v>14356</v>
      </c>
      <c r="H642">
        <v>43</v>
      </c>
      <c r="I642" s="3" t="s">
        <v>10777</v>
      </c>
      <c r="J642" t="s">
        <v>14357</v>
      </c>
      <c r="K642" s="3" t="s">
        <v>14358</v>
      </c>
      <c r="L642" t="s">
        <v>10780</v>
      </c>
      <c r="M642" s="3" t="s">
        <v>10781</v>
      </c>
      <c r="N642" t="s">
        <v>10782</v>
      </c>
      <c r="O642" s="3" t="s">
        <v>14359</v>
      </c>
      <c r="P642">
        <v>39</v>
      </c>
      <c r="Q642" s="3" t="s">
        <v>10777</v>
      </c>
      <c r="R642" t="s">
        <v>10784</v>
      </c>
      <c r="S642" s="3" t="s">
        <v>10780</v>
      </c>
      <c r="T642" s="3" t="s">
        <v>10787</v>
      </c>
      <c r="U642" t="s">
        <v>10786</v>
      </c>
      <c r="V642" t="s">
        <v>10780</v>
      </c>
      <c r="W642" t="s">
        <v>10787</v>
      </c>
      <c r="X642" t="s">
        <v>10393</v>
      </c>
      <c r="Y642" t="s">
        <v>10780</v>
      </c>
      <c r="Z642" t="s">
        <v>10788</v>
      </c>
      <c r="AA642">
        <v>42493</v>
      </c>
      <c r="AB642" t="s">
        <v>10789</v>
      </c>
      <c r="AC642" t="s">
        <v>14360</v>
      </c>
      <c r="AD642" t="s">
        <v>11578</v>
      </c>
      <c r="AE642" t="s">
        <v>10792</v>
      </c>
      <c r="AF642" t="s">
        <v>14361</v>
      </c>
      <c r="AG642" t="s">
        <v>14362</v>
      </c>
      <c r="AH642" t="s">
        <v>10795</v>
      </c>
      <c r="AI642" t="s">
        <v>10795</v>
      </c>
      <c r="AJ642" t="s">
        <v>10777</v>
      </c>
      <c r="AK642" t="s">
        <v>14363</v>
      </c>
      <c r="AL642" t="s">
        <v>10797</v>
      </c>
      <c r="AM642" t="s">
        <v>10781</v>
      </c>
      <c r="AN642" t="s">
        <v>10798</v>
      </c>
      <c r="AO642" t="s">
        <v>10777</v>
      </c>
      <c r="AP642" t="s">
        <v>10799</v>
      </c>
      <c r="AQ642" t="s">
        <v>10797</v>
      </c>
      <c r="AR642" t="s">
        <v>10795</v>
      </c>
      <c r="AS642" t="s">
        <v>10795</v>
      </c>
      <c r="AT642" t="s">
        <v>10393</v>
      </c>
      <c r="AU642" t="s">
        <v>10788</v>
      </c>
      <c r="AV642" t="s">
        <v>10789</v>
      </c>
      <c r="AW642" t="s">
        <v>11578</v>
      </c>
    </row>
    <row r="643" spans="1:49" x14ac:dyDescent="0.3">
      <c r="A643" s="3" t="s">
        <v>10775</v>
      </c>
      <c r="B643" s="2">
        <v>43065</v>
      </c>
      <c r="C643" s="3">
        <v>13</v>
      </c>
      <c r="D643">
        <v>13118</v>
      </c>
      <c r="E643" s="3" t="s">
        <v>1875</v>
      </c>
      <c r="F643" t="s">
        <v>10693</v>
      </c>
      <c r="G643" s="3" t="s">
        <v>14364</v>
      </c>
      <c r="H643">
        <v>49</v>
      </c>
      <c r="I643" s="3" t="s">
        <v>10777</v>
      </c>
      <c r="J643" t="s">
        <v>11837</v>
      </c>
      <c r="K643" s="3" t="s">
        <v>14365</v>
      </c>
      <c r="L643" t="s">
        <v>10780</v>
      </c>
      <c r="M643" s="3" t="s">
        <v>10781</v>
      </c>
      <c r="N643" t="s">
        <v>10782</v>
      </c>
      <c r="O643" s="3" t="s">
        <v>14366</v>
      </c>
      <c r="P643">
        <v>47</v>
      </c>
      <c r="Q643" s="3" t="s">
        <v>10777</v>
      </c>
      <c r="R643" t="s">
        <v>10784</v>
      </c>
      <c r="S643" s="3" t="s">
        <v>10780</v>
      </c>
      <c r="T643" s="3" t="s">
        <v>10780</v>
      </c>
      <c r="U643" t="s">
        <v>10786</v>
      </c>
      <c r="V643" t="s">
        <v>10867</v>
      </c>
      <c r="W643" t="s">
        <v>10787</v>
      </c>
      <c r="X643" t="s">
        <v>10393</v>
      </c>
      <c r="Y643" t="s">
        <v>10780</v>
      </c>
      <c r="Z643" t="s">
        <v>10845</v>
      </c>
      <c r="AA643" t="s">
        <v>10792</v>
      </c>
      <c r="AB643" t="s">
        <v>11155</v>
      </c>
      <c r="AC643" t="s">
        <v>10907</v>
      </c>
      <c r="AD643" t="s">
        <v>10792</v>
      </c>
      <c r="AE643" t="s">
        <v>10792</v>
      </c>
      <c r="AF643" t="s">
        <v>14367</v>
      </c>
      <c r="AG643" t="s">
        <v>14368</v>
      </c>
      <c r="AH643" t="s">
        <v>10795</v>
      </c>
      <c r="AI643" t="s">
        <v>10795</v>
      </c>
      <c r="AJ643" t="s">
        <v>10777</v>
      </c>
      <c r="AK643" t="s">
        <v>10904</v>
      </c>
      <c r="AL643" t="s">
        <v>10797</v>
      </c>
      <c r="AM643" t="s">
        <v>10781</v>
      </c>
      <c r="AN643" t="s">
        <v>10798</v>
      </c>
      <c r="AO643" t="s">
        <v>10777</v>
      </c>
      <c r="AP643" t="s">
        <v>10799</v>
      </c>
      <c r="AQ643" t="s">
        <v>10797</v>
      </c>
      <c r="AR643" t="s">
        <v>10797</v>
      </c>
      <c r="AS643" t="s">
        <v>10795</v>
      </c>
      <c r="AT643" t="s">
        <v>10393</v>
      </c>
      <c r="AU643" t="s">
        <v>10845</v>
      </c>
      <c r="AV643" t="s">
        <v>11155</v>
      </c>
      <c r="AW643" t="s">
        <v>10792</v>
      </c>
    </row>
    <row r="644" spans="1:49" x14ac:dyDescent="0.3">
      <c r="A644" s="3" t="s">
        <v>10775</v>
      </c>
      <c r="B644" s="2">
        <v>44136</v>
      </c>
      <c r="C644" s="3">
        <v>7</v>
      </c>
      <c r="D644">
        <v>7201</v>
      </c>
      <c r="E644" s="3" t="s">
        <v>1420</v>
      </c>
      <c r="F644" t="s">
        <v>787</v>
      </c>
      <c r="G644" s="3" t="s">
        <v>14369</v>
      </c>
      <c r="H644">
        <v>36</v>
      </c>
      <c r="I644" s="3" t="s">
        <v>10777</v>
      </c>
      <c r="J644" t="s">
        <v>10784</v>
      </c>
      <c r="K644" s="3" t="s">
        <v>14370</v>
      </c>
      <c r="L644" t="s">
        <v>10792</v>
      </c>
      <c r="M644" s="3" t="s">
        <v>11070</v>
      </c>
      <c r="N644" t="s">
        <v>10919</v>
      </c>
      <c r="O644" s="3" t="s">
        <v>14371</v>
      </c>
      <c r="P644">
        <v>31</v>
      </c>
      <c r="Q644" s="3" t="s">
        <v>10784</v>
      </c>
      <c r="R644" t="s">
        <v>10784</v>
      </c>
      <c r="S644" s="3" t="s">
        <v>10780</v>
      </c>
      <c r="T644" s="3" t="s">
        <v>10799</v>
      </c>
      <c r="U644" t="s">
        <v>10786</v>
      </c>
      <c r="V644" t="s">
        <v>14372</v>
      </c>
      <c r="W644" t="s">
        <v>10799</v>
      </c>
      <c r="X644" t="s">
        <v>10868</v>
      </c>
      <c r="Y644" t="s">
        <v>10784</v>
      </c>
      <c r="Z644" t="s">
        <v>10906</v>
      </c>
      <c r="AA644" t="s">
        <v>10792</v>
      </c>
      <c r="AB644" t="s">
        <v>11032</v>
      </c>
      <c r="AC644" t="s">
        <v>10792</v>
      </c>
      <c r="AD644" t="s">
        <v>10792</v>
      </c>
      <c r="AE644" t="s">
        <v>10792</v>
      </c>
      <c r="AF644" t="s">
        <v>14373</v>
      </c>
      <c r="AG644" t="s">
        <v>14374</v>
      </c>
      <c r="AH644" t="s">
        <v>10795</v>
      </c>
      <c r="AI644" t="s">
        <v>10797</v>
      </c>
      <c r="AJ644" t="s">
        <v>10777</v>
      </c>
      <c r="AK644" t="s">
        <v>10784</v>
      </c>
      <c r="AL644" t="s">
        <v>10792</v>
      </c>
      <c r="AM644" t="s">
        <v>11070</v>
      </c>
      <c r="AN644" t="s">
        <v>10919</v>
      </c>
      <c r="AO644" t="s">
        <v>10784</v>
      </c>
      <c r="AP644" t="s">
        <v>10799</v>
      </c>
      <c r="AQ644" t="s">
        <v>10797</v>
      </c>
      <c r="AR644" t="s">
        <v>10799</v>
      </c>
      <c r="AS644" t="s">
        <v>10799</v>
      </c>
      <c r="AT644" t="s">
        <v>10868</v>
      </c>
      <c r="AU644" t="s">
        <v>10906</v>
      </c>
      <c r="AV644" t="s">
        <v>11032</v>
      </c>
      <c r="AW644" t="s">
        <v>10792</v>
      </c>
    </row>
    <row r="645" spans="1:49" x14ac:dyDescent="0.3">
      <c r="A645" s="3" t="s">
        <v>10775</v>
      </c>
      <c r="B645" s="2">
        <v>43581</v>
      </c>
      <c r="C645" s="3">
        <v>2</v>
      </c>
      <c r="D645">
        <v>2101</v>
      </c>
      <c r="E645" s="3" t="s">
        <v>757</v>
      </c>
      <c r="F645" t="s">
        <v>757</v>
      </c>
      <c r="G645" s="3" t="s">
        <v>14375</v>
      </c>
      <c r="H645">
        <v>35</v>
      </c>
      <c r="I645" s="3" t="s">
        <v>14376</v>
      </c>
      <c r="J645" t="s">
        <v>10784</v>
      </c>
      <c r="K645" s="3" t="s">
        <v>14377</v>
      </c>
      <c r="L645" t="s">
        <v>10792</v>
      </c>
      <c r="M645" s="3" t="s">
        <v>10811</v>
      </c>
      <c r="N645" t="s">
        <v>10782</v>
      </c>
      <c r="O645" s="3" t="s">
        <v>14378</v>
      </c>
      <c r="P645">
        <v>58</v>
      </c>
      <c r="Q645" s="3" t="s">
        <v>14376</v>
      </c>
      <c r="R645" t="s">
        <v>10784</v>
      </c>
      <c r="S645" s="3" t="s">
        <v>10780</v>
      </c>
      <c r="T645" s="3" t="s">
        <v>10799</v>
      </c>
      <c r="U645" t="s">
        <v>14379</v>
      </c>
      <c r="V645" t="s">
        <v>10786</v>
      </c>
      <c r="W645" t="s">
        <v>10787</v>
      </c>
      <c r="X645" t="s">
        <v>10393</v>
      </c>
      <c r="Y645" t="s">
        <v>10784</v>
      </c>
      <c r="Z645" t="s">
        <v>10845</v>
      </c>
      <c r="AA645" t="s">
        <v>10792</v>
      </c>
      <c r="AB645" t="s">
        <v>11032</v>
      </c>
      <c r="AC645" t="s">
        <v>10792</v>
      </c>
      <c r="AD645" t="s">
        <v>10792</v>
      </c>
      <c r="AE645" t="s">
        <v>10792</v>
      </c>
      <c r="AF645" t="s">
        <v>14380</v>
      </c>
      <c r="AG645" t="s">
        <v>14381</v>
      </c>
      <c r="AH645" t="s">
        <v>10795</v>
      </c>
      <c r="AI645" t="s">
        <v>10795</v>
      </c>
      <c r="AJ645" t="s">
        <v>14376</v>
      </c>
      <c r="AK645" t="s">
        <v>10784</v>
      </c>
      <c r="AL645" t="s">
        <v>10792</v>
      </c>
      <c r="AM645" t="s">
        <v>10811</v>
      </c>
      <c r="AN645" t="s">
        <v>10798</v>
      </c>
      <c r="AO645" t="s">
        <v>14376</v>
      </c>
      <c r="AP645" t="s">
        <v>10799</v>
      </c>
      <c r="AQ645" t="s">
        <v>10797</v>
      </c>
      <c r="AR645" t="s">
        <v>10799</v>
      </c>
      <c r="AS645" t="s">
        <v>10795</v>
      </c>
      <c r="AT645" t="s">
        <v>10393</v>
      </c>
      <c r="AU645" t="s">
        <v>10845</v>
      </c>
      <c r="AV645" t="s">
        <v>11032</v>
      </c>
      <c r="AW645" t="s">
        <v>10792</v>
      </c>
    </row>
    <row r="646" spans="1:49" x14ac:dyDescent="0.3">
      <c r="A646" s="3" t="s">
        <v>11535</v>
      </c>
      <c r="B646" s="2">
        <v>44135</v>
      </c>
      <c r="C646" s="3">
        <v>14</v>
      </c>
      <c r="D646">
        <v>14101</v>
      </c>
      <c r="E646" s="3" t="s">
        <v>1979</v>
      </c>
      <c r="F646" t="s">
        <v>781</v>
      </c>
      <c r="G646" s="3" t="s">
        <v>14382</v>
      </c>
      <c r="H646">
        <v>25</v>
      </c>
      <c r="I646" s="3" t="s">
        <v>10777</v>
      </c>
      <c r="J646" t="s">
        <v>10784</v>
      </c>
      <c r="K646" s="3" t="s">
        <v>14383</v>
      </c>
      <c r="L646" t="s">
        <v>10787</v>
      </c>
      <c r="M646" s="3" t="s">
        <v>11106</v>
      </c>
      <c r="N646" t="s">
        <v>14384</v>
      </c>
      <c r="O646" s="3" t="s">
        <v>14385</v>
      </c>
      <c r="P646">
        <v>58</v>
      </c>
      <c r="Q646" s="3" t="s">
        <v>10777</v>
      </c>
      <c r="R646" t="s">
        <v>10784</v>
      </c>
      <c r="S646" s="3" t="s">
        <v>10780</v>
      </c>
      <c r="T646" s="3" t="s">
        <v>10799</v>
      </c>
      <c r="U646" t="s">
        <v>10786</v>
      </c>
      <c r="V646" t="s">
        <v>10786</v>
      </c>
      <c r="W646" t="s">
        <v>10799</v>
      </c>
      <c r="X646" t="s">
        <v>13449</v>
      </c>
      <c r="Y646" t="s">
        <v>10784</v>
      </c>
      <c r="Z646" t="s">
        <v>11032</v>
      </c>
      <c r="AA646" t="s">
        <v>10792</v>
      </c>
      <c r="AB646" t="s">
        <v>11032</v>
      </c>
      <c r="AC646" t="s">
        <v>10792</v>
      </c>
      <c r="AD646" t="s">
        <v>10792</v>
      </c>
      <c r="AE646" t="s">
        <v>10792</v>
      </c>
      <c r="AF646" t="s">
        <v>14386</v>
      </c>
      <c r="AG646" t="s">
        <v>14387</v>
      </c>
      <c r="AH646" t="s">
        <v>10795</v>
      </c>
      <c r="AI646" t="s">
        <v>10797</v>
      </c>
      <c r="AJ646" t="s">
        <v>10777</v>
      </c>
      <c r="AK646" t="s">
        <v>10784</v>
      </c>
      <c r="AL646" t="s">
        <v>10795</v>
      </c>
      <c r="AM646" t="s">
        <v>11106</v>
      </c>
      <c r="AN646" t="s">
        <v>11538</v>
      </c>
      <c r="AO646" t="s">
        <v>10777</v>
      </c>
      <c r="AP646" t="s">
        <v>10799</v>
      </c>
      <c r="AQ646" t="s">
        <v>10797</v>
      </c>
      <c r="AR646" t="s">
        <v>10799</v>
      </c>
      <c r="AS646" t="s">
        <v>10799</v>
      </c>
      <c r="AT646" t="s">
        <v>13449</v>
      </c>
      <c r="AU646" t="s">
        <v>11032</v>
      </c>
      <c r="AV646" t="s">
        <v>11032</v>
      </c>
      <c r="AW646" t="s">
        <v>10792</v>
      </c>
    </row>
    <row r="647" spans="1:49" x14ac:dyDescent="0.3">
      <c r="A647" s="3" t="s">
        <v>10775</v>
      </c>
      <c r="B647" s="2">
        <v>40566</v>
      </c>
      <c r="C647" s="3">
        <v>4</v>
      </c>
      <c r="D647">
        <v>4201</v>
      </c>
      <c r="E647" s="3" t="s">
        <v>1153</v>
      </c>
      <c r="F647" t="s">
        <v>772</v>
      </c>
      <c r="G647" s="3" t="s">
        <v>14388</v>
      </c>
      <c r="H647">
        <v>26</v>
      </c>
      <c r="I647" s="3" t="s">
        <v>10784</v>
      </c>
      <c r="J647" t="s">
        <v>10801</v>
      </c>
      <c r="K647" s="3" t="s">
        <v>11024</v>
      </c>
      <c r="L647" t="s">
        <v>10792</v>
      </c>
      <c r="M647" s="3" t="s">
        <v>10888</v>
      </c>
      <c r="N647" t="s">
        <v>10804</v>
      </c>
      <c r="O647" s="3" t="s">
        <v>14389</v>
      </c>
      <c r="P647">
        <v>40</v>
      </c>
      <c r="Q647" s="3" t="s">
        <v>10784</v>
      </c>
      <c r="R647" t="s">
        <v>10784</v>
      </c>
      <c r="S647" s="3" t="s">
        <v>10795</v>
      </c>
      <c r="T647" s="3" t="s">
        <v>10799</v>
      </c>
      <c r="U647" t="s">
        <v>14390</v>
      </c>
      <c r="V647" t="s">
        <v>10786</v>
      </c>
      <c r="W647" t="s">
        <v>10799</v>
      </c>
      <c r="X647" t="s">
        <v>10393</v>
      </c>
      <c r="Y647" t="s">
        <v>10784</v>
      </c>
      <c r="Z647" t="s">
        <v>10792</v>
      </c>
      <c r="AA647" t="s">
        <v>10792</v>
      </c>
      <c r="AB647" t="s">
        <v>10784</v>
      </c>
      <c r="AC647" t="s">
        <v>10792</v>
      </c>
      <c r="AD647" t="s">
        <v>10792</v>
      </c>
      <c r="AE647" t="s">
        <v>10792</v>
      </c>
      <c r="AF647" t="s">
        <v>10807</v>
      </c>
      <c r="AG647" t="s">
        <v>10807</v>
      </c>
      <c r="AH647" t="s">
        <v>10795</v>
      </c>
      <c r="AI647" t="s">
        <v>10795</v>
      </c>
      <c r="AJ647" t="s">
        <v>10784</v>
      </c>
      <c r="AK647" t="s">
        <v>10784</v>
      </c>
      <c r="AL647" t="s">
        <v>10792</v>
      </c>
      <c r="AM647" t="s">
        <v>10888</v>
      </c>
      <c r="AN647" t="s">
        <v>10798</v>
      </c>
      <c r="AO647" t="s">
        <v>10784</v>
      </c>
      <c r="AP647" t="s">
        <v>10799</v>
      </c>
      <c r="AQ647" t="s">
        <v>10795</v>
      </c>
      <c r="AR647" t="s">
        <v>10799</v>
      </c>
      <c r="AS647" t="s">
        <v>10799</v>
      </c>
      <c r="AT647" t="s">
        <v>10393</v>
      </c>
      <c r="AU647" t="s">
        <v>10792</v>
      </c>
      <c r="AV647" t="s">
        <v>10784</v>
      </c>
      <c r="AW647" t="s">
        <v>10792</v>
      </c>
    </row>
    <row r="648" spans="1:49" x14ac:dyDescent="0.3">
      <c r="A648" s="3" t="s">
        <v>10775</v>
      </c>
      <c r="B648" s="2">
        <v>43943</v>
      </c>
      <c r="C648" s="3">
        <v>13</v>
      </c>
      <c r="D648">
        <v>13301</v>
      </c>
      <c r="E648" s="3" t="s">
        <v>1928</v>
      </c>
      <c r="F648" t="s">
        <v>10693</v>
      </c>
      <c r="G648" s="3" t="s">
        <v>14391</v>
      </c>
      <c r="H648">
        <v>38</v>
      </c>
      <c r="I648" s="3" t="s">
        <v>10777</v>
      </c>
      <c r="J648" t="s">
        <v>10784</v>
      </c>
      <c r="K648" s="3" t="s">
        <v>14392</v>
      </c>
      <c r="L648" t="s">
        <v>10792</v>
      </c>
      <c r="M648" s="3" t="s">
        <v>11005</v>
      </c>
      <c r="N648" t="s">
        <v>10841</v>
      </c>
      <c r="O648" s="3" t="s">
        <v>14393</v>
      </c>
      <c r="Q648" s="3" t="s">
        <v>10777</v>
      </c>
      <c r="R648" t="s">
        <v>10784</v>
      </c>
      <c r="S648" s="3" t="s">
        <v>10787</v>
      </c>
      <c r="T648" s="3" t="s">
        <v>10799</v>
      </c>
      <c r="U648" t="s">
        <v>14394</v>
      </c>
      <c r="V648" t="s">
        <v>10786</v>
      </c>
      <c r="W648" t="s">
        <v>10787</v>
      </c>
      <c r="X648" t="s">
        <v>10782</v>
      </c>
      <c r="Y648" t="s">
        <v>10784</v>
      </c>
      <c r="Z648" t="s">
        <v>10827</v>
      </c>
      <c r="AA648">
        <v>43943</v>
      </c>
      <c r="AB648" t="s">
        <v>10828</v>
      </c>
      <c r="AC648" t="s">
        <v>10792</v>
      </c>
      <c r="AD648" t="s">
        <v>10792</v>
      </c>
      <c r="AE648" t="s">
        <v>10792</v>
      </c>
      <c r="AF648" t="s">
        <v>14395</v>
      </c>
      <c r="AG648" t="s">
        <v>14396</v>
      </c>
      <c r="AH648" t="s">
        <v>10795</v>
      </c>
      <c r="AI648" t="s">
        <v>10795</v>
      </c>
      <c r="AJ648" t="s">
        <v>10777</v>
      </c>
      <c r="AK648" t="s">
        <v>10784</v>
      </c>
      <c r="AL648" t="s">
        <v>10792</v>
      </c>
      <c r="AM648" t="s">
        <v>10888</v>
      </c>
      <c r="AN648" t="s">
        <v>10798</v>
      </c>
      <c r="AO648" t="s">
        <v>10777</v>
      </c>
      <c r="AP648" t="s">
        <v>10799</v>
      </c>
      <c r="AQ648" t="s">
        <v>10795</v>
      </c>
      <c r="AR648" t="s">
        <v>10799</v>
      </c>
      <c r="AS648" t="s">
        <v>10795</v>
      </c>
      <c r="AT648" t="s">
        <v>10798</v>
      </c>
      <c r="AU648" t="s">
        <v>10827</v>
      </c>
      <c r="AV648" t="s">
        <v>10828</v>
      </c>
      <c r="AW648" t="s">
        <v>10792</v>
      </c>
    </row>
    <row r="649" spans="1:49" x14ac:dyDescent="0.3">
      <c r="A649" s="3" t="s">
        <v>10775</v>
      </c>
      <c r="B649" s="2">
        <v>41669</v>
      </c>
      <c r="C649" s="3">
        <v>7</v>
      </c>
      <c r="D649">
        <v>7101</v>
      </c>
      <c r="E649" s="3" t="s">
        <v>1391</v>
      </c>
      <c r="F649" t="s">
        <v>787</v>
      </c>
      <c r="G649" s="3" t="s">
        <v>14397</v>
      </c>
      <c r="H649">
        <v>0</v>
      </c>
      <c r="I649" s="3" t="s">
        <v>10777</v>
      </c>
      <c r="J649" t="s">
        <v>10784</v>
      </c>
      <c r="K649" s="3" t="s">
        <v>14398</v>
      </c>
      <c r="L649" t="s">
        <v>10780</v>
      </c>
      <c r="M649" s="3" t="s">
        <v>10856</v>
      </c>
      <c r="N649" t="s">
        <v>10863</v>
      </c>
      <c r="O649" s="3" t="s">
        <v>11645</v>
      </c>
      <c r="P649">
        <v>61</v>
      </c>
      <c r="Q649" s="3" t="s">
        <v>10777</v>
      </c>
      <c r="R649" t="s">
        <v>10784</v>
      </c>
      <c r="S649" s="3" t="s">
        <v>10787</v>
      </c>
      <c r="T649" s="3" t="s">
        <v>10780</v>
      </c>
      <c r="U649" t="s">
        <v>10786</v>
      </c>
      <c r="V649" t="s">
        <v>10780</v>
      </c>
      <c r="W649" t="s">
        <v>10780</v>
      </c>
      <c r="X649" t="s">
        <v>10391</v>
      </c>
      <c r="Y649" t="s">
        <v>10780</v>
      </c>
      <c r="Z649" t="s">
        <v>10827</v>
      </c>
      <c r="AA649">
        <v>41669</v>
      </c>
      <c r="AB649" t="s">
        <v>10828</v>
      </c>
      <c r="AC649" t="s">
        <v>10792</v>
      </c>
      <c r="AD649" t="s">
        <v>10792</v>
      </c>
      <c r="AE649" t="s">
        <v>10792</v>
      </c>
      <c r="AF649" t="s">
        <v>11647</v>
      </c>
      <c r="AG649" t="s">
        <v>11648</v>
      </c>
      <c r="AH649" t="s">
        <v>10795</v>
      </c>
      <c r="AI649" t="s">
        <v>10797</v>
      </c>
      <c r="AJ649" t="s">
        <v>10777</v>
      </c>
      <c r="AK649" t="s">
        <v>10784</v>
      </c>
      <c r="AL649" t="s">
        <v>10797</v>
      </c>
      <c r="AM649" t="s">
        <v>10856</v>
      </c>
      <c r="AN649" t="s">
        <v>10873</v>
      </c>
      <c r="AO649" t="s">
        <v>10777</v>
      </c>
      <c r="AP649" t="s">
        <v>10799</v>
      </c>
      <c r="AQ649" t="s">
        <v>10795</v>
      </c>
      <c r="AR649" t="s">
        <v>10797</v>
      </c>
      <c r="AS649" t="s">
        <v>10797</v>
      </c>
      <c r="AT649" t="s">
        <v>10391</v>
      </c>
      <c r="AU649" t="s">
        <v>10827</v>
      </c>
      <c r="AV649" t="s">
        <v>10828</v>
      </c>
      <c r="AW649" t="s">
        <v>10792</v>
      </c>
    </row>
    <row r="650" spans="1:49" x14ac:dyDescent="0.3">
      <c r="A650" s="3" t="s">
        <v>10775</v>
      </c>
      <c r="B650" s="2">
        <v>43572</v>
      </c>
      <c r="C650" s="3">
        <v>13</v>
      </c>
      <c r="D650">
        <v>13103</v>
      </c>
      <c r="E650" s="3" t="s">
        <v>1831</v>
      </c>
      <c r="F650" t="s">
        <v>10693</v>
      </c>
      <c r="G650" s="3" t="s">
        <v>14399</v>
      </c>
      <c r="H650">
        <v>46</v>
      </c>
      <c r="I650" s="3" t="s">
        <v>10777</v>
      </c>
      <c r="J650" t="s">
        <v>10784</v>
      </c>
      <c r="K650" s="3" t="s">
        <v>14400</v>
      </c>
      <c r="L650" t="s">
        <v>10792</v>
      </c>
      <c r="M650" s="3" t="s">
        <v>10781</v>
      </c>
      <c r="N650" t="s">
        <v>10782</v>
      </c>
      <c r="O650" s="3" t="s">
        <v>14401</v>
      </c>
      <c r="P650">
        <v>35</v>
      </c>
      <c r="Q650" s="3" t="s">
        <v>10777</v>
      </c>
      <c r="R650" t="s">
        <v>10784</v>
      </c>
      <c r="S650" s="3" t="s">
        <v>10780</v>
      </c>
      <c r="T650" s="3" t="s">
        <v>10799</v>
      </c>
      <c r="U650" t="s">
        <v>14402</v>
      </c>
      <c r="V650" t="s">
        <v>10780</v>
      </c>
      <c r="W650" t="s">
        <v>10787</v>
      </c>
      <c r="X650" t="s">
        <v>10393</v>
      </c>
      <c r="Y650" t="s">
        <v>10784</v>
      </c>
      <c r="Z650" t="s">
        <v>10845</v>
      </c>
      <c r="AA650" t="s">
        <v>10792</v>
      </c>
      <c r="AB650" t="s">
        <v>10846</v>
      </c>
      <c r="AC650" t="s">
        <v>10792</v>
      </c>
      <c r="AD650" t="s">
        <v>10792</v>
      </c>
      <c r="AE650" t="s">
        <v>10792</v>
      </c>
      <c r="AF650" t="s">
        <v>14403</v>
      </c>
      <c r="AG650" t="s">
        <v>14404</v>
      </c>
      <c r="AH650" t="s">
        <v>10795</v>
      </c>
      <c r="AI650" t="s">
        <v>10795</v>
      </c>
      <c r="AJ650" t="s">
        <v>10777</v>
      </c>
      <c r="AK650" t="s">
        <v>10784</v>
      </c>
      <c r="AL650" t="s">
        <v>10792</v>
      </c>
      <c r="AM650" t="s">
        <v>10781</v>
      </c>
      <c r="AN650" t="s">
        <v>10798</v>
      </c>
      <c r="AO650" t="s">
        <v>10777</v>
      </c>
      <c r="AP650" t="s">
        <v>10799</v>
      </c>
      <c r="AQ650" t="s">
        <v>10797</v>
      </c>
      <c r="AR650" t="s">
        <v>10799</v>
      </c>
      <c r="AS650" t="s">
        <v>10795</v>
      </c>
      <c r="AT650" t="s">
        <v>10393</v>
      </c>
      <c r="AU650" t="s">
        <v>10845</v>
      </c>
      <c r="AV650" t="s">
        <v>10846</v>
      </c>
      <c r="AW650" t="s">
        <v>10792</v>
      </c>
    </row>
    <row r="651" spans="1:49" x14ac:dyDescent="0.3">
      <c r="A651" s="3" t="s">
        <v>10775</v>
      </c>
      <c r="B651" s="2">
        <v>43814</v>
      </c>
      <c r="C651" s="3">
        <v>13</v>
      </c>
      <c r="D651">
        <v>13401</v>
      </c>
      <c r="E651" s="3" t="s">
        <v>1937</v>
      </c>
      <c r="F651" t="s">
        <v>10693</v>
      </c>
      <c r="G651" s="3" t="s">
        <v>14405</v>
      </c>
      <c r="H651">
        <v>18</v>
      </c>
      <c r="I651" s="3" t="s">
        <v>10777</v>
      </c>
      <c r="J651" t="s">
        <v>14406</v>
      </c>
      <c r="K651" s="3" t="s">
        <v>14407</v>
      </c>
      <c r="L651" t="s">
        <v>10792</v>
      </c>
      <c r="M651" s="3" t="s">
        <v>10893</v>
      </c>
      <c r="N651" t="s">
        <v>10894</v>
      </c>
      <c r="O651" s="3" t="s">
        <v>14408</v>
      </c>
      <c r="Q651" s="3" t="s">
        <v>10777</v>
      </c>
      <c r="R651" t="s">
        <v>10784</v>
      </c>
      <c r="S651" s="3" t="s">
        <v>10780</v>
      </c>
      <c r="T651" s="3" t="s">
        <v>10799</v>
      </c>
      <c r="U651" t="s">
        <v>10786</v>
      </c>
      <c r="V651" t="s">
        <v>10786</v>
      </c>
      <c r="W651" t="s">
        <v>10780</v>
      </c>
      <c r="X651" t="s">
        <v>13449</v>
      </c>
      <c r="Y651" t="s">
        <v>10401</v>
      </c>
      <c r="Z651" t="s">
        <v>14409</v>
      </c>
      <c r="AA651">
        <v>44201</v>
      </c>
      <c r="AB651" t="s">
        <v>10906</v>
      </c>
      <c r="AC651" t="s">
        <v>10792</v>
      </c>
      <c r="AD651" t="s">
        <v>10792</v>
      </c>
      <c r="AE651" t="s">
        <v>10792</v>
      </c>
      <c r="AF651" t="s">
        <v>14410</v>
      </c>
      <c r="AG651" t="s">
        <v>14411</v>
      </c>
      <c r="AH651" t="s">
        <v>10795</v>
      </c>
      <c r="AI651" t="s">
        <v>10797</v>
      </c>
      <c r="AJ651" t="s">
        <v>10777</v>
      </c>
      <c r="AK651" t="s">
        <v>10874</v>
      </c>
      <c r="AL651" t="s">
        <v>10792</v>
      </c>
      <c r="AM651" t="s">
        <v>10893</v>
      </c>
      <c r="AN651" t="s">
        <v>10399</v>
      </c>
      <c r="AO651" t="s">
        <v>10777</v>
      </c>
      <c r="AP651" t="s">
        <v>10799</v>
      </c>
      <c r="AQ651" t="s">
        <v>10797</v>
      </c>
      <c r="AR651" t="s">
        <v>10799</v>
      </c>
      <c r="AS651" t="s">
        <v>10797</v>
      </c>
      <c r="AT651" t="s">
        <v>13449</v>
      </c>
      <c r="AU651" t="s">
        <v>14409</v>
      </c>
      <c r="AV651" t="s">
        <v>10906</v>
      </c>
      <c r="AW651" t="s">
        <v>10792</v>
      </c>
    </row>
    <row r="652" spans="1:49" x14ac:dyDescent="0.3">
      <c r="A652" s="3" t="s">
        <v>10775</v>
      </c>
      <c r="B652" s="2">
        <v>43149</v>
      </c>
      <c r="C652" s="3">
        <v>14</v>
      </c>
      <c r="D652">
        <v>14107</v>
      </c>
      <c r="E652" s="3" t="s">
        <v>1996</v>
      </c>
      <c r="F652" t="s">
        <v>781</v>
      </c>
      <c r="G652" s="3" t="s">
        <v>14412</v>
      </c>
      <c r="H652">
        <v>30</v>
      </c>
      <c r="I652" s="3" t="s">
        <v>10777</v>
      </c>
      <c r="J652" t="s">
        <v>10809</v>
      </c>
      <c r="K652" s="3" t="s">
        <v>14413</v>
      </c>
      <c r="L652" t="s">
        <v>10780</v>
      </c>
      <c r="M652" s="3" t="s">
        <v>10781</v>
      </c>
      <c r="N652" t="s">
        <v>10782</v>
      </c>
      <c r="O652" s="3" t="s">
        <v>14414</v>
      </c>
      <c r="P652">
        <v>37</v>
      </c>
      <c r="Q652" s="3" t="s">
        <v>10777</v>
      </c>
      <c r="R652" t="s">
        <v>11768</v>
      </c>
      <c r="S652" s="3" t="s">
        <v>10780</v>
      </c>
      <c r="T652" s="3" t="s">
        <v>10787</v>
      </c>
      <c r="U652" t="s">
        <v>14415</v>
      </c>
      <c r="V652" t="s">
        <v>10786</v>
      </c>
      <c r="W652" t="s">
        <v>10787</v>
      </c>
      <c r="X652" t="s">
        <v>10393</v>
      </c>
      <c r="Y652" t="s">
        <v>10784</v>
      </c>
      <c r="Z652" t="s">
        <v>10788</v>
      </c>
      <c r="AA652">
        <v>43316</v>
      </c>
      <c r="AB652" t="s">
        <v>10789</v>
      </c>
      <c r="AC652" t="s">
        <v>11342</v>
      </c>
      <c r="AD652" t="s">
        <v>11514</v>
      </c>
      <c r="AE652" t="s">
        <v>10792</v>
      </c>
      <c r="AF652" t="s">
        <v>14416</v>
      </c>
      <c r="AG652" t="s">
        <v>14417</v>
      </c>
      <c r="AH652" t="s">
        <v>10795</v>
      </c>
      <c r="AI652" t="s">
        <v>10795</v>
      </c>
      <c r="AJ652" t="s">
        <v>10777</v>
      </c>
      <c r="AK652" t="s">
        <v>10818</v>
      </c>
      <c r="AL652" t="s">
        <v>10797</v>
      </c>
      <c r="AM652" t="s">
        <v>10781</v>
      </c>
      <c r="AN652" t="s">
        <v>10798</v>
      </c>
      <c r="AO652" t="s">
        <v>10777</v>
      </c>
      <c r="AP652" t="s">
        <v>11768</v>
      </c>
      <c r="AQ652" t="s">
        <v>10797</v>
      </c>
      <c r="AR652" t="s">
        <v>10795</v>
      </c>
      <c r="AS652" t="s">
        <v>10795</v>
      </c>
      <c r="AT652" t="s">
        <v>10393</v>
      </c>
      <c r="AU652" t="s">
        <v>10788</v>
      </c>
      <c r="AV652" t="s">
        <v>10789</v>
      </c>
      <c r="AW652" t="s">
        <v>11514</v>
      </c>
    </row>
    <row r="653" spans="1:49" x14ac:dyDescent="0.3">
      <c r="A653" s="3" t="s">
        <v>10775</v>
      </c>
      <c r="B653" s="2">
        <v>42816</v>
      </c>
      <c r="C653" s="3">
        <v>2</v>
      </c>
      <c r="D653">
        <v>2101</v>
      </c>
      <c r="E653" s="3" t="s">
        <v>757</v>
      </c>
      <c r="F653" t="s">
        <v>757</v>
      </c>
      <c r="G653" s="3" t="s">
        <v>14418</v>
      </c>
      <c r="H653">
        <v>32</v>
      </c>
      <c r="I653" s="3" t="s">
        <v>10777</v>
      </c>
      <c r="J653" t="s">
        <v>12927</v>
      </c>
      <c r="K653" s="3" t="s">
        <v>14419</v>
      </c>
      <c r="L653" t="s">
        <v>10780</v>
      </c>
      <c r="M653" s="3" t="s">
        <v>10811</v>
      </c>
      <c r="N653" t="s">
        <v>10782</v>
      </c>
      <c r="O653" s="3" t="s">
        <v>14420</v>
      </c>
      <c r="P653">
        <v>41</v>
      </c>
      <c r="Q653" s="3" t="s">
        <v>10777</v>
      </c>
      <c r="R653" t="s">
        <v>14421</v>
      </c>
      <c r="S653" s="3" t="s">
        <v>10780</v>
      </c>
      <c r="T653" s="3" t="s">
        <v>10780</v>
      </c>
      <c r="U653" t="s">
        <v>14422</v>
      </c>
      <c r="V653" t="s">
        <v>10867</v>
      </c>
      <c r="W653" t="s">
        <v>10780</v>
      </c>
      <c r="X653" t="s">
        <v>11153</v>
      </c>
      <c r="Y653" t="s">
        <v>10780</v>
      </c>
      <c r="Z653" t="s">
        <v>10845</v>
      </c>
      <c r="AA653">
        <v>43340</v>
      </c>
      <c r="AB653" t="s">
        <v>11155</v>
      </c>
      <c r="AC653" t="s">
        <v>14423</v>
      </c>
      <c r="AD653" t="s">
        <v>10792</v>
      </c>
      <c r="AE653" t="s">
        <v>10792</v>
      </c>
      <c r="AF653" t="s">
        <v>14424</v>
      </c>
      <c r="AG653" t="s">
        <v>14425</v>
      </c>
      <c r="AH653" t="s">
        <v>10795</v>
      </c>
      <c r="AI653" t="s">
        <v>10797</v>
      </c>
      <c r="AJ653" t="s">
        <v>10777</v>
      </c>
      <c r="AK653" t="s">
        <v>10904</v>
      </c>
      <c r="AL653" t="s">
        <v>10797</v>
      </c>
      <c r="AM653" t="s">
        <v>10811</v>
      </c>
      <c r="AN653" t="s">
        <v>10798</v>
      </c>
      <c r="AO653" t="s">
        <v>10777</v>
      </c>
      <c r="AP653" t="s">
        <v>14426</v>
      </c>
      <c r="AQ653" t="s">
        <v>10797</v>
      </c>
      <c r="AR653" t="s">
        <v>10797</v>
      </c>
      <c r="AS653" t="s">
        <v>10797</v>
      </c>
      <c r="AT653" t="s">
        <v>11153</v>
      </c>
      <c r="AU653" t="s">
        <v>10845</v>
      </c>
      <c r="AV653" t="s">
        <v>11155</v>
      </c>
      <c r="AW653" t="s">
        <v>10792</v>
      </c>
    </row>
    <row r="654" spans="1:49" x14ac:dyDescent="0.3">
      <c r="A654" s="3" t="s">
        <v>10775</v>
      </c>
      <c r="B654" s="2">
        <v>40960</v>
      </c>
      <c r="C654" s="3">
        <v>5</v>
      </c>
      <c r="D654">
        <v>5101</v>
      </c>
      <c r="E654" s="3" t="s">
        <v>799</v>
      </c>
      <c r="F654" t="s">
        <v>799</v>
      </c>
      <c r="G654" s="3" t="s">
        <v>14427</v>
      </c>
      <c r="H654">
        <v>38</v>
      </c>
      <c r="I654" s="3" t="s">
        <v>10784</v>
      </c>
      <c r="J654" t="s">
        <v>10801</v>
      </c>
      <c r="K654" s="3" t="s">
        <v>10810</v>
      </c>
      <c r="L654" t="s">
        <v>10792</v>
      </c>
      <c r="M654" s="3" t="s">
        <v>10781</v>
      </c>
      <c r="N654" t="s">
        <v>10804</v>
      </c>
      <c r="O654" s="3" t="s">
        <v>14428</v>
      </c>
      <c r="P654">
        <v>41</v>
      </c>
      <c r="Q654" s="3" t="s">
        <v>10784</v>
      </c>
      <c r="R654" t="s">
        <v>10784</v>
      </c>
      <c r="S654" s="3" t="s">
        <v>10799</v>
      </c>
      <c r="T654" s="3" t="s">
        <v>10799</v>
      </c>
      <c r="U654" t="s">
        <v>14429</v>
      </c>
      <c r="V654" t="s">
        <v>10786</v>
      </c>
      <c r="W654" t="s">
        <v>10795</v>
      </c>
      <c r="X654" t="s">
        <v>10393</v>
      </c>
      <c r="Y654" t="s">
        <v>10784</v>
      </c>
      <c r="Z654" t="s">
        <v>10792</v>
      </c>
      <c r="AA654" t="s">
        <v>10792</v>
      </c>
      <c r="AB654" t="s">
        <v>10784</v>
      </c>
      <c r="AC654" t="s">
        <v>10792</v>
      </c>
      <c r="AD654" t="s">
        <v>12794</v>
      </c>
      <c r="AE654" t="s">
        <v>10792</v>
      </c>
      <c r="AF654" t="s">
        <v>10807</v>
      </c>
      <c r="AG654" t="s">
        <v>10807</v>
      </c>
      <c r="AH654" t="s">
        <v>10795</v>
      </c>
      <c r="AI654" t="s">
        <v>10795</v>
      </c>
      <c r="AJ654" t="s">
        <v>10784</v>
      </c>
      <c r="AK654" t="s">
        <v>10784</v>
      </c>
      <c r="AL654" t="s">
        <v>10792</v>
      </c>
      <c r="AM654" t="s">
        <v>10781</v>
      </c>
      <c r="AN654" t="s">
        <v>10798</v>
      </c>
      <c r="AO654" t="s">
        <v>10784</v>
      </c>
      <c r="AP654" t="s">
        <v>10799</v>
      </c>
      <c r="AQ654" t="s">
        <v>10799</v>
      </c>
      <c r="AR654" t="s">
        <v>10799</v>
      </c>
      <c r="AS654" t="s">
        <v>10795</v>
      </c>
      <c r="AT654" t="s">
        <v>10393</v>
      </c>
      <c r="AU654" t="s">
        <v>10792</v>
      </c>
      <c r="AV654" t="s">
        <v>10784</v>
      </c>
      <c r="AW654" t="s">
        <v>10889</v>
      </c>
    </row>
    <row r="655" spans="1:49" x14ac:dyDescent="0.3">
      <c r="A655" s="3" t="s">
        <v>10775</v>
      </c>
      <c r="B655" s="2">
        <v>41085</v>
      </c>
      <c r="C655" s="3">
        <v>16</v>
      </c>
      <c r="D655">
        <v>16203</v>
      </c>
      <c r="E655" s="3" t="s">
        <v>2058</v>
      </c>
      <c r="F655" t="s">
        <v>790</v>
      </c>
      <c r="G655" s="3" t="s">
        <v>14430</v>
      </c>
      <c r="H655">
        <v>22</v>
      </c>
      <c r="I655" s="3" t="s">
        <v>10784</v>
      </c>
      <c r="J655" t="s">
        <v>10801</v>
      </c>
      <c r="K655" s="3" t="s">
        <v>10810</v>
      </c>
      <c r="L655" t="s">
        <v>10792</v>
      </c>
      <c r="M655" s="3" t="s">
        <v>10781</v>
      </c>
      <c r="N655" t="s">
        <v>10804</v>
      </c>
      <c r="O655" s="3" t="s">
        <v>14431</v>
      </c>
      <c r="P655">
        <v>58</v>
      </c>
      <c r="Q655" s="3" t="s">
        <v>10784</v>
      </c>
      <c r="R655" t="s">
        <v>11132</v>
      </c>
      <c r="S655" s="3" t="s">
        <v>10799</v>
      </c>
      <c r="T655" s="3" t="s">
        <v>10799</v>
      </c>
      <c r="U655" t="s">
        <v>10786</v>
      </c>
      <c r="V655" t="s">
        <v>10786</v>
      </c>
      <c r="W655" t="s">
        <v>10795</v>
      </c>
      <c r="X655" t="s">
        <v>10393</v>
      </c>
      <c r="Y655" t="s">
        <v>10784</v>
      </c>
      <c r="Z655" t="s">
        <v>10792</v>
      </c>
      <c r="AA655" t="s">
        <v>10792</v>
      </c>
      <c r="AB655" t="s">
        <v>10784</v>
      </c>
      <c r="AC655" t="s">
        <v>10792</v>
      </c>
      <c r="AD655" t="s">
        <v>10792</v>
      </c>
      <c r="AE655" t="s">
        <v>10792</v>
      </c>
      <c r="AF655" t="s">
        <v>10807</v>
      </c>
      <c r="AG655" t="s">
        <v>10807</v>
      </c>
      <c r="AH655" t="s">
        <v>10795</v>
      </c>
      <c r="AI655" t="s">
        <v>10795</v>
      </c>
      <c r="AJ655" t="s">
        <v>10784</v>
      </c>
      <c r="AK655" t="s">
        <v>10784</v>
      </c>
      <c r="AL655" t="s">
        <v>10792</v>
      </c>
      <c r="AM655" t="s">
        <v>10781</v>
      </c>
      <c r="AN655" t="s">
        <v>10798</v>
      </c>
      <c r="AO655" t="s">
        <v>10784</v>
      </c>
      <c r="AP655" t="s">
        <v>11133</v>
      </c>
      <c r="AQ655" t="s">
        <v>10799</v>
      </c>
      <c r="AR655" t="s">
        <v>10799</v>
      </c>
      <c r="AS655" t="s">
        <v>10795</v>
      </c>
      <c r="AT655" t="s">
        <v>10393</v>
      </c>
      <c r="AU655" t="s">
        <v>10792</v>
      </c>
      <c r="AV655" t="s">
        <v>10784</v>
      </c>
      <c r="AW655" t="s">
        <v>10792</v>
      </c>
    </row>
    <row r="656" spans="1:49" x14ac:dyDescent="0.3">
      <c r="A656" s="3" t="s">
        <v>10775</v>
      </c>
      <c r="B656" s="2">
        <v>42957</v>
      </c>
      <c r="C656" s="3">
        <v>13</v>
      </c>
      <c r="D656">
        <v>13101</v>
      </c>
      <c r="E656" s="3" t="s">
        <v>893</v>
      </c>
      <c r="F656" t="s">
        <v>10693</v>
      </c>
      <c r="G656" s="3" t="s">
        <v>14432</v>
      </c>
      <c r="H656">
        <v>32</v>
      </c>
      <c r="I656" s="3" t="s">
        <v>10777</v>
      </c>
      <c r="J656" t="s">
        <v>10784</v>
      </c>
      <c r="K656" s="3" t="s">
        <v>14433</v>
      </c>
      <c r="L656" t="s">
        <v>10780</v>
      </c>
      <c r="M656" s="3" t="s">
        <v>10781</v>
      </c>
      <c r="N656" t="s">
        <v>10782</v>
      </c>
      <c r="O656" s="3" t="s">
        <v>14434</v>
      </c>
      <c r="P656">
        <v>19</v>
      </c>
      <c r="Q656" s="3" t="s">
        <v>10777</v>
      </c>
      <c r="R656" t="s">
        <v>10784</v>
      </c>
      <c r="S656" s="3" t="s">
        <v>10780</v>
      </c>
      <c r="T656" s="3" t="s">
        <v>10780</v>
      </c>
      <c r="U656" t="s">
        <v>10786</v>
      </c>
      <c r="V656" t="s">
        <v>10780</v>
      </c>
      <c r="W656" t="s">
        <v>10787</v>
      </c>
      <c r="X656" t="s">
        <v>10393</v>
      </c>
      <c r="Y656" t="s">
        <v>10780</v>
      </c>
      <c r="Z656" t="s">
        <v>10845</v>
      </c>
      <c r="AA656">
        <v>42957</v>
      </c>
      <c r="AB656" t="s">
        <v>10906</v>
      </c>
      <c r="AC656" t="s">
        <v>14238</v>
      </c>
      <c r="AD656" t="s">
        <v>10792</v>
      </c>
      <c r="AE656" t="s">
        <v>10792</v>
      </c>
      <c r="AF656" t="s">
        <v>14435</v>
      </c>
      <c r="AG656" t="s">
        <v>14436</v>
      </c>
      <c r="AH656" t="s">
        <v>10795</v>
      </c>
      <c r="AI656" t="s">
        <v>10795</v>
      </c>
      <c r="AJ656" t="s">
        <v>10777</v>
      </c>
      <c r="AK656" t="s">
        <v>10784</v>
      </c>
      <c r="AL656" t="s">
        <v>10797</v>
      </c>
      <c r="AM656" t="s">
        <v>10781</v>
      </c>
      <c r="AN656" t="s">
        <v>10798</v>
      </c>
      <c r="AO656" t="s">
        <v>10777</v>
      </c>
      <c r="AP656" t="s">
        <v>10799</v>
      </c>
      <c r="AQ656" t="s">
        <v>10797</v>
      </c>
      <c r="AR656" t="s">
        <v>10797</v>
      </c>
      <c r="AS656" t="s">
        <v>10795</v>
      </c>
      <c r="AT656" t="s">
        <v>10393</v>
      </c>
      <c r="AU656" t="s">
        <v>10845</v>
      </c>
      <c r="AV656" t="s">
        <v>10906</v>
      </c>
      <c r="AW656" t="s">
        <v>10792</v>
      </c>
    </row>
    <row r="657" spans="1:49" x14ac:dyDescent="0.3">
      <c r="A657" s="3" t="s">
        <v>10775</v>
      </c>
      <c r="B657" s="2">
        <v>42306</v>
      </c>
      <c r="C657" s="3">
        <v>13</v>
      </c>
      <c r="D657">
        <v>13502</v>
      </c>
      <c r="E657" s="3" t="s">
        <v>1952</v>
      </c>
      <c r="F657" t="s">
        <v>10693</v>
      </c>
      <c r="G657" s="3" t="s">
        <v>14437</v>
      </c>
      <c r="H657">
        <v>19</v>
      </c>
      <c r="I657" s="3" t="s">
        <v>10777</v>
      </c>
      <c r="J657" t="s">
        <v>10784</v>
      </c>
      <c r="K657" s="3" t="s">
        <v>14438</v>
      </c>
      <c r="L657" t="s">
        <v>10780</v>
      </c>
      <c r="M657" s="3" t="s">
        <v>10996</v>
      </c>
      <c r="N657" t="s">
        <v>10782</v>
      </c>
      <c r="O657" s="3" t="s">
        <v>14439</v>
      </c>
      <c r="P657">
        <v>25</v>
      </c>
      <c r="Q657" s="3" t="s">
        <v>10784</v>
      </c>
      <c r="R657" t="s">
        <v>10784</v>
      </c>
      <c r="S657" s="3" t="s">
        <v>10780</v>
      </c>
      <c r="T657" s="3" t="s">
        <v>10780</v>
      </c>
      <c r="U657" t="s">
        <v>14440</v>
      </c>
      <c r="V657" t="s">
        <v>10867</v>
      </c>
      <c r="W657" t="s">
        <v>10787</v>
      </c>
      <c r="X657" t="s">
        <v>10393</v>
      </c>
      <c r="Y657" t="s">
        <v>10780</v>
      </c>
      <c r="Z657" t="s">
        <v>10788</v>
      </c>
      <c r="AA657" t="s">
        <v>10792</v>
      </c>
      <c r="AB657" t="s">
        <v>10784</v>
      </c>
      <c r="AC657" t="s">
        <v>10792</v>
      </c>
      <c r="AD657" t="s">
        <v>10792</v>
      </c>
      <c r="AE657" t="s">
        <v>10792</v>
      </c>
      <c r="AF657" t="s">
        <v>14441</v>
      </c>
      <c r="AG657" t="s">
        <v>14442</v>
      </c>
      <c r="AH657" t="s">
        <v>10795</v>
      </c>
      <c r="AI657" t="s">
        <v>10795</v>
      </c>
      <c r="AJ657" t="s">
        <v>10777</v>
      </c>
      <c r="AK657" t="s">
        <v>10784</v>
      </c>
      <c r="AL657" t="s">
        <v>10797</v>
      </c>
      <c r="AM657" t="s">
        <v>11002</v>
      </c>
      <c r="AN657" t="s">
        <v>10798</v>
      </c>
      <c r="AO657" t="s">
        <v>10784</v>
      </c>
      <c r="AP657" t="s">
        <v>10799</v>
      </c>
      <c r="AQ657" t="s">
        <v>10797</v>
      </c>
      <c r="AR657" t="s">
        <v>10797</v>
      </c>
      <c r="AS657" t="s">
        <v>10795</v>
      </c>
      <c r="AT657" t="s">
        <v>10393</v>
      </c>
      <c r="AU657" t="s">
        <v>10788</v>
      </c>
      <c r="AV657" t="s">
        <v>10784</v>
      </c>
      <c r="AW657" t="s">
        <v>10792</v>
      </c>
    </row>
    <row r="658" spans="1:49" x14ac:dyDescent="0.3">
      <c r="A658" s="3" t="s">
        <v>10775</v>
      </c>
      <c r="B658" s="2">
        <v>44163</v>
      </c>
      <c r="C658" s="3">
        <v>10</v>
      </c>
      <c r="D658">
        <v>10101</v>
      </c>
      <c r="E658" s="3" t="s">
        <v>1674</v>
      </c>
      <c r="F658" t="s">
        <v>778</v>
      </c>
      <c r="G658" s="3" t="s">
        <v>14443</v>
      </c>
      <c r="H658">
        <v>26</v>
      </c>
      <c r="I658" s="3" t="s">
        <v>10777</v>
      </c>
      <c r="J658" t="s">
        <v>10784</v>
      </c>
      <c r="K658" s="3" t="s">
        <v>14444</v>
      </c>
      <c r="L658" t="s">
        <v>10792</v>
      </c>
      <c r="M658" s="3" t="s">
        <v>10781</v>
      </c>
      <c r="N658" t="s">
        <v>10841</v>
      </c>
      <c r="O658" s="3" t="s">
        <v>14445</v>
      </c>
      <c r="P658">
        <v>31</v>
      </c>
      <c r="Q658" s="3" t="s">
        <v>10777</v>
      </c>
      <c r="R658" t="s">
        <v>10784</v>
      </c>
      <c r="S658" s="3" t="s">
        <v>10780</v>
      </c>
      <c r="T658" s="3" t="s">
        <v>10780</v>
      </c>
      <c r="U658" t="s">
        <v>10786</v>
      </c>
      <c r="V658" t="s">
        <v>14446</v>
      </c>
      <c r="W658" t="s">
        <v>10799</v>
      </c>
      <c r="X658" t="s">
        <v>10782</v>
      </c>
      <c r="Y658" t="s">
        <v>10784</v>
      </c>
      <c r="Z658" t="s">
        <v>10906</v>
      </c>
      <c r="AA658" t="s">
        <v>10792</v>
      </c>
      <c r="AB658" t="s">
        <v>10784</v>
      </c>
      <c r="AC658" t="s">
        <v>10792</v>
      </c>
      <c r="AD658" t="s">
        <v>10792</v>
      </c>
      <c r="AE658" t="s">
        <v>10792</v>
      </c>
      <c r="AF658" t="s">
        <v>14447</v>
      </c>
      <c r="AG658" t="s">
        <v>14448</v>
      </c>
      <c r="AH658" t="s">
        <v>10795</v>
      </c>
      <c r="AI658" t="s">
        <v>10797</v>
      </c>
      <c r="AJ658" t="s">
        <v>10777</v>
      </c>
      <c r="AK658" t="s">
        <v>10784</v>
      </c>
      <c r="AL658" t="s">
        <v>10792</v>
      </c>
      <c r="AM658" t="s">
        <v>10781</v>
      </c>
      <c r="AN658" t="s">
        <v>10798</v>
      </c>
      <c r="AO658" t="s">
        <v>10777</v>
      </c>
      <c r="AP658" t="s">
        <v>10799</v>
      </c>
      <c r="AQ658" t="s">
        <v>10797</v>
      </c>
      <c r="AR658" t="s">
        <v>10797</v>
      </c>
      <c r="AS658" t="s">
        <v>10799</v>
      </c>
      <c r="AT658" t="s">
        <v>10798</v>
      </c>
      <c r="AU658" t="s">
        <v>10906</v>
      </c>
      <c r="AV658" t="s">
        <v>10784</v>
      </c>
      <c r="AW658" t="s">
        <v>10792</v>
      </c>
    </row>
    <row r="659" spans="1:49" x14ac:dyDescent="0.3">
      <c r="A659" s="3" t="s">
        <v>10775</v>
      </c>
      <c r="B659" s="2">
        <v>43632</v>
      </c>
      <c r="C659" s="3">
        <v>16</v>
      </c>
      <c r="D659">
        <v>16101</v>
      </c>
      <c r="E659" s="3" t="s">
        <v>2025</v>
      </c>
      <c r="F659" t="s">
        <v>790</v>
      </c>
      <c r="G659" s="3" t="s">
        <v>14449</v>
      </c>
      <c r="H659">
        <v>29</v>
      </c>
      <c r="I659" s="3" t="s">
        <v>10777</v>
      </c>
      <c r="J659" t="s">
        <v>14450</v>
      </c>
      <c r="K659" s="3" t="s">
        <v>14451</v>
      </c>
      <c r="L659" t="s">
        <v>10792</v>
      </c>
      <c r="M659" s="3" t="s">
        <v>10781</v>
      </c>
      <c r="N659" t="s">
        <v>10782</v>
      </c>
      <c r="O659" s="3" t="s">
        <v>14452</v>
      </c>
      <c r="P659">
        <v>31</v>
      </c>
      <c r="Q659" s="3" t="s">
        <v>10777</v>
      </c>
      <c r="R659" t="s">
        <v>10784</v>
      </c>
      <c r="S659" s="3" t="s">
        <v>10787</v>
      </c>
      <c r="T659" s="3" t="s">
        <v>10799</v>
      </c>
      <c r="U659" t="s">
        <v>10780</v>
      </c>
      <c r="V659" t="s">
        <v>10786</v>
      </c>
      <c r="W659" t="s">
        <v>10787</v>
      </c>
      <c r="X659" t="s">
        <v>10393</v>
      </c>
      <c r="Y659" t="s">
        <v>10784</v>
      </c>
      <c r="Z659" t="s">
        <v>10827</v>
      </c>
      <c r="AA659" t="s">
        <v>10792</v>
      </c>
      <c r="AB659" t="s">
        <v>10828</v>
      </c>
      <c r="AC659" t="s">
        <v>10792</v>
      </c>
      <c r="AD659" t="s">
        <v>10792</v>
      </c>
      <c r="AE659" t="s">
        <v>10792</v>
      </c>
      <c r="AF659" t="s">
        <v>14453</v>
      </c>
      <c r="AG659" t="s">
        <v>14454</v>
      </c>
      <c r="AH659" t="s">
        <v>10795</v>
      </c>
      <c r="AI659" t="s">
        <v>10795</v>
      </c>
      <c r="AJ659" t="s">
        <v>10777</v>
      </c>
      <c r="AK659" t="s">
        <v>12080</v>
      </c>
      <c r="AL659" t="s">
        <v>10792</v>
      </c>
      <c r="AM659" t="s">
        <v>10781</v>
      </c>
      <c r="AN659" t="s">
        <v>10798</v>
      </c>
      <c r="AO659" t="s">
        <v>10777</v>
      </c>
      <c r="AP659" t="s">
        <v>10799</v>
      </c>
      <c r="AQ659" t="s">
        <v>10795</v>
      </c>
      <c r="AR659" t="s">
        <v>10799</v>
      </c>
      <c r="AS659" t="s">
        <v>10795</v>
      </c>
      <c r="AT659" t="s">
        <v>10393</v>
      </c>
      <c r="AU659" t="s">
        <v>10827</v>
      </c>
      <c r="AV659" t="s">
        <v>10828</v>
      </c>
      <c r="AW659" t="s">
        <v>10792</v>
      </c>
    </row>
    <row r="660" spans="1:49" x14ac:dyDescent="0.3">
      <c r="A660" s="3" t="s">
        <v>10775</v>
      </c>
      <c r="B660" s="2">
        <v>41861</v>
      </c>
      <c r="C660" s="3">
        <v>7</v>
      </c>
      <c r="D660">
        <v>7102</v>
      </c>
      <c r="E660" s="3" t="s">
        <v>1394</v>
      </c>
      <c r="F660" t="s">
        <v>787</v>
      </c>
      <c r="G660" s="3" t="s">
        <v>14455</v>
      </c>
      <c r="H660">
        <v>31</v>
      </c>
      <c r="I660" s="3" t="s">
        <v>10777</v>
      </c>
      <c r="J660" t="s">
        <v>14456</v>
      </c>
      <c r="K660" s="3" t="s">
        <v>14457</v>
      </c>
      <c r="L660" t="s">
        <v>10780</v>
      </c>
      <c r="M660" s="3" t="s">
        <v>10996</v>
      </c>
      <c r="N660" t="s">
        <v>10782</v>
      </c>
      <c r="O660" s="3" t="s">
        <v>14458</v>
      </c>
      <c r="P660">
        <v>36</v>
      </c>
      <c r="Q660" s="3" t="s">
        <v>10777</v>
      </c>
      <c r="R660" t="s">
        <v>10784</v>
      </c>
      <c r="S660" s="3" t="s">
        <v>10780</v>
      </c>
      <c r="T660" s="3" t="s">
        <v>10780</v>
      </c>
      <c r="U660" t="s">
        <v>14459</v>
      </c>
      <c r="V660" t="s">
        <v>10780</v>
      </c>
      <c r="W660" t="s">
        <v>10780</v>
      </c>
      <c r="X660" t="s">
        <v>10393</v>
      </c>
      <c r="Y660" t="s">
        <v>10780</v>
      </c>
      <c r="Z660" t="s">
        <v>10788</v>
      </c>
      <c r="AA660">
        <v>42115</v>
      </c>
      <c r="AB660" t="s">
        <v>10789</v>
      </c>
      <c r="AC660" t="s">
        <v>10792</v>
      </c>
      <c r="AD660" t="s">
        <v>10791</v>
      </c>
      <c r="AE660" t="s">
        <v>10792</v>
      </c>
      <c r="AF660" t="s">
        <v>14460</v>
      </c>
      <c r="AG660" t="s">
        <v>14461</v>
      </c>
      <c r="AH660" t="s">
        <v>10795</v>
      </c>
      <c r="AI660" t="s">
        <v>10797</v>
      </c>
      <c r="AJ660" t="s">
        <v>10777</v>
      </c>
      <c r="AK660" t="s">
        <v>11389</v>
      </c>
      <c r="AL660" t="s">
        <v>10797</v>
      </c>
      <c r="AM660" t="s">
        <v>11002</v>
      </c>
      <c r="AN660" t="s">
        <v>10798</v>
      </c>
      <c r="AO660" t="s">
        <v>10777</v>
      </c>
      <c r="AP660" t="s">
        <v>10799</v>
      </c>
      <c r="AQ660" t="s">
        <v>10797</v>
      </c>
      <c r="AR660" t="s">
        <v>10797</v>
      </c>
      <c r="AS660" t="s">
        <v>10797</v>
      </c>
      <c r="AT660" t="s">
        <v>10393</v>
      </c>
      <c r="AU660" t="s">
        <v>10788</v>
      </c>
      <c r="AV660" t="s">
        <v>10789</v>
      </c>
      <c r="AW660" t="s">
        <v>10791</v>
      </c>
    </row>
    <row r="661" spans="1:49" x14ac:dyDescent="0.3">
      <c r="A661" s="3" t="s">
        <v>10775</v>
      </c>
      <c r="B661" s="2">
        <v>43878</v>
      </c>
      <c r="C661" s="3">
        <v>13</v>
      </c>
      <c r="D661">
        <v>13119</v>
      </c>
      <c r="E661" s="3" t="s">
        <v>1878</v>
      </c>
      <c r="F661" t="s">
        <v>10693</v>
      </c>
      <c r="G661" s="3" t="s">
        <v>14462</v>
      </c>
      <c r="H661">
        <v>31</v>
      </c>
      <c r="I661" s="3" t="s">
        <v>10777</v>
      </c>
      <c r="J661" t="s">
        <v>10784</v>
      </c>
      <c r="K661" s="3" t="s">
        <v>14463</v>
      </c>
      <c r="L661" t="s">
        <v>10792</v>
      </c>
      <c r="M661" s="3" t="s">
        <v>10781</v>
      </c>
      <c r="N661" t="s">
        <v>10841</v>
      </c>
      <c r="O661" s="3" t="s">
        <v>14464</v>
      </c>
      <c r="P661">
        <v>40</v>
      </c>
      <c r="Q661" s="3" t="s">
        <v>10777</v>
      </c>
      <c r="R661" t="s">
        <v>11189</v>
      </c>
      <c r="S661" s="3" t="s">
        <v>10843</v>
      </c>
      <c r="T661" s="3" t="s">
        <v>10787</v>
      </c>
      <c r="U661" t="s">
        <v>14465</v>
      </c>
      <c r="V661" t="s">
        <v>10786</v>
      </c>
      <c r="W661" t="s">
        <v>10787</v>
      </c>
      <c r="X661" t="s">
        <v>10393</v>
      </c>
      <c r="Y661" t="s">
        <v>10784</v>
      </c>
      <c r="Z661" t="s">
        <v>10845</v>
      </c>
      <c r="AA661" t="s">
        <v>10792</v>
      </c>
      <c r="AB661" t="s">
        <v>10846</v>
      </c>
      <c r="AC661" t="s">
        <v>10792</v>
      </c>
      <c r="AD661" t="s">
        <v>10792</v>
      </c>
      <c r="AE661" t="s">
        <v>10792</v>
      </c>
      <c r="AF661" t="s">
        <v>14466</v>
      </c>
      <c r="AG661" t="s">
        <v>14467</v>
      </c>
      <c r="AH661" t="s">
        <v>10795</v>
      </c>
      <c r="AI661" t="s">
        <v>10795</v>
      </c>
      <c r="AJ661" t="s">
        <v>10777</v>
      </c>
      <c r="AK661" t="s">
        <v>10784</v>
      </c>
      <c r="AL661" t="s">
        <v>10792</v>
      </c>
      <c r="AM661" t="s">
        <v>10781</v>
      </c>
      <c r="AN661" t="s">
        <v>10798</v>
      </c>
      <c r="AO661" t="s">
        <v>10777</v>
      </c>
      <c r="AP661" t="s">
        <v>10944</v>
      </c>
      <c r="AQ661" t="s">
        <v>10843</v>
      </c>
      <c r="AR661" t="s">
        <v>10795</v>
      </c>
      <c r="AS661" t="s">
        <v>10795</v>
      </c>
      <c r="AT661" t="s">
        <v>10393</v>
      </c>
      <c r="AU661" t="s">
        <v>10845</v>
      </c>
      <c r="AV661" t="s">
        <v>10846</v>
      </c>
      <c r="AW661" t="s">
        <v>10792</v>
      </c>
    </row>
    <row r="662" spans="1:49" x14ac:dyDescent="0.3">
      <c r="A662" s="3" t="s">
        <v>10775</v>
      </c>
      <c r="B662" s="2">
        <v>40213</v>
      </c>
      <c r="C662" s="3">
        <v>9</v>
      </c>
      <c r="D662">
        <v>9101</v>
      </c>
      <c r="E662" s="3" t="s">
        <v>1578</v>
      </c>
      <c r="F662" t="s">
        <v>763</v>
      </c>
      <c r="G662" s="3" t="s">
        <v>14468</v>
      </c>
      <c r="H662">
        <v>42</v>
      </c>
      <c r="I662" s="3" t="s">
        <v>10784</v>
      </c>
      <c r="J662" t="s">
        <v>10801</v>
      </c>
      <c r="K662" s="3" t="s">
        <v>12988</v>
      </c>
      <c r="L662" t="s">
        <v>10792</v>
      </c>
      <c r="M662" s="3" t="s">
        <v>11355</v>
      </c>
      <c r="N662" t="s">
        <v>10804</v>
      </c>
      <c r="O662" s="3" t="s">
        <v>14469</v>
      </c>
      <c r="P662">
        <v>38</v>
      </c>
      <c r="Q662" s="3" t="s">
        <v>11908</v>
      </c>
      <c r="R662" t="s">
        <v>10784</v>
      </c>
      <c r="S662" s="3" t="s">
        <v>10799</v>
      </c>
      <c r="T662" s="3" t="s">
        <v>10799</v>
      </c>
      <c r="U662" t="s">
        <v>14470</v>
      </c>
      <c r="V662" t="s">
        <v>10786</v>
      </c>
      <c r="W662" t="s">
        <v>10799</v>
      </c>
      <c r="X662" t="s">
        <v>10868</v>
      </c>
      <c r="Y662" t="s">
        <v>10784</v>
      </c>
      <c r="Z662" t="s">
        <v>10792</v>
      </c>
      <c r="AA662" t="s">
        <v>10792</v>
      </c>
      <c r="AB662" t="s">
        <v>10784</v>
      </c>
      <c r="AC662" t="s">
        <v>10792</v>
      </c>
      <c r="AD662" t="s">
        <v>10792</v>
      </c>
      <c r="AE662" t="s">
        <v>10792</v>
      </c>
      <c r="AF662" t="s">
        <v>10807</v>
      </c>
      <c r="AG662" t="s">
        <v>10807</v>
      </c>
      <c r="AH662" t="s">
        <v>10795</v>
      </c>
      <c r="AI662" t="s">
        <v>10795</v>
      </c>
      <c r="AJ662" t="s">
        <v>10784</v>
      </c>
      <c r="AK662" t="s">
        <v>10784</v>
      </c>
      <c r="AL662" t="s">
        <v>10792</v>
      </c>
      <c r="AM662" t="s">
        <v>11002</v>
      </c>
      <c r="AN662" t="s">
        <v>10798</v>
      </c>
      <c r="AO662" t="s">
        <v>11913</v>
      </c>
      <c r="AP662" t="s">
        <v>10799</v>
      </c>
      <c r="AQ662" t="s">
        <v>10799</v>
      </c>
      <c r="AR662" t="s">
        <v>10799</v>
      </c>
      <c r="AS662" t="s">
        <v>10799</v>
      </c>
      <c r="AT662" t="s">
        <v>10868</v>
      </c>
      <c r="AU662" t="s">
        <v>10792</v>
      </c>
      <c r="AV662" t="s">
        <v>10784</v>
      </c>
      <c r="AW662" t="s">
        <v>10792</v>
      </c>
    </row>
    <row r="663" spans="1:49" x14ac:dyDescent="0.3">
      <c r="A663" s="3" t="s">
        <v>10775</v>
      </c>
      <c r="B663" s="2">
        <v>44138</v>
      </c>
      <c r="C663" s="3">
        <v>14</v>
      </c>
      <c r="D663">
        <v>14108</v>
      </c>
      <c r="E663" s="3" t="s">
        <v>1999</v>
      </c>
      <c r="F663" t="s">
        <v>781</v>
      </c>
      <c r="G663" s="3" t="s">
        <v>14471</v>
      </c>
      <c r="H663">
        <v>26</v>
      </c>
      <c r="I663" s="3" t="s">
        <v>10777</v>
      </c>
      <c r="J663" t="s">
        <v>10784</v>
      </c>
      <c r="K663" s="3" t="s">
        <v>14472</v>
      </c>
      <c r="L663" t="s">
        <v>10792</v>
      </c>
      <c r="M663" s="3" t="s">
        <v>10781</v>
      </c>
      <c r="N663" t="s">
        <v>10841</v>
      </c>
      <c r="O663" s="3" t="s">
        <v>14473</v>
      </c>
      <c r="P663">
        <v>37</v>
      </c>
      <c r="Q663" s="3" t="s">
        <v>10777</v>
      </c>
      <c r="R663" t="s">
        <v>10784</v>
      </c>
      <c r="S663" s="3" t="s">
        <v>10780</v>
      </c>
      <c r="T663" s="3" t="s">
        <v>10799</v>
      </c>
      <c r="U663" t="s">
        <v>10786</v>
      </c>
      <c r="V663" t="s">
        <v>14474</v>
      </c>
      <c r="W663" t="s">
        <v>10799</v>
      </c>
      <c r="X663" t="s">
        <v>10782</v>
      </c>
      <c r="Y663" t="s">
        <v>10784</v>
      </c>
      <c r="Z663" t="s">
        <v>10846</v>
      </c>
      <c r="AA663" t="s">
        <v>10792</v>
      </c>
      <c r="AB663" t="s">
        <v>10784</v>
      </c>
      <c r="AC663" t="s">
        <v>10792</v>
      </c>
      <c r="AD663" t="s">
        <v>10792</v>
      </c>
      <c r="AE663" t="s">
        <v>10792</v>
      </c>
      <c r="AF663" t="s">
        <v>14475</v>
      </c>
      <c r="AG663" t="s">
        <v>14476</v>
      </c>
      <c r="AH663" t="s">
        <v>10795</v>
      </c>
      <c r="AI663" t="s">
        <v>10797</v>
      </c>
      <c r="AJ663" t="s">
        <v>10777</v>
      </c>
      <c r="AK663" t="s">
        <v>10784</v>
      </c>
      <c r="AL663" t="s">
        <v>10792</v>
      </c>
      <c r="AM663" t="s">
        <v>10781</v>
      </c>
      <c r="AN663" t="s">
        <v>10798</v>
      </c>
      <c r="AO663" t="s">
        <v>10777</v>
      </c>
      <c r="AP663" t="s">
        <v>10799</v>
      </c>
      <c r="AQ663" t="s">
        <v>10797</v>
      </c>
      <c r="AR663" t="s">
        <v>10799</v>
      </c>
      <c r="AS663" t="s">
        <v>10799</v>
      </c>
      <c r="AT663" t="s">
        <v>10798</v>
      </c>
      <c r="AU663" t="s">
        <v>10846</v>
      </c>
      <c r="AV663" t="s">
        <v>10784</v>
      </c>
      <c r="AW663" t="s">
        <v>10792</v>
      </c>
    </row>
    <row r="664" spans="1:49" x14ac:dyDescent="0.3">
      <c r="A664" s="3" t="s">
        <v>10775</v>
      </c>
      <c r="B664" s="2">
        <v>42091</v>
      </c>
      <c r="C664" s="3">
        <v>13</v>
      </c>
      <c r="D664">
        <v>13201</v>
      </c>
      <c r="E664" s="3" t="s">
        <v>1919</v>
      </c>
      <c r="F664" t="s">
        <v>10693</v>
      </c>
      <c r="G664" s="3" t="s">
        <v>14477</v>
      </c>
      <c r="H664">
        <v>28</v>
      </c>
      <c r="I664" s="3" t="s">
        <v>10777</v>
      </c>
      <c r="J664" t="s">
        <v>10784</v>
      </c>
      <c r="K664" s="3" t="s">
        <v>10810</v>
      </c>
      <c r="L664" t="s">
        <v>10780</v>
      </c>
      <c r="M664" s="3" t="s">
        <v>10811</v>
      </c>
      <c r="N664" t="s">
        <v>10782</v>
      </c>
      <c r="O664" s="3" t="s">
        <v>14478</v>
      </c>
      <c r="P664">
        <v>29</v>
      </c>
      <c r="Q664" s="3" t="s">
        <v>10777</v>
      </c>
      <c r="R664" t="s">
        <v>10784</v>
      </c>
      <c r="S664" s="3" t="s">
        <v>10787</v>
      </c>
      <c r="T664" s="3" t="s">
        <v>10780</v>
      </c>
      <c r="U664" t="s">
        <v>10786</v>
      </c>
      <c r="V664" t="s">
        <v>10780</v>
      </c>
      <c r="W664" t="s">
        <v>10787</v>
      </c>
      <c r="X664" t="s">
        <v>10393</v>
      </c>
      <c r="Y664" t="s">
        <v>10780</v>
      </c>
      <c r="Z664" t="s">
        <v>10827</v>
      </c>
      <c r="AA664">
        <v>42091</v>
      </c>
      <c r="AB664" t="s">
        <v>10828</v>
      </c>
      <c r="AC664" t="s">
        <v>10792</v>
      </c>
      <c r="AD664" t="s">
        <v>10792</v>
      </c>
      <c r="AE664" t="s">
        <v>10792</v>
      </c>
      <c r="AF664" t="s">
        <v>14479</v>
      </c>
      <c r="AG664" t="s">
        <v>14480</v>
      </c>
      <c r="AH664" t="s">
        <v>10795</v>
      </c>
      <c r="AI664" t="s">
        <v>10795</v>
      </c>
      <c r="AJ664" t="s">
        <v>10777</v>
      </c>
      <c r="AK664" t="s">
        <v>10784</v>
      </c>
      <c r="AL664" t="s">
        <v>10797</v>
      </c>
      <c r="AM664" t="s">
        <v>10811</v>
      </c>
      <c r="AN664" t="s">
        <v>10798</v>
      </c>
      <c r="AO664" t="s">
        <v>10777</v>
      </c>
      <c r="AP664" t="s">
        <v>10799</v>
      </c>
      <c r="AQ664" t="s">
        <v>10795</v>
      </c>
      <c r="AR664" t="s">
        <v>10797</v>
      </c>
      <c r="AS664" t="s">
        <v>10795</v>
      </c>
      <c r="AT664" t="s">
        <v>10393</v>
      </c>
      <c r="AU664" t="s">
        <v>10827</v>
      </c>
      <c r="AV664" t="s">
        <v>10828</v>
      </c>
      <c r="AW664" t="s">
        <v>10792</v>
      </c>
    </row>
    <row r="665" spans="1:49" x14ac:dyDescent="0.3">
      <c r="A665" s="3" t="s">
        <v>10775</v>
      </c>
      <c r="B665" s="2">
        <v>40781</v>
      </c>
      <c r="C665" s="3">
        <v>8</v>
      </c>
      <c r="D665">
        <v>8107</v>
      </c>
      <c r="E665" s="3" t="s">
        <v>1498</v>
      </c>
      <c r="F665" t="s">
        <v>769</v>
      </c>
      <c r="G665" s="3" t="s">
        <v>14481</v>
      </c>
      <c r="H665">
        <v>19</v>
      </c>
      <c r="I665" s="3" t="s">
        <v>10784</v>
      </c>
      <c r="J665" t="s">
        <v>10801</v>
      </c>
      <c r="K665" s="3" t="s">
        <v>10810</v>
      </c>
      <c r="L665" t="s">
        <v>10792</v>
      </c>
      <c r="M665" s="3" t="s">
        <v>10884</v>
      </c>
      <c r="N665" t="s">
        <v>10804</v>
      </c>
      <c r="O665" s="3" t="s">
        <v>14482</v>
      </c>
      <c r="P665">
        <v>24</v>
      </c>
      <c r="Q665" s="3" t="s">
        <v>10784</v>
      </c>
      <c r="R665" t="s">
        <v>10784</v>
      </c>
      <c r="S665" s="3"/>
      <c r="T665" s="3" t="s">
        <v>10799</v>
      </c>
      <c r="U665" t="s">
        <v>14483</v>
      </c>
      <c r="V665" t="s">
        <v>14484</v>
      </c>
      <c r="W665" t="s">
        <v>10799</v>
      </c>
      <c r="X665" t="s">
        <v>10393</v>
      </c>
      <c r="Y665" t="s">
        <v>10784</v>
      </c>
      <c r="Z665" t="s">
        <v>10792</v>
      </c>
      <c r="AA665" t="s">
        <v>10792</v>
      </c>
      <c r="AB665" t="s">
        <v>10784</v>
      </c>
      <c r="AC665" t="s">
        <v>10792</v>
      </c>
      <c r="AD665" t="s">
        <v>10792</v>
      </c>
      <c r="AE665" t="s">
        <v>10792</v>
      </c>
      <c r="AF665" t="s">
        <v>10807</v>
      </c>
      <c r="AG665" t="s">
        <v>10807</v>
      </c>
      <c r="AH665" t="s">
        <v>10795</v>
      </c>
      <c r="AI665" t="s">
        <v>10795</v>
      </c>
      <c r="AJ665" t="s">
        <v>10784</v>
      </c>
      <c r="AK665" t="s">
        <v>10784</v>
      </c>
      <c r="AL665" t="s">
        <v>10792</v>
      </c>
      <c r="AM665" t="s">
        <v>10888</v>
      </c>
      <c r="AN665" t="s">
        <v>10798</v>
      </c>
      <c r="AO665" t="s">
        <v>10784</v>
      </c>
      <c r="AP665" t="s">
        <v>10799</v>
      </c>
      <c r="AQ665" t="s">
        <v>10799</v>
      </c>
      <c r="AR665" t="s">
        <v>10799</v>
      </c>
      <c r="AS665" t="s">
        <v>10799</v>
      </c>
      <c r="AT665" t="s">
        <v>10393</v>
      </c>
      <c r="AU665" t="s">
        <v>10792</v>
      </c>
      <c r="AV665" t="s">
        <v>10784</v>
      </c>
      <c r="AW665" t="s">
        <v>10792</v>
      </c>
    </row>
    <row r="666" spans="1:49" x14ac:dyDescent="0.3">
      <c r="A666" s="3" t="s">
        <v>10775</v>
      </c>
      <c r="B666" s="2">
        <v>42616</v>
      </c>
      <c r="C666" s="3">
        <v>13</v>
      </c>
      <c r="D666">
        <v>13128</v>
      </c>
      <c r="E666" s="3" t="s">
        <v>1905</v>
      </c>
      <c r="F666" t="s">
        <v>10693</v>
      </c>
      <c r="G666" s="3" t="s">
        <v>14485</v>
      </c>
      <c r="H666">
        <v>28</v>
      </c>
      <c r="I666" s="3" t="s">
        <v>10777</v>
      </c>
      <c r="J666" t="s">
        <v>10784</v>
      </c>
      <c r="K666" s="3" t="s">
        <v>14486</v>
      </c>
      <c r="L666" t="s">
        <v>10780</v>
      </c>
      <c r="M666" s="3" t="s">
        <v>11005</v>
      </c>
      <c r="N666" t="s">
        <v>10782</v>
      </c>
      <c r="O666" s="3" t="s">
        <v>14487</v>
      </c>
      <c r="P666">
        <v>32</v>
      </c>
      <c r="Q666" s="3" t="s">
        <v>10777</v>
      </c>
      <c r="R666" t="s">
        <v>10784</v>
      </c>
      <c r="S666" s="3" t="s">
        <v>10780</v>
      </c>
      <c r="T666" s="3" t="s">
        <v>10780</v>
      </c>
      <c r="U666" t="s">
        <v>14488</v>
      </c>
      <c r="V666" t="s">
        <v>11043</v>
      </c>
      <c r="W666" t="s">
        <v>10787</v>
      </c>
      <c r="X666" t="s">
        <v>10393</v>
      </c>
      <c r="Y666" t="s">
        <v>10425</v>
      </c>
      <c r="Z666" t="s">
        <v>10788</v>
      </c>
      <c r="AA666">
        <v>43143</v>
      </c>
      <c r="AB666" t="s">
        <v>10789</v>
      </c>
      <c r="AC666" t="s">
        <v>13044</v>
      </c>
      <c r="AD666" t="s">
        <v>10791</v>
      </c>
      <c r="AE666" t="s">
        <v>10792</v>
      </c>
      <c r="AF666" t="s">
        <v>14489</v>
      </c>
      <c r="AG666" t="s">
        <v>10807</v>
      </c>
      <c r="AH666" t="s">
        <v>10795</v>
      </c>
      <c r="AI666" t="s">
        <v>10795</v>
      </c>
      <c r="AJ666" t="s">
        <v>10777</v>
      </c>
      <c r="AK666" t="s">
        <v>10784</v>
      </c>
      <c r="AL666" t="s">
        <v>10797</v>
      </c>
      <c r="AM666" t="s">
        <v>10888</v>
      </c>
      <c r="AN666" t="s">
        <v>10798</v>
      </c>
      <c r="AO666" t="s">
        <v>10777</v>
      </c>
      <c r="AP666" t="s">
        <v>10799</v>
      </c>
      <c r="AQ666" t="s">
        <v>10797</v>
      </c>
      <c r="AR666" t="s">
        <v>10797</v>
      </c>
      <c r="AS666" t="s">
        <v>10795</v>
      </c>
      <c r="AT666" t="s">
        <v>10393</v>
      </c>
      <c r="AU666" t="s">
        <v>10788</v>
      </c>
      <c r="AV666" t="s">
        <v>10789</v>
      </c>
      <c r="AW666" t="s">
        <v>10791</v>
      </c>
    </row>
    <row r="667" spans="1:49" x14ac:dyDescent="0.3">
      <c r="A667" s="3" t="s">
        <v>10775</v>
      </c>
      <c r="B667" s="2">
        <v>42733</v>
      </c>
      <c r="C667" s="3">
        <v>9</v>
      </c>
      <c r="D667">
        <v>9101</v>
      </c>
      <c r="E667" s="3" t="s">
        <v>1578</v>
      </c>
      <c r="F667" t="s">
        <v>763</v>
      </c>
      <c r="G667" s="3" t="s">
        <v>14490</v>
      </c>
      <c r="H667">
        <v>28</v>
      </c>
      <c r="I667" s="3" t="s">
        <v>10777</v>
      </c>
      <c r="J667" t="s">
        <v>10778</v>
      </c>
      <c r="K667" s="3" t="s">
        <v>14491</v>
      </c>
      <c r="L667" t="s">
        <v>10780</v>
      </c>
      <c r="M667" s="3" t="s">
        <v>10996</v>
      </c>
      <c r="N667" t="s">
        <v>10782</v>
      </c>
      <c r="O667" s="3" t="s">
        <v>14492</v>
      </c>
      <c r="P667">
        <v>28</v>
      </c>
      <c r="Q667" s="3" t="s">
        <v>10777</v>
      </c>
      <c r="R667" t="s">
        <v>10784</v>
      </c>
      <c r="S667" s="3" t="s">
        <v>10780</v>
      </c>
      <c r="T667" s="3" t="s">
        <v>10787</v>
      </c>
      <c r="U667" t="s">
        <v>14493</v>
      </c>
      <c r="V667" t="s">
        <v>10780</v>
      </c>
      <c r="W667" t="s">
        <v>10780</v>
      </c>
      <c r="X667" t="s">
        <v>10896</v>
      </c>
      <c r="Y667" t="s">
        <v>11661</v>
      </c>
      <c r="Z667" t="s">
        <v>10845</v>
      </c>
      <c r="AA667">
        <v>43654</v>
      </c>
      <c r="AB667" t="s">
        <v>10906</v>
      </c>
      <c r="AC667" t="s">
        <v>11245</v>
      </c>
      <c r="AD667" t="s">
        <v>10792</v>
      </c>
      <c r="AE667" t="s">
        <v>10792</v>
      </c>
      <c r="AF667" t="s">
        <v>14494</v>
      </c>
      <c r="AG667" t="s">
        <v>14495</v>
      </c>
      <c r="AH667" t="s">
        <v>10795</v>
      </c>
      <c r="AI667" t="s">
        <v>10797</v>
      </c>
      <c r="AJ667" t="s">
        <v>10777</v>
      </c>
      <c r="AK667" t="s">
        <v>10796</v>
      </c>
      <c r="AL667" t="s">
        <v>10797</v>
      </c>
      <c r="AM667" t="s">
        <v>11002</v>
      </c>
      <c r="AN667" t="s">
        <v>10798</v>
      </c>
      <c r="AO667" t="s">
        <v>10777</v>
      </c>
      <c r="AP667" t="s">
        <v>10799</v>
      </c>
      <c r="AQ667" t="s">
        <v>10797</v>
      </c>
      <c r="AR667" t="s">
        <v>10795</v>
      </c>
      <c r="AS667" t="s">
        <v>10797</v>
      </c>
      <c r="AT667" t="s">
        <v>10896</v>
      </c>
      <c r="AU667" t="s">
        <v>10845</v>
      </c>
      <c r="AV667" t="s">
        <v>10906</v>
      </c>
      <c r="AW667" t="s">
        <v>10792</v>
      </c>
    </row>
    <row r="668" spans="1:49" x14ac:dyDescent="0.3">
      <c r="A668" s="3" t="s">
        <v>10775</v>
      </c>
      <c r="B668" s="2">
        <v>43786</v>
      </c>
      <c r="C668" s="3">
        <v>6</v>
      </c>
      <c r="D668">
        <v>6204</v>
      </c>
      <c r="E668" s="3" t="s">
        <v>1352</v>
      </c>
      <c r="F668" t="s">
        <v>1782</v>
      </c>
      <c r="G668" s="3" t="s">
        <v>14496</v>
      </c>
      <c r="H668">
        <v>27</v>
      </c>
      <c r="I668" s="3" t="s">
        <v>10777</v>
      </c>
      <c r="J668" t="s">
        <v>10784</v>
      </c>
      <c r="K668" s="3" t="s">
        <v>14497</v>
      </c>
      <c r="L668" t="s">
        <v>10792</v>
      </c>
      <c r="M668" s="3" t="s">
        <v>11005</v>
      </c>
      <c r="N668" t="s">
        <v>10782</v>
      </c>
      <c r="O668" s="3" t="s">
        <v>14498</v>
      </c>
      <c r="P668">
        <v>32</v>
      </c>
      <c r="Q668" s="3" t="s">
        <v>10777</v>
      </c>
      <c r="R668" t="s">
        <v>10784</v>
      </c>
      <c r="S668" s="3" t="s">
        <v>10787</v>
      </c>
      <c r="T668" s="3" t="s">
        <v>10799</v>
      </c>
      <c r="U668" t="s">
        <v>14499</v>
      </c>
      <c r="V668" t="s">
        <v>10786</v>
      </c>
      <c r="W668" t="s">
        <v>10787</v>
      </c>
      <c r="X668" t="s">
        <v>10393</v>
      </c>
      <c r="Y668" t="s">
        <v>10784</v>
      </c>
      <c r="Z668" t="s">
        <v>10845</v>
      </c>
      <c r="AA668" t="s">
        <v>10792</v>
      </c>
      <c r="AB668" t="s">
        <v>10828</v>
      </c>
      <c r="AC668" t="s">
        <v>10792</v>
      </c>
      <c r="AD668" t="s">
        <v>10792</v>
      </c>
      <c r="AE668" t="s">
        <v>10792</v>
      </c>
      <c r="AF668" t="s">
        <v>14500</v>
      </c>
      <c r="AG668" t="s">
        <v>14501</v>
      </c>
      <c r="AH668" t="s">
        <v>10795</v>
      </c>
      <c r="AI668" t="s">
        <v>10795</v>
      </c>
      <c r="AJ668" t="s">
        <v>10777</v>
      </c>
      <c r="AK668" t="s">
        <v>10784</v>
      </c>
      <c r="AL668" t="s">
        <v>10792</v>
      </c>
      <c r="AM668" t="s">
        <v>10888</v>
      </c>
      <c r="AN668" t="s">
        <v>10798</v>
      </c>
      <c r="AO668" t="s">
        <v>10777</v>
      </c>
      <c r="AP668" t="s">
        <v>10799</v>
      </c>
      <c r="AQ668" t="s">
        <v>10795</v>
      </c>
      <c r="AR668" t="s">
        <v>10799</v>
      </c>
      <c r="AS668" t="s">
        <v>10795</v>
      </c>
      <c r="AT668" t="s">
        <v>10393</v>
      </c>
      <c r="AU668" t="s">
        <v>10845</v>
      </c>
      <c r="AV668" t="s">
        <v>10828</v>
      </c>
      <c r="AW668" t="s">
        <v>10792</v>
      </c>
    </row>
    <row r="669" spans="1:49" x14ac:dyDescent="0.3">
      <c r="A669" s="3" t="s">
        <v>10775</v>
      </c>
      <c r="B669" s="2">
        <v>41611</v>
      </c>
      <c r="C669" s="3">
        <v>13</v>
      </c>
      <c r="D669">
        <v>13108</v>
      </c>
      <c r="E669" s="3" t="s">
        <v>848</v>
      </c>
      <c r="F669" t="s">
        <v>10693</v>
      </c>
      <c r="G669" s="3" t="s">
        <v>14502</v>
      </c>
      <c r="H669">
        <v>44</v>
      </c>
      <c r="I669" s="3" t="s">
        <v>10784</v>
      </c>
      <c r="J669" t="s">
        <v>10801</v>
      </c>
      <c r="K669" s="3" t="s">
        <v>10810</v>
      </c>
      <c r="L669" t="s">
        <v>10792</v>
      </c>
      <c r="M669" s="3" t="s">
        <v>11011</v>
      </c>
      <c r="N669" t="s">
        <v>11025</v>
      </c>
      <c r="O669" s="3" t="s">
        <v>14503</v>
      </c>
      <c r="P669">
        <v>52</v>
      </c>
      <c r="Q669" s="3" t="s">
        <v>10784</v>
      </c>
      <c r="R669" t="s">
        <v>10784</v>
      </c>
      <c r="S669" s="3" t="s">
        <v>10825</v>
      </c>
      <c r="T669" s="3" t="s">
        <v>10799</v>
      </c>
      <c r="U669" t="s">
        <v>14504</v>
      </c>
      <c r="V669" t="s">
        <v>10786</v>
      </c>
      <c r="W669" t="s">
        <v>10787</v>
      </c>
      <c r="X669" t="s">
        <v>10784</v>
      </c>
      <c r="Y669" t="s">
        <v>10784</v>
      </c>
      <c r="Z669" t="s">
        <v>10792</v>
      </c>
      <c r="AA669" t="s">
        <v>10792</v>
      </c>
      <c r="AB669" t="s">
        <v>10784</v>
      </c>
      <c r="AC669" t="s">
        <v>10792</v>
      </c>
      <c r="AE669" t="s">
        <v>10792</v>
      </c>
      <c r="AF669" t="s">
        <v>10807</v>
      </c>
      <c r="AG669" t="s">
        <v>10807</v>
      </c>
      <c r="AH669" t="s">
        <v>10795</v>
      </c>
      <c r="AI669" t="s">
        <v>10795</v>
      </c>
      <c r="AJ669" t="s">
        <v>10784</v>
      </c>
      <c r="AK669" t="s">
        <v>10784</v>
      </c>
      <c r="AL669" t="s">
        <v>10792</v>
      </c>
      <c r="AM669" t="s">
        <v>10811</v>
      </c>
      <c r="AN669" t="s">
        <v>10798</v>
      </c>
      <c r="AO669" t="s">
        <v>10784</v>
      </c>
      <c r="AP669" t="s">
        <v>10799</v>
      </c>
      <c r="AQ669" t="s">
        <v>10795</v>
      </c>
      <c r="AR669" t="s">
        <v>10799</v>
      </c>
      <c r="AS669" t="s">
        <v>10795</v>
      </c>
      <c r="AT669" t="s">
        <v>10799</v>
      </c>
      <c r="AU669" t="s">
        <v>10792</v>
      </c>
      <c r="AV669" t="s">
        <v>10784</v>
      </c>
      <c r="AW669" t="s">
        <v>10792</v>
      </c>
    </row>
    <row r="670" spans="1:49" x14ac:dyDescent="0.3">
      <c r="A670" s="3" t="s">
        <v>10775</v>
      </c>
      <c r="B670" s="2">
        <v>43068</v>
      </c>
      <c r="C670" s="3">
        <v>14</v>
      </c>
      <c r="D670">
        <v>14108</v>
      </c>
      <c r="E670" s="3" t="s">
        <v>1999</v>
      </c>
      <c r="F670" t="s">
        <v>781</v>
      </c>
      <c r="G670" s="3" t="s">
        <v>14505</v>
      </c>
      <c r="H670">
        <v>37</v>
      </c>
      <c r="I670" s="3" t="s">
        <v>10777</v>
      </c>
      <c r="J670" t="s">
        <v>14506</v>
      </c>
      <c r="K670" s="3" t="s">
        <v>14507</v>
      </c>
      <c r="L670" t="s">
        <v>10780</v>
      </c>
      <c r="M670" s="3" t="s">
        <v>11005</v>
      </c>
      <c r="N670" t="s">
        <v>10782</v>
      </c>
      <c r="O670" s="3" t="s">
        <v>14508</v>
      </c>
      <c r="P670">
        <v>40</v>
      </c>
      <c r="Q670" s="3" t="s">
        <v>10777</v>
      </c>
      <c r="R670" t="s">
        <v>9356</v>
      </c>
      <c r="S670" s="3" t="s">
        <v>10787</v>
      </c>
      <c r="T670" s="3" t="s">
        <v>10780</v>
      </c>
      <c r="U670" t="s">
        <v>14509</v>
      </c>
      <c r="V670" t="s">
        <v>11043</v>
      </c>
      <c r="W670" t="s">
        <v>10787</v>
      </c>
      <c r="X670" t="s">
        <v>10393</v>
      </c>
      <c r="Y670" t="s">
        <v>10896</v>
      </c>
      <c r="Z670" t="s">
        <v>10827</v>
      </c>
      <c r="AA670">
        <v>43080</v>
      </c>
      <c r="AB670" t="s">
        <v>10828</v>
      </c>
      <c r="AC670" t="s">
        <v>10792</v>
      </c>
      <c r="AD670" t="s">
        <v>10792</v>
      </c>
      <c r="AE670" t="s">
        <v>10792</v>
      </c>
      <c r="AF670" t="s">
        <v>14510</v>
      </c>
      <c r="AG670" t="s">
        <v>14511</v>
      </c>
      <c r="AH670" t="s">
        <v>10795</v>
      </c>
      <c r="AI670" t="s">
        <v>10795</v>
      </c>
      <c r="AJ670" t="s">
        <v>10777</v>
      </c>
      <c r="AK670" t="s">
        <v>11001</v>
      </c>
      <c r="AL670" t="s">
        <v>10797</v>
      </c>
      <c r="AM670" t="s">
        <v>10888</v>
      </c>
      <c r="AN670" t="s">
        <v>10798</v>
      </c>
      <c r="AO670" t="s">
        <v>10777</v>
      </c>
      <c r="AP670" t="s">
        <v>10389</v>
      </c>
      <c r="AQ670" t="s">
        <v>10795</v>
      </c>
      <c r="AR670" t="s">
        <v>10797</v>
      </c>
      <c r="AS670" t="s">
        <v>10795</v>
      </c>
      <c r="AT670" t="s">
        <v>10393</v>
      </c>
      <c r="AU670" t="s">
        <v>10827</v>
      </c>
      <c r="AV670" t="s">
        <v>10828</v>
      </c>
      <c r="AW670" t="s">
        <v>10792</v>
      </c>
    </row>
    <row r="671" spans="1:49" x14ac:dyDescent="0.3">
      <c r="A671" s="3" t="s">
        <v>10775</v>
      </c>
      <c r="B671" s="2">
        <v>44242</v>
      </c>
      <c r="C671" s="3">
        <v>13</v>
      </c>
      <c r="D671">
        <v>13201</v>
      </c>
      <c r="E671" s="3" t="s">
        <v>1919</v>
      </c>
      <c r="F671" t="s">
        <v>10693</v>
      </c>
      <c r="G671" s="3" t="s">
        <v>14512</v>
      </c>
      <c r="H671">
        <v>52</v>
      </c>
      <c r="I671" s="3" t="s">
        <v>10777</v>
      </c>
      <c r="J671" t="s">
        <v>10784</v>
      </c>
      <c r="K671" s="3" t="s">
        <v>14513</v>
      </c>
      <c r="L671" t="s">
        <v>10780</v>
      </c>
      <c r="M671" s="3" t="s">
        <v>10781</v>
      </c>
      <c r="N671" t="s">
        <v>10841</v>
      </c>
      <c r="O671" s="3" t="s">
        <v>14514</v>
      </c>
      <c r="P671">
        <v>51</v>
      </c>
      <c r="Q671" s="3" t="s">
        <v>10777</v>
      </c>
      <c r="R671" t="s">
        <v>10784</v>
      </c>
      <c r="S671" s="3" t="s">
        <v>10780</v>
      </c>
      <c r="T671" s="3" t="s">
        <v>10799</v>
      </c>
      <c r="U671" t="s">
        <v>14515</v>
      </c>
      <c r="V671" t="s">
        <v>10825</v>
      </c>
      <c r="W671" t="s">
        <v>10787</v>
      </c>
      <c r="X671" t="s">
        <v>10393</v>
      </c>
      <c r="Y671" t="s">
        <v>10784</v>
      </c>
      <c r="Z671" t="s">
        <v>10845</v>
      </c>
      <c r="AA671">
        <v>44243</v>
      </c>
      <c r="AB671" t="s">
        <v>10906</v>
      </c>
      <c r="AC671" t="s">
        <v>10792</v>
      </c>
      <c r="AD671" t="s">
        <v>10792</v>
      </c>
      <c r="AE671" t="s">
        <v>10792</v>
      </c>
      <c r="AF671" t="s">
        <v>14516</v>
      </c>
      <c r="AG671" t="s">
        <v>10807</v>
      </c>
      <c r="AH671" t="s">
        <v>10795</v>
      </c>
      <c r="AI671" t="s">
        <v>10797</v>
      </c>
      <c r="AJ671" t="s">
        <v>10777</v>
      </c>
      <c r="AK671" t="s">
        <v>10784</v>
      </c>
      <c r="AL671" t="s">
        <v>10797</v>
      </c>
      <c r="AM671" t="s">
        <v>10781</v>
      </c>
      <c r="AN671" t="s">
        <v>10798</v>
      </c>
      <c r="AO671" t="s">
        <v>10777</v>
      </c>
      <c r="AP671" t="s">
        <v>10799</v>
      </c>
      <c r="AQ671" t="s">
        <v>10797</v>
      </c>
      <c r="AR671" t="s">
        <v>10799</v>
      </c>
      <c r="AS671" t="s">
        <v>10795</v>
      </c>
      <c r="AT671" t="s">
        <v>10393</v>
      </c>
      <c r="AU671" t="s">
        <v>10845</v>
      </c>
      <c r="AV671" t="s">
        <v>10906</v>
      </c>
      <c r="AW671" t="s">
        <v>10792</v>
      </c>
    </row>
    <row r="672" spans="1:49" x14ac:dyDescent="0.3">
      <c r="A672" s="3" t="s">
        <v>10775</v>
      </c>
      <c r="B672" s="2">
        <v>43948</v>
      </c>
      <c r="C672" s="3">
        <v>4</v>
      </c>
      <c r="D672">
        <v>4101</v>
      </c>
      <c r="E672" s="3" t="s">
        <v>1136</v>
      </c>
      <c r="F672" t="s">
        <v>772</v>
      </c>
      <c r="G672" s="3" t="s">
        <v>14517</v>
      </c>
      <c r="H672">
        <v>22</v>
      </c>
      <c r="I672" s="3" t="s">
        <v>10777</v>
      </c>
      <c r="J672" t="s">
        <v>10784</v>
      </c>
      <c r="K672" s="3" t="s">
        <v>14518</v>
      </c>
      <c r="L672" t="s">
        <v>10792</v>
      </c>
      <c r="M672" s="3" t="s">
        <v>10973</v>
      </c>
      <c r="N672" t="s">
        <v>10841</v>
      </c>
      <c r="O672" s="3" t="s">
        <v>14519</v>
      </c>
      <c r="P672">
        <v>24</v>
      </c>
      <c r="Q672" s="3" t="s">
        <v>10777</v>
      </c>
      <c r="R672" t="s">
        <v>10784</v>
      </c>
      <c r="S672" s="3" t="s">
        <v>10780</v>
      </c>
      <c r="T672" s="3" t="s">
        <v>10787</v>
      </c>
      <c r="U672" t="s">
        <v>14520</v>
      </c>
      <c r="V672" t="s">
        <v>14521</v>
      </c>
      <c r="W672" t="s">
        <v>10787</v>
      </c>
      <c r="X672" t="s">
        <v>10782</v>
      </c>
      <c r="Y672" t="s">
        <v>10784</v>
      </c>
      <c r="Z672" t="s">
        <v>10845</v>
      </c>
      <c r="AA672">
        <v>43951</v>
      </c>
      <c r="AB672" t="s">
        <v>11032</v>
      </c>
      <c r="AC672" t="s">
        <v>10792</v>
      </c>
      <c r="AD672" t="s">
        <v>10792</v>
      </c>
      <c r="AE672" t="s">
        <v>10792</v>
      </c>
      <c r="AF672" t="s">
        <v>14522</v>
      </c>
      <c r="AG672" t="s">
        <v>14523</v>
      </c>
      <c r="AH672" t="s">
        <v>10795</v>
      </c>
      <c r="AI672" t="s">
        <v>10795</v>
      </c>
      <c r="AJ672" t="s">
        <v>10777</v>
      </c>
      <c r="AK672" t="s">
        <v>10784</v>
      </c>
      <c r="AL672" t="s">
        <v>10792</v>
      </c>
      <c r="AM672" t="s">
        <v>10973</v>
      </c>
      <c r="AN672" t="s">
        <v>10798</v>
      </c>
      <c r="AO672" t="s">
        <v>10777</v>
      </c>
      <c r="AP672" t="s">
        <v>10799</v>
      </c>
      <c r="AQ672" t="s">
        <v>10797</v>
      </c>
      <c r="AR672" t="s">
        <v>10795</v>
      </c>
      <c r="AS672" t="s">
        <v>10795</v>
      </c>
      <c r="AT672" t="s">
        <v>10798</v>
      </c>
      <c r="AU672" t="s">
        <v>10845</v>
      </c>
      <c r="AV672" t="s">
        <v>11032</v>
      </c>
      <c r="AW672" t="s">
        <v>10792</v>
      </c>
    </row>
    <row r="673" spans="1:49" x14ac:dyDescent="0.3">
      <c r="A673" s="3" t="s">
        <v>10775</v>
      </c>
      <c r="B673" s="2">
        <v>42454</v>
      </c>
      <c r="C673" s="3">
        <v>16</v>
      </c>
      <c r="D673">
        <v>16107</v>
      </c>
      <c r="E673" s="3" t="s">
        <v>2043</v>
      </c>
      <c r="F673" t="s">
        <v>790</v>
      </c>
      <c r="G673" s="3" t="s">
        <v>14524</v>
      </c>
      <c r="H673">
        <v>28</v>
      </c>
      <c r="I673" s="3" t="s">
        <v>10777</v>
      </c>
      <c r="J673" t="s">
        <v>14525</v>
      </c>
      <c r="K673" s="3" t="s">
        <v>14526</v>
      </c>
      <c r="L673" t="s">
        <v>10780</v>
      </c>
      <c r="M673" s="3" t="s">
        <v>10811</v>
      </c>
      <c r="N673" t="s">
        <v>10782</v>
      </c>
      <c r="O673" s="3" t="s">
        <v>14527</v>
      </c>
      <c r="P673">
        <v>30</v>
      </c>
      <c r="Q673" s="3" t="s">
        <v>10777</v>
      </c>
      <c r="R673" t="s">
        <v>10784</v>
      </c>
      <c r="S673" s="3" t="s">
        <v>10780</v>
      </c>
      <c r="T673" s="3" t="s">
        <v>10787</v>
      </c>
      <c r="U673" t="s">
        <v>14528</v>
      </c>
      <c r="V673" t="s">
        <v>10880</v>
      </c>
      <c r="W673" t="s">
        <v>10787</v>
      </c>
      <c r="X673" t="s">
        <v>10393</v>
      </c>
      <c r="Y673" t="s">
        <v>10780</v>
      </c>
      <c r="Z673" t="s">
        <v>10788</v>
      </c>
      <c r="AA673">
        <v>42893</v>
      </c>
      <c r="AB673" t="s">
        <v>10789</v>
      </c>
      <c r="AC673" t="s">
        <v>12744</v>
      </c>
      <c r="AD673" t="s">
        <v>10791</v>
      </c>
      <c r="AE673" t="s">
        <v>10792</v>
      </c>
      <c r="AF673" t="s">
        <v>14529</v>
      </c>
      <c r="AG673" t="s">
        <v>14530</v>
      </c>
      <c r="AH673" t="s">
        <v>10795</v>
      </c>
      <c r="AI673" t="s">
        <v>10795</v>
      </c>
      <c r="AJ673" t="s">
        <v>10777</v>
      </c>
      <c r="AK673" t="s">
        <v>11722</v>
      </c>
      <c r="AL673" t="s">
        <v>10797</v>
      </c>
      <c r="AM673" t="s">
        <v>10811</v>
      </c>
      <c r="AN673" t="s">
        <v>10798</v>
      </c>
      <c r="AO673" t="s">
        <v>10777</v>
      </c>
      <c r="AP673" t="s">
        <v>10799</v>
      </c>
      <c r="AQ673" t="s">
        <v>10797</v>
      </c>
      <c r="AR673" t="s">
        <v>10795</v>
      </c>
      <c r="AS673" t="s">
        <v>10795</v>
      </c>
      <c r="AT673" t="s">
        <v>10393</v>
      </c>
      <c r="AU673" t="s">
        <v>10788</v>
      </c>
      <c r="AV673" t="s">
        <v>10789</v>
      </c>
      <c r="AW673" t="s">
        <v>10791</v>
      </c>
    </row>
    <row r="674" spans="1:49" x14ac:dyDescent="0.3">
      <c r="A674" s="3" t="s">
        <v>11535</v>
      </c>
      <c r="B674" s="2">
        <v>43500</v>
      </c>
      <c r="C674" s="3">
        <v>13</v>
      </c>
      <c r="D674">
        <v>13105</v>
      </c>
      <c r="E674" s="3" t="s">
        <v>1837</v>
      </c>
      <c r="F674" t="s">
        <v>10693</v>
      </c>
      <c r="G674" s="3" t="s">
        <v>14531</v>
      </c>
      <c r="H674">
        <v>85</v>
      </c>
      <c r="I674" s="3"/>
      <c r="K674" s="3" t="s">
        <v>14532</v>
      </c>
      <c r="M674" s="3"/>
      <c r="O674" s="3"/>
      <c r="Q674" s="3"/>
      <c r="S674" s="3" t="s">
        <v>10787</v>
      </c>
      <c r="T674" s="3"/>
      <c r="AH674" t="s">
        <v>10797</v>
      </c>
      <c r="AI674" t="s">
        <v>10795</v>
      </c>
      <c r="AJ674" t="s">
        <v>10784</v>
      </c>
      <c r="AK674" t="s">
        <v>10784</v>
      </c>
      <c r="AL674" t="s">
        <v>10792</v>
      </c>
      <c r="AM674" t="s">
        <v>10792</v>
      </c>
      <c r="AN674" t="s">
        <v>10799</v>
      </c>
      <c r="AO674" t="s">
        <v>10784</v>
      </c>
      <c r="AP674" t="s">
        <v>10799</v>
      </c>
      <c r="AQ674" t="s">
        <v>10795</v>
      </c>
      <c r="AR674" t="s">
        <v>10799</v>
      </c>
      <c r="AS674" t="s">
        <v>10799</v>
      </c>
      <c r="AT674" t="s">
        <v>10784</v>
      </c>
      <c r="AU674" t="s">
        <v>10792</v>
      </c>
      <c r="AV674" t="s">
        <v>10792</v>
      </c>
      <c r="AW674" t="s">
        <v>10792</v>
      </c>
    </row>
    <row r="675" spans="1:49" x14ac:dyDescent="0.3">
      <c r="A675" s="3" t="s">
        <v>11535</v>
      </c>
      <c r="B675" s="2">
        <v>44139</v>
      </c>
      <c r="C675" s="3">
        <v>13</v>
      </c>
      <c r="D675">
        <v>13301</v>
      </c>
      <c r="E675" s="3" t="s">
        <v>1928</v>
      </c>
      <c r="F675" t="s">
        <v>10693</v>
      </c>
      <c r="G675" s="3" t="s">
        <v>14533</v>
      </c>
      <c r="H675">
        <v>69</v>
      </c>
      <c r="I675" s="3"/>
      <c r="K675" s="3" t="s">
        <v>14534</v>
      </c>
      <c r="M675" s="3"/>
      <c r="O675" s="3"/>
      <c r="Q675" s="3"/>
      <c r="S675" s="3" t="s">
        <v>10843</v>
      </c>
      <c r="T675" s="3"/>
      <c r="AH675" t="s">
        <v>10797</v>
      </c>
      <c r="AI675" t="s">
        <v>10795</v>
      </c>
      <c r="AJ675" t="s">
        <v>10784</v>
      </c>
      <c r="AK675" t="s">
        <v>10784</v>
      </c>
      <c r="AL675" t="s">
        <v>10792</v>
      </c>
      <c r="AM675" t="s">
        <v>10792</v>
      </c>
      <c r="AN675" t="s">
        <v>10799</v>
      </c>
      <c r="AO675" t="s">
        <v>10784</v>
      </c>
      <c r="AP675" t="s">
        <v>10799</v>
      </c>
      <c r="AQ675" t="s">
        <v>10843</v>
      </c>
      <c r="AR675" t="s">
        <v>10799</v>
      </c>
      <c r="AS675" t="s">
        <v>10799</v>
      </c>
      <c r="AT675" t="s">
        <v>10784</v>
      </c>
      <c r="AU675" t="s">
        <v>10792</v>
      </c>
      <c r="AV675" t="s">
        <v>10792</v>
      </c>
      <c r="AW675" t="s">
        <v>10792</v>
      </c>
    </row>
    <row r="676" spans="1:49" x14ac:dyDescent="0.3">
      <c r="A676" s="3" t="s">
        <v>10775</v>
      </c>
      <c r="B676" s="2">
        <v>43820</v>
      </c>
      <c r="C676" s="3">
        <v>13</v>
      </c>
      <c r="D676">
        <v>13401</v>
      </c>
      <c r="E676" s="3" t="s">
        <v>1937</v>
      </c>
      <c r="F676" t="s">
        <v>10693</v>
      </c>
      <c r="G676" s="3" t="s">
        <v>14535</v>
      </c>
      <c r="H676">
        <v>36</v>
      </c>
      <c r="I676" s="3"/>
      <c r="K676" s="3" t="s">
        <v>14536</v>
      </c>
      <c r="M676" s="3"/>
      <c r="O676" s="3"/>
      <c r="Q676" s="3"/>
      <c r="S676" s="3" t="s">
        <v>10780</v>
      </c>
      <c r="T676" s="3"/>
      <c r="AH676" t="s">
        <v>10797</v>
      </c>
      <c r="AI676" t="s">
        <v>10795</v>
      </c>
      <c r="AJ676" t="s">
        <v>10784</v>
      </c>
      <c r="AK676" t="s">
        <v>10784</v>
      </c>
      <c r="AL676" t="s">
        <v>10792</v>
      </c>
      <c r="AM676" t="s">
        <v>10792</v>
      </c>
      <c r="AN676" t="s">
        <v>10799</v>
      </c>
      <c r="AO676" t="s">
        <v>10784</v>
      </c>
      <c r="AP676" t="s">
        <v>10799</v>
      </c>
      <c r="AQ676" t="s">
        <v>10797</v>
      </c>
      <c r="AR676" t="s">
        <v>10799</v>
      </c>
      <c r="AS676" t="s">
        <v>10799</v>
      </c>
      <c r="AT676" t="s">
        <v>10784</v>
      </c>
      <c r="AU676" t="s">
        <v>10792</v>
      </c>
      <c r="AV676" t="s">
        <v>10792</v>
      </c>
      <c r="AW676" t="s">
        <v>10792</v>
      </c>
    </row>
    <row r="677" spans="1:49" x14ac:dyDescent="0.3">
      <c r="A677" s="3" t="s">
        <v>10775</v>
      </c>
      <c r="B677" s="2">
        <v>44060</v>
      </c>
      <c r="C677" s="3">
        <v>7</v>
      </c>
      <c r="D677">
        <v>7102</v>
      </c>
      <c r="E677" s="3" t="s">
        <v>1394</v>
      </c>
      <c r="F677" t="s">
        <v>787</v>
      </c>
      <c r="G677" s="3" t="s">
        <v>14537</v>
      </c>
      <c r="H677">
        <v>59</v>
      </c>
      <c r="I677" s="3"/>
      <c r="K677" s="3" t="s">
        <v>14538</v>
      </c>
      <c r="M677" s="3"/>
      <c r="O677" s="3"/>
      <c r="Q677" s="3"/>
      <c r="S677" s="3" t="s">
        <v>10780</v>
      </c>
      <c r="T677" s="3"/>
      <c r="AH677" t="s">
        <v>10797</v>
      </c>
      <c r="AI677" t="s">
        <v>10795</v>
      </c>
      <c r="AJ677" t="s">
        <v>10784</v>
      </c>
      <c r="AK677" t="s">
        <v>10784</v>
      </c>
      <c r="AL677" t="s">
        <v>10792</v>
      </c>
      <c r="AM677" t="s">
        <v>10792</v>
      </c>
      <c r="AN677" t="s">
        <v>10799</v>
      </c>
      <c r="AO677" t="s">
        <v>10784</v>
      </c>
      <c r="AP677" t="s">
        <v>10799</v>
      </c>
      <c r="AQ677" t="s">
        <v>10797</v>
      </c>
      <c r="AR677" t="s">
        <v>10799</v>
      </c>
      <c r="AS677" t="s">
        <v>10799</v>
      </c>
      <c r="AT677" t="s">
        <v>10784</v>
      </c>
      <c r="AU677" t="s">
        <v>10792</v>
      </c>
      <c r="AV677" t="s">
        <v>10792</v>
      </c>
      <c r="AW677" t="s">
        <v>10792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4.4" x14ac:dyDescent="0.3"/>
  <cols>
    <col min="1" max="1" width="9.21875" bestFit="1" customWidth="1"/>
    <col min="2" max="2" width="15.6640625" bestFit="1" customWidth="1"/>
    <col min="3" max="3" width="16.88671875" bestFit="1" customWidth="1"/>
  </cols>
  <sheetData>
    <row r="3" spans="1:2" x14ac:dyDescent="0.3">
      <c r="A3" s="4" t="s">
        <v>10707</v>
      </c>
      <c r="B3" s="4" t="s">
        <v>755</v>
      </c>
    </row>
    <row r="4" spans="1:2" x14ac:dyDescent="0.3">
      <c r="A4">
        <v>1</v>
      </c>
      <c r="B4" t="s">
        <v>796</v>
      </c>
    </row>
    <row r="5" spans="1:2" x14ac:dyDescent="0.3">
      <c r="A5">
        <v>2</v>
      </c>
      <c r="B5" t="s">
        <v>757</v>
      </c>
    </row>
    <row r="6" spans="1:2" x14ac:dyDescent="0.3">
      <c r="A6">
        <v>3</v>
      </c>
      <c r="B6" t="s">
        <v>766</v>
      </c>
    </row>
    <row r="7" spans="1:2" x14ac:dyDescent="0.3">
      <c r="A7">
        <v>4</v>
      </c>
      <c r="B7" t="s">
        <v>772</v>
      </c>
    </row>
    <row r="8" spans="1:2" x14ac:dyDescent="0.3">
      <c r="A8">
        <v>5</v>
      </c>
      <c r="B8" t="s">
        <v>799</v>
      </c>
    </row>
    <row r="9" spans="1:2" x14ac:dyDescent="0.3">
      <c r="A9">
        <v>6</v>
      </c>
      <c r="B9" t="s">
        <v>1782</v>
      </c>
    </row>
    <row r="10" spans="1:2" x14ac:dyDescent="0.3">
      <c r="A10">
        <v>7</v>
      </c>
      <c r="B10" t="s">
        <v>787</v>
      </c>
    </row>
    <row r="11" spans="1:2" x14ac:dyDescent="0.3">
      <c r="A11">
        <v>8</v>
      </c>
      <c r="B11" t="s">
        <v>769</v>
      </c>
    </row>
    <row r="12" spans="1:2" x14ac:dyDescent="0.3">
      <c r="A12">
        <v>9</v>
      </c>
      <c r="B12" t="s">
        <v>763</v>
      </c>
    </row>
    <row r="13" spans="1:2" x14ac:dyDescent="0.3">
      <c r="A13">
        <v>9</v>
      </c>
      <c r="B13" t="s">
        <v>10692</v>
      </c>
    </row>
    <row r="14" spans="1:2" x14ac:dyDescent="0.3">
      <c r="A14">
        <v>10</v>
      </c>
      <c r="B14" t="s">
        <v>778</v>
      </c>
    </row>
    <row r="15" spans="1:2" x14ac:dyDescent="0.3">
      <c r="A15">
        <v>11</v>
      </c>
      <c r="B15" t="s">
        <v>11428</v>
      </c>
    </row>
    <row r="16" spans="1:2" x14ac:dyDescent="0.3">
      <c r="A16">
        <v>12</v>
      </c>
      <c r="B16" t="s">
        <v>11013</v>
      </c>
    </row>
    <row r="17" spans="1:2" x14ac:dyDescent="0.3">
      <c r="A17">
        <v>13</v>
      </c>
      <c r="B17" t="s">
        <v>10693</v>
      </c>
    </row>
    <row r="18" spans="1:2" x14ac:dyDescent="0.3">
      <c r="A18">
        <v>14</v>
      </c>
      <c r="B18" t="s">
        <v>781</v>
      </c>
    </row>
    <row r="19" spans="1:2" x14ac:dyDescent="0.3">
      <c r="A19">
        <v>15</v>
      </c>
      <c r="B19" t="s">
        <v>760</v>
      </c>
    </row>
    <row r="20" spans="1:2" x14ac:dyDescent="0.3">
      <c r="A20">
        <v>16</v>
      </c>
      <c r="B20" t="s">
        <v>790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4.4" x14ac:dyDescent="0.3"/>
  <cols>
    <col min="1" max="1" width="4.77734375" bestFit="1" customWidth="1"/>
    <col min="2" max="2" width="16.77734375" bestFit="1" customWidth="1"/>
    <col min="3" max="3" width="12.77734375" bestFit="1" customWidth="1"/>
    <col min="4" max="4" width="13.5546875" bestFit="1" customWidth="1"/>
    <col min="5" max="5" width="64.6640625" bestFit="1" customWidth="1"/>
    <col min="6" max="6" width="11.77734375" bestFit="1" customWidth="1"/>
  </cols>
  <sheetData>
    <row r="10" spans="1:6" x14ac:dyDescent="0.3">
      <c r="A10" t="s">
        <v>0</v>
      </c>
      <c r="B10" t="s">
        <v>1</v>
      </c>
      <c r="C10" t="s">
        <v>2</v>
      </c>
      <c r="D10" t="s">
        <v>3</v>
      </c>
      <c r="E10" t="s">
        <v>9318</v>
      </c>
      <c r="F10" t="s">
        <v>10458</v>
      </c>
    </row>
    <row r="11" spans="1:6" x14ac:dyDescent="0.3">
      <c r="A11">
        <v>1</v>
      </c>
      <c r="B11" s="1" t="s">
        <v>9319</v>
      </c>
      <c r="D11" s="1" t="s">
        <v>9320</v>
      </c>
      <c r="E11" s="1" t="s">
        <v>17077</v>
      </c>
      <c r="F11" s="1">
        <f>+Parametros[[#This Row],[id]]</f>
        <v>1</v>
      </c>
    </row>
    <row r="12" spans="1:6" x14ac:dyDescent="0.3">
      <c r="A12">
        <v>116</v>
      </c>
      <c r="B12" s="1" t="s">
        <v>17196</v>
      </c>
      <c r="D12" s="1" t="s">
        <v>9351</v>
      </c>
      <c r="E12" s="1" t="s">
        <v>17197</v>
      </c>
      <c r="F12" s="1">
        <f>+Parametros[[#This Row],[id]]</f>
        <v>116</v>
      </c>
    </row>
    <row r="13" spans="1:6" x14ac:dyDescent="0.3">
      <c r="A13">
        <v>2</v>
      </c>
      <c r="B13" s="1" t="s">
        <v>9321</v>
      </c>
      <c r="D13" s="1" t="s">
        <v>9322</v>
      </c>
      <c r="E13" s="1" t="s">
        <v>17078</v>
      </c>
      <c r="F13" s="1">
        <f>+Parametros[[#This Row],[id]]</f>
        <v>2</v>
      </c>
    </row>
    <row r="14" spans="1:6" x14ac:dyDescent="0.3">
      <c r="A14">
        <v>3</v>
      </c>
      <c r="B14" s="1" t="s">
        <v>9323</v>
      </c>
      <c r="D14" s="1" t="s">
        <v>9324</v>
      </c>
      <c r="E14" s="1" t="s">
        <v>17079</v>
      </c>
      <c r="F14" s="1">
        <f>+Parametros[[#This Row],[id]]</f>
        <v>3</v>
      </c>
    </row>
    <row r="15" spans="1:6" x14ac:dyDescent="0.3">
      <c r="A15">
        <v>4</v>
      </c>
      <c r="B15" s="1" t="s">
        <v>9325</v>
      </c>
      <c r="D15" s="1" t="s">
        <v>9320</v>
      </c>
      <c r="E15" s="1" t="s">
        <v>17080</v>
      </c>
      <c r="F15" s="1">
        <f>+Parametros[[#This Row],[id]]</f>
        <v>4</v>
      </c>
    </row>
    <row r="16" spans="1:6" x14ac:dyDescent="0.3">
      <c r="A16">
        <v>5</v>
      </c>
      <c r="B16" s="1" t="s">
        <v>9326</v>
      </c>
      <c r="D16" s="1" t="s">
        <v>22</v>
      </c>
      <c r="E16" s="1" t="s">
        <v>17081</v>
      </c>
      <c r="F16" s="1">
        <f>+Parametros[[#This Row],[id]]</f>
        <v>5</v>
      </c>
    </row>
    <row r="17" spans="1:6" x14ac:dyDescent="0.3">
      <c r="A17">
        <v>6</v>
      </c>
      <c r="B17" s="1" t="s">
        <v>9327</v>
      </c>
      <c r="D17" s="1" t="s">
        <v>22</v>
      </c>
      <c r="E17" s="1" t="s">
        <v>17082</v>
      </c>
      <c r="F17" s="1">
        <f>+Parametros[[#This Row],[id]]</f>
        <v>6</v>
      </c>
    </row>
    <row r="18" spans="1:6" x14ac:dyDescent="0.3">
      <c r="A18">
        <v>7</v>
      </c>
      <c r="B18" s="1" t="s">
        <v>9328</v>
      </c>
      <c r="D18" s="1" t="s">
        <v>9329</v>
      </c>
      <c r="E18" s="1" t="s">
        <v>17083</v>
      </c>
      <c r="F18" s="1">
        <f>+Parametros[[#This Row],[id]]</f>
        <v>7</v>
      </c>
    </row>
    <row r="19" spans="1:6" x14ac:dyDescent="0.3">
      <c r="A19">
        <v>8</v>
      </c>
      <c r="B19" s="1" t="s">
        <v>9330</v>
      </c>
      <c r="D19" s="1" t="s">
        <v>22</v>
      </c>
      <c r="E19" s="1" t="s">
        <v>17084</v>
      </c>
      <c r="F19" s="1">
        <f>+Parametros[[#This Row],[id]]</f>
        <v>8</v>
      </c>
    </row>
    <row r="20" spans="1:6" x14ac:dyDescent="0.3">
      <c r="A20">
        <v>9</v>
      </c>
      <c r="B20" s="1" t="s">
        <v>9331</v>
      </c>
      <c r="D20" s="1" t="s">
        <v>9332</v>
      </c>
      <c r="E20" s="1" t="s">
        <v>17085</v>
      </c>
      <c r="F20" s="1">
        <f>+Parametros[[#This Row],[id]]</f>
        <v>9</v>
      </c>
    </row>
    <row r="21" spans="1:6" x14ac:dyDescent="0.3">
      <c r="A21">
        <v>10</v>
      </c>
      <c r="B21" s="1" t="s">
        <v>9333</v>
      </c>
      <c r="D21" s="1" t="s">
        <v>9322</v>
      </c>
      <c r="E21" s="1" t="s">
        <v>17086</v>
      </c>
      <c r="F21" s="1">
        <f>+Parametros[[#This Row],[id]]</f>
        <v>10</v>
      </c>
    </row>
    <row r="22" spans="1:6" x14ac:dyDescent="0.3">
      <c r="A22">
        <v>11</v>
      </c>
      <c r="B22" s="1" t="s">
        <v>9334</v>
      </c>
      <c r="D22" s="1" t="s">
        <v>5402</v>
      </c>
      <c r="E22" s="1" t="s">
        <v>17087</v>
      </c>
      <c r="F22" s="1">
        <f>+Parametros[[#This Row],[id]]</f>
        <v>11</v>
      </c>
    </row>
    <row r="23" spans="1:6" x14ac:dyDescent="0.3">
      <c r="A23">
        <v>112</v>
      </c>
      <c r="B23" s="1" t="s">
        <v>9334</v>
      </c>
      <c r="D23" s="1" t="s">
        <v>9351</v>
      </c>
      <c r="E23" s="1" t="s">
        <v>17190</v>
      </c>
      <c r="F23" s="1">
        <f>+Parametros[[#This Row],[id]]</f>
        <v>112</v>
      </c>
    </row>
    <row r="24" spans="1:6" x14ac:dyDescent="0.3">
      <c r="A24">
        <v>12</v>
      </c>
      <c r="B24" s="1" t="s">
        <v>9335</v>
      </c>
      <c r="D24" s="1" t="s">
        <v>22</v>
      </c>
      <c r="E24" s="1" t="s">
        <v>17088</v>
      </c>
      <c r="F24" s="1">
        <f>+Parametros[[#This Row],[id]]</f>
        <v>12</v>
      </c>
    </row>
    <row r="25" spans="1:6" x14ac:dyDescent="0.3">
      <c r="A25">
        <v>13</v>
      </c>
      <c r="B25" s="1" t="s">
        <v>9336</v>
      </c>
      <c r="D25" s="1" t="s">
        <v>22</v>
      </c>
      <c r="E25" s="1" t="s">
        <v>17089</v>
      </c>
      <c r="F25" s="1">
        <f>+Parametros[[#This Row],[id]]</f>
        <v>13</v>
      </c>
    </row>
    <row r="26" spans="1:6" x14ac:dyDescent="0.3">
      <c r="A26">
        <v>14</v>
      </c>
      <c r="B26" s="1" t="s">
        <v>9337</v>
      </c>
      <c r="D26" s="1" t="s">
        <v>22</v>
      </c>
      <c r="E26" s="1" t="s">
        <v>17090</v>
      </c>
      <c r="F26" s="1">
        <f>+Parametros[[#This Row],[id]]</f>
        <v>14</v>
      </c>
    </row>
    <row r="27" spans="1:6" x14ac:dyDescent="0.3">
      <c r="A27">
        <v>15</v>
      </c>
      <c r="B27" s="1" t="s">
        <v>9338</v>
      </c>
      <c r="D27" s="1" t="s">
        <v>9332</v>
      </c>
      <c r="E27" s="1" t="s">
        <v>17091</v>
      </c>
      <c r="F27" s="1">
        <f>+Parametros[[#This Row],[id]]</f>
        <v>15</v>
      </c>
    </row>
    <row r="28" spans="1:6" x14ac:dyDescent="0.3">
      <c r="A28">
        <v>16</v>
      </c>
      <c r="B28" s="1" t="s">
        <v>9339</v>
      </c>
      <c r="D28" s="1" t="s">
        <v>9332</v>
      </c>
      <c r="E28" s="1" t="s">
        <v>17092</v>
      </c>
      <c r="F28" s="1">
        <f>+Parametros[[#This Row],[id]]</f>
        <v>16</v>
      </c>
    </row>
    <row r="29" spans="1:6" x14ac:dyDescent="0.3">
      <c r="A29">
        <v>17</v>
      </c>
      <c r="B29" s="1" t="s">
        <v>9340</v>
      </c>
      <c r="D29" s="1" t="s">
        <v>9332</v>
      </c>
      <c r="E29" s="1" t="s">
        <v>17093</v>
      </c>
      <c r="F29" s="1">
        <f>+Parametros[[#This Row],[id]]</f>
        <v>17</v>
      </c>
    </row>
    <row r="30" spans="1:6" x14ac:dyDescent="0.3">
      <c r="A30">
        <v>18</v>
      </c>
      <c r="B30" s="1" t="s">
        <v>9341</v>
      </c>
      <c r="D30" s="1" t="s">
        <v>9342</v>
      </c>
      <c r="E30" s="1" t="s">
        <v>17094</v>
      </c>
      <c r="F30" s="1">
        <f>+Parametros[[#This Row],[id]]</f>
        <v>18</v>
      </c>
    </row>
    <row r="31" spans="1:6" x14ac:dyDescent="0.3">
      <c r="A31">
        <v>19</v>
      </c>
      <c r="B31" s="1" t="s">
        <v>9343</v>
      </c>
      <c r="D31" s="1" t="s">
        <v>9332</v>
      </c>
      <c r="E31" s="1" t="s">
        <v>17095</v>
      </c>
      <c r="F31" s="1">
        <f>+Parametros[[#This Row],[id]]</f>
        <v>19</v>
      </c>
    </row>
    <row r="32" spans="1:6" x14ac:dyDescent="0.3">
      <c r="A32">
        <v>20</v>
      </c>
      <c r="B32" s="1" t="s">
        <v>9344</v>
      </c>
      <c r="D32" s="1" t="s">
        <v>9345</v>
      </c>
      <c r="E32" s="1" t="s">
        <v>17096</v>
      </c>
      <c r="F32" s="1">
        <f>+Parametros[[#This Row],[id]]</f>
        <v>20</v>
      </c>
    </row>
    <row r="33" spans="1:6" x14ac:dyDescent="0.3">
      <c r="A33">
        <v>21</v>
      </c>
      <c r="B33" s="1" t="s">
        <v>9346</v>
      </c>
      <c r="D33" s="1" t="s">
        <v>9320</v>
      </c>
      <c r="E33" s="1" t="s">
        <v>17097</v>
      </c>
      <c r="F33" s="1">
        <f>+Parametros[[#This Row],[id]]</f>
        <v>21</v>
      </c>
    </row>
    <row r="34" spans="1:6" x14ac:dyDescent="0.3">
      <c r="A34">
        <v>22</v>
      </c>
      <c r="B34" s="1" t="s">
        <v>9347</v>
      </c>
      <c r="D34" s="1" t="s">
        <v>9332</v>
      </c>
      <c r="E34" s="1" t="s">
        <v>17098</v>
      </c>
      <c r="F34" s="1">
        <f>+Parametros[[#This Row],[id]]</f>
        <v>22</v>
      </c>
    </row>
    <row r="35" spans="1:6" x14ac:dyDescent="0.3">
      <c r="A35">
        <v>23</v>
      </c>
      <c r="B35" s="1" t="s">
        <v>9348</v>
      </c>
      <c r="D35" s="1" t="s">
        <v>9332</v>
      </c>
      <c r="E35" s="1" t="s">
        <v>17099</v>
      </c>
      <c r="F35" s="1">
        <f>+Parametros[[#This Row],[id]]</f>
        <v>23</v>
      </c>
    </row>
    <row r="36" spans="1:6" x14ac:dyDescent="0.3">
      <c r="A36">
        <v>24</v>
      </c>
      <c r="B36" s="1" t="s">
        <v>9349</v>
      </c>
      <c r="D36" s="1" t="s">
        <v>9332</v>
      </c>
      <c r="E36" s="1" t="s">
        <v>17100</v>
      </c>
      <c r="F36" s="1">
        <f>+Parametros[[#This Row],[id]]</f>
        <v>24</v>
      </c>
    </row>
    <row r="37" spans="1:6" x14ac:dyDescent="0.3">
      <c r="A37">
        <v>25</v>
      </c>
      <c r="B37" s="1" t="s">
        <v>9350</v>
      </c>
      <c r="D37" s="1" t="s">
        <v>9351</v>
      </c>
      <c r="E37" s="1" t="s">
        <v>17101</v>
      </c>
      <c r="F37" s="1">
        <f>+Parametros[[#This Row],[id]]</f>
        <v>25</v>
      </c>
    </row>
    <row r="38" spans="1:6" x14ac:dyDescent="0.3">
      <c r="A38">
        <v>114</v>
      </c>
      <c r="B38" s="1" t="s">
        <v>17192</v>
      </c>
      <c r="D38" s="1" t="s">
        <v>9351</v>
      </c>
      <c r="E38" s="1" t="s">
        <v>17193</v>
      </c>
      <c r="F38" s="1">
        <f>+Parametros[[#This Row],[id]]</f>
        <v>114</v>
      </c>
    </row>
    <row r="39" spans="1:6" x14ac:dyDescent="0.3">
      <c r="A39">
        <v>26</v>
      </c>
      <c r="B39" s="1" t="s">
        <v>9352</v>
      </c>
      <c r="D39" s="1" t="s">
        <v>22</v>
      </c>
      <c r="E39" s="1" t="s">
        <v>17102</v>
      </c>
      <c r="F39" s="1">
        <f>+Parametros[[#This Row],[id]]</f>
        <v>26</v>
      </c>
    </row>
    <row r="40" spans="1:6" x14ac:dyDescent="0.3">
      <c r="A40">
        <v>27</v>
      </c>
      <c r="B40" s="1" t="s">
        <v>9353</v>
      </c>
      <c r="D40" s="1" t="s">
        <v>9354</v>
      </c>
      <c r="E40" s="1" t="s">
        <v>17103</v>
      </c>
      <c r="F40" s="1">
        <f>+Parametros[[#This Row],[id]]</f>
        <v>27</v>
      </c>
    </row>
    <row r="41" spans="1:6" x14ac:dyDescent="0.3">
      <c r="A41">
        <v>28</v>
      </c>
      <c r="B41" s="1" t="s">
        <v>9355</v>
      </c>
      <c r="D41" s="1" t="s">
        <v>9356</v>
      </c>
      <c r="E41" s="1" t="s">
        <v>17104</v>
      </c>
      <c r="F41" s="1">
        <f>+Parametros[[#This Row],[id]]</f>
        <v>28</v>
      </c>
    </row>
    <row r="42" spans="1:6" x14ac:dyDescent="0.3">
      <c r="A42">
        <v>115</v>
      </c>
      <c r="B42" s="1" t="s">
        <v>17194</v>
      </c>
      <c r="D42" s="1" t="s">
        <v>9351</v>
      </c>
      <c r="E42" s="1" t="s">
        <v>17195</v>
      </c>
      <c r="F42" s="1">
        <f>+Parametros[[#This Row],[id]]</f>
        <v>115</v>
      </c>
    </row>
    <row r="43" spans="1:6" x14ac:dyDescent="0.3">
      <c r="A43">
        <v>29</v>
      </c>
      <c r="B43" s="1" t="s">
        <v>9357</v>
      </c>
      <c r="D43" s="1" t="s">
        <v>9322</v>
      </c>
      <c r="E43" s="1" t="s">
        <v>17105</v>
      </c>
      <c r="F43" s="1">
        <f>+Parametros[[#This Row],[id]]</f>
        <v>29</v>
      </c>
    </row>
    <row r="44" spans="1:6" x14ac:dyDescent="0.3">
      <c r="A44">
        <v>30</v>
      </c>
      <c r="B44" s="1" t="s">
        <v>9358</v>
      </c>
      <c r="D44" s="1" t="s">
        <v>9345</v>
      </c>
      <c r="E44" s="1" t="s">
        <v>17106</v>
      </c>
      <c r="F44" s="1">
        <f>+Parametros[[#This Row],[id]]</f>
        <v>30</v>
      </c>
    </row>
    <row r="45" spans="1:6" x14ac:dyDescent="0.3">
      <c r="A45">
        <v>31</v>
      </c>
      <c r="B45" s="1" t="s">
        <v>9359</v>
      </c>
      <c r="D45" s="1" t="s">
        <v>9345</v>
      </c>
      <c r="E45" s="1" t="s">
        <v>17107</v>
      </c>
      <c r="F45" s="1">
        <f>+Parametros[[#This Row],[id]]</f>
        <v>31</v>
      </c>
    </row>
    <row r="46" spans="1:6" x14ac:dyDescent="0.3">
      <c r="A46">
        <v>32</v>
      </c>
      <c r="B46" s="1" t="s">
        <v>9360</v>
      </c>
      <c r="D46" s="1" t="s">
        <v>9320</v>
      </c>
      <c r="E46" s="1" t="s">
        <v>17108</v>
      </c>
      <c r="F46" s="1">
        <f>+Parametros[[#This Row],[id]]</f>
        <v>32</v>
      </c>
    </row>
    <row r="47" spans="1:6" x14ac:dyDescent="0.3">
      <c r="A47">
        <v>33</v>
      </c>
      <c r="B47" s="1" t="s">
        <v>9361</v>
      </c>
      <c r="D47" s="1" t="s">
        <v>22</v>
      </c>
      <c r="E47" s="1" t="s">
        <v>17109</v>
      </c>
      <c r="F47" s="1">
        <f>+Parametros[[#This Row],[id]]</f>
        <v>33</v>
      </c>
    </row>
    <row r="48" spans="1:6" x14ac:dyDescent="0.3">
      <c r="A48">
        <v>34</v>
      </c>
      <c r="B48" s="1" t="s">
        <v>9362</v>
      </c>
      <c r="D48" s="1" t="s">
        <v>22</v>
      </c>
      <c r="E48" s="1" t="s">
        <v>17110</v>
      </c>
      <c r="F48" s="1">
        <f>+Parametros[[#This Row],[id]]</f>
        <v>34</v>
      </c>
    </row>
    <row r="49" spans="1:6" x14ac:dyDescent="0.3">
      <c r="A49">
        <v>35</v>
      </c>
      <c r="B49" s="1" t="s">
        <v>9363</v>
      </c>
      <c r="D49" s="1" t="s">
        <v>9364</v>
      </c>
      <c r="E49" s="1" t="s">
        <v>17111</v>
      </c>
      <c r="F49" s="1">
        <f>+Parametros[[#This Row],[id]]</f>
        <v>35</v>
      </c>
    </row>
    <row r="50" spans="1:6" x14ac:dyDescent="0.3">
      <c r="A50">
        <v>36</v>
      </c>
      <c r="B50" s="1" t="s">
        <v>9365</v>
      </c>
      <c r="D50" s="1" t="s">
        <v>9322</v>
      </c>
      <c r="E50" s="1" t="s">
        <v>17112</v>
      </c>
      <c r="F50" s="1">
        <f>+Parametros[[#This Row],[id]]</f>
        <v>36</v>
      </c>
    </row>
    <row r="51" spans="1:6" x14ac:dyDescent="0.3">
      <c r="A51">
        <v>37</v>
      </c>
      <c r="B51" s="1" t="s">
        <v>9366</v>
      </c>
      <c r="D51" s="1" t="s">
        <v>22</v>
      </c>
      <c r="E51" s="1" t="s">
        <v>17113</v>
      </c>
      <c r="F51" s="1">
        <f>+Parametros[[#This Row],[id]]</f>
        <v>37</v>
      </c>
    </row>
    <row r="52" spans="1:6" x14ac:dyDescent="0.3">
      <c r="A52">
        <v>38</v>
      </c>
      <c r="B52" s="1" t="s">
        <v>9367</v>
      </c>
      <c r="D52" s="1" t="s">
        <v>9332</v>
      </c>
      <c r="E52" s="1" t="s">
        <v>17114</v>
      </c>
      <c r="F52" s="1">
        <f>+Parametros[[#This Row],[id]]</f>
        <v>38</v>
      </c>
    </row>
    <row r="53" spans="1:6" x14ac:dyDescent="0.3">
      <c r="A53">
        <v>39</v>
      </c>
      <c r="B53" s="1" t="s">
        <v>9368</v>
      </c>
      <c r="D53" s="1" t="s">
        <v>9332</v>
      </c>
      <c r="E53" s="1" t="s">
        <v>17115</v>
      </c>
      <c r="F53" s="1">
        <f>+Parametros[[#This Row],[id]]</f>
        <v>39</v>
      </c>
    </row>
    <row r="54" spans="1:6" x14ac:dyDescent="0.3">
      <c r="A54">
        <v>113</v>
      </c>
      <c r="B54" s="1" t="s">
        <v>10775</v>
      </c>
      <c r="D54" s="1" t="s">
        <v>9351</v>
      </c>
      <c r="E54" s="1" t="s">
        <v>17191</v>
      </c>
      <c r="F54" s="1">
        <f>+Parametros[[#This Row],[id]]</f>
        <v>113</v>
      </c>
    </row>
    <row r="55" spans="1:6" x14ac:dyDescent="0.3">
      <c r="A55">
        <v>40</v>
      </c>
      <c r="B55" s="1" t="s">
        <v>9369</v>
      </c>
      <c r="D55" s="1" t="s">
        <v>22</v>
      </c>
      <c r="E55" s="1" t="s">
        <v>17116</v>
      </c>
      <c r="F55" s="1">
        <f>+Parametros[[#This Row],[id]]</f>
        <v>40</v>
      </c>
    </row>
    <row r="56" spans="1:6" x14ac:dyDescent="0.3">
      <c r="A56">
        <v>41</v>
      </c>
      <c r="B56" s="1" t="s">
        <v>9370</v>
      </c>
      <c r="D56" s="1" t="s">
        <v>9320</v>
      </c>
      <c r="E56" s="1" t="s">
        <v>17117</v>
      </c>
      <c r="F56" s="1">
        <f>+Parametros[[#This Row],[id]]</f>
        <v>41</v>
      </c>
    </row>
    <row r="57" spans="1:6" x14ac:dyDescent="0.3">
      <c r="A57">
        <v>42</v>
      </c>
      <c r="B57" s="1" t="s">
        <v>9371</v>
      </c>
      <c r="D57" s="1" t="s">
        <v>9320</v>
      </c>
      <c r="E57" s="1" t="s">
        <v>17118</v>
      </c>
      <c r="F57" s="1">
        <f>+Parametros[[#This Row],[id]]</f>
        <v>42</v>
      </c>
    </row>
    <row r="58" spans="1:6" x14ac:dyDescent="0.3">
      <c r="A58">
        <v>43</v>
      </c>
      <c r="B58" s="1" t="s">
        <v>9372</v>
      </c>
      <c r="D58" s="1" t="s">
        <v>9364</v>
      </c>
      <c r="E58" s="1" t="s">
        <v>17119</v>
      </c>
      <c r="F58" s="1">
        <f>+Parametros[[#This Row],[id]]</f>
        <v>43</v>
      </c>
    </row>
    <row r="59" spans="1:6" x14ac:dyDescent="0.3">
      <c r="A59">
        <v>44</v>
      </c>
      <c r="B59" s="1" t="s">
        <v>9373</v>
      </c>
      <c r="D59" s="1" t="s">
        <v>9332</v>
      </c>
      <c r="E59" s="1" t="s">
        <v>17120</v>
      </c>
      <c r="F59" s="1">
        <f>+Parametros[[#This Row],[id]]</f>
        <v>44</v>
      </c>
    </row>
    <row r="60" spans="1:6" x14ac:dyDescent="0.3">
      <c r="A60">
        <v>45</v>
      </c>
      <c r="B60" s="1" t="s">
        <v>9374</v>
      </c>
      <c r="D60" s="1" t="s">
        <v>22</v>
      </c>
      <c r="E60" s="1" t="s">
        <v>17121</v>
      </c>
      <c r="F60" s="1">
        <f>+Parametros[[#This Row],[id]]</f>
        <v>45</v>
      </c>
    </row>
    <row r="61" spans="1:6" x14ac:dyDescent="0.3">
      <c r="A61">
        <v>46</v>
      </c>
      <c r="B61" s="1" t="s">
        <v>9375</v>
      </c>
      <c r="D61" s="1" t="s">
        <v>9376</v>
      </c>
      <c r="E61" s="1" t="s">
        <v>17122</v>
      </c>
      <c r="F61" s="1">
        <f>+Parametros[[#This Row],[id]]</f>
        <v>46</v>
      </c>
    </row>
    <row r="62" spans="1:6" x14ac:dyDescent="0.3">
      <c r="A62">
        <v>47</v>
      </c>
      <c r="B62" s="1" t="s">
        <v>9377</v>
      </c>
      <c r="D62" s="1" t="s">
        <v>9376</v>
      </c>
      <c r="E62" s="1" t="s">
        <v>17123</v>
      </c>
      <c r="F62" s="1">
        <f>+Parametros[[#This Row],[id]]</f>
        <v>47</v>
      </c>
    </row>
    <row r="63" spans="1:6" x14ac:dyDescent="0.3">
      <c r="A63">
        <v>48</v>
      </c>
      <c r="B63" s="1" t="s">
        <v>9378</v>
      </c>
      <c r="D63" s="1" t="s">
        <v>9379</v>
      </c>
      <c r="E63" s="1" t="s">
        <v>17124</v>
      </c>
      <c r="F63" s="1">
        <f>+Parametros[[#This Row],[id]]</f>
        <v>48</v>
      </c>
    </row>
    <row r="64" spans="1:6" x14ac:dyDescent="0.3">
      <c r="A64">
        <v>49</v>
      </c>
      <c r="B64" s="1" t="s">
        <v>9380</v>
      </c>
      <c r="D64" s="1" t="s">
        <v>9332</v>
      </c>
      <c r="E64" s="1" t="s">
        <v>17125</v>
      </c>
      <c r="F64" s="1">
        <f>+Parametros[[#This Row],[id]]</f>
        <v>49</v>
      </c>
    </row>
    <row r="65" spans="1:6" x14ac:dyDescent="0.3">
      <c r="A65">
        <v>50</v>
      </c>
      <c r="B65" s="1" t="s">
        <v>9381</v>
      </c>
      <c r="D65" s="1" t="s">
        <v>22</v>
      </c>
      <c r="E65" s="1" t="s">
        <v>17126</v>
      </c>
      <c r="F65" s="1">
        <f>+Parametros[[#This Row],[id]]</f>
        <v>50</v>
      </c>
    </row>
    <row r="66" spans="1:6" x14ac:dyDescent="0.3">
      <c r="A66">
        <v>51</v>
      </c>
      <c r="B66" s="1" t="s">
        <v>9382</v>
      </c>
      <c r="D66" s="1" t="s">
        <v>22</v>
      </c>
      <c r="E66" s="1" t="s">
        <v>17127</v>
      </c>
      <c r="F66" s="1">
        <f>+Parametros[[#This Row],[id]]</f>
        <v>51</v>
      </c>
    </row>
    <row r="67" spans="1:6" x14ac:dyDescent="0.3">
      <c r="A67">
        <v>52</v>
      </c>
      <c r="B67" s="1" t="s">
        <v>9383</v>
      </c>
      <c r="D67" s="1" t="s">
        <v>9332</v>
      </c>
      <c r="E67" s="1" t="s">
        <v>17128</v>
      </c>
      <c r="F67" s="1">
        <f>+Parametros[[#This Row],[id]]</f>
        <v>52</v>
      </c>
    </row>
    <row r="68" spans="1:6" x14ac:dyDescent="0.3">
      <c r="A68">
        <v>53</v>
      </c>
      <c r="B68" s="1" t="s">
        <v>9384</v>
      </c>
      <c r="D68" s="1" t="s">
        <v>9364</v>
      </c>
      <c r="E68" s="1" t="s">
        <v>17129</v>
      </c>
      <c r="F68" s="1">
        <f>+Parametros[[#This Row],[id]]</f>
        <v>53</v>
      </c>
    </row>
    <row r="69" spans="1:6" x14ac:dyDescent="0.3">
      <c r="A69">
        <v>54</v>
      </c>
      <c r="B69" s="1" t="s">
        <v>9385</v>
      </c>
      <c r="D69" s="1" t="s">
        <v>9379</v>
      </c>
      <c r="E69" s="1" t="s">
        <v>17130</v>
      </c>
      <c r="F69" s="1">
        <f>+Parametros[[#This Row],[id]]</f>
        <v>54</v>
      </c>
    </row>
    <row r="70" spans="1:6" x14ac:dyDescent="0.3">
      <c r="A70">
        <v>55</v>
      </c>
      <c r="B70" s="1" t="s">
        <v>9386</v>
      </c>
      <c r="D70" s="1" t="s">
        <v>9376</v>
      </c>
      <c r="E70" s="1" t="s">
        <v>17131</v>
      </c>
      <c r="F70" s="1">
        <f>+Parametros[[#This Row],[id]]</f>
        <v>55</v>
      </c>
    </row>
    <row r="71" spans="1:6" x14ac:dyDescent="0.3">
      <c r="A71">
        <v>56</v>
      </c>
      <c r="B71" s="1" t="s">
        <v>9387</v>
      </c>
      <c r="D71" s="1" t="s">
        <v>9322</v>
      </c>
      <c r="E71" s="1" t="s">
        <v>17132</v>
      </c>
      <c r="F71" s="1">
        <f>+Parametros[[#This Row],[id]]</f>
        <v>56</v>
      </c>
    </row>
    <row r="72" spans="1:6" x14ac:dyDescent="0.3">
      <c r="A72">
        <v>57</v>
      </c>
      <c r="B72" s="1" t="s">
        <v>9388</v>
      </c>
      <c r="D72" s="1" t="s">
        <v>5402</v>
      </c>
      <c r="E72" s="1" t="s">
        <v>17133</v>
      </c>
      <c r="F72" s="1">
        <f>+Parametros[[#This Row],[id]]</f>
        <v>57</v>
      </c>
    </row>
    <row r="73" spans="1:6" x14ac:dyDescent="0.3">
      <c r="A73">
        <v>58</v>
      </c>
      <c r="B73" s="1" t="s">
        <v>9389</v>
      </c>
      <c r="D73" s="1" t="s">
        <v>22</v>
      </c>
      <c r="E73" s="1" t="s">
        <v>17134</v>
      </c>
      <c r="F73" s="1">
        <f>+Parametros[[#This Row],[id]]</f>
        <v>58</v>
      </c>
    </row>
    <row r="74" spans="1:6" x14ac:dyDescent="0.3">
      <c r="A74">
        <v>59</v>
      </c>
      <c r="B74" s="1" t="s">
        <v>21</v>
      </c>
      <c r="D74" s="1" t="s">
        <v>22</v>
      </c>
      <c r="E74" s="1" t="s">
        <v>17135</v>
      </c>
      <c r="F74" s="1">
        <f>+Parametros[[#This Row],[id]]</f>
        <v>59</v>
      </c>
    </row>
    <row r="75" spans="1:6" x14ac:dyDescent="0.3">
      <c r="A75">
        <v>60</v>
      </c>
      <c r="B75" s="1" t="s">
        <v>9390</v>
      </c>
      <c r="D75" s="1" t="s">
        <v>5402</v>
      </c>
      <c r="E75" s="1" t="s">
        <v>17136</v>
      </c>
      <c r="F75" s="1">
        <f>+Parametros[[#This Row],[id]]</f>
        <v>60</v>
      </c>
    </row>
    <row r="76" spans="1:6" x14ac:dyDescent="0.3">
      <c r="A76">
        <v>61</v>
      </c>
      <c r="B76" s="1" t="s">
        <v>9391</v>
      </c>
      <c r="D76" s="1" t="s">
        <v>22</v>
      </c>
      <c r="E76" s="1" t="s">
        <v>17137</v>
      </c>
      <c r="F76" s="1">
        <f>+Parametros[[#This Row],[id]]</f>
        <v>61</v>
      </c>
    </row>
    <row r="77" spans="1:6" x14ac:dyDescent="0.3">
      <c r="A77">
        <v>62</v>
      </c>
      <c r="B77" s="1" t="s">
        <v>9392</v>
      </c>
      <c r="D77" s="1" t="s">
        <v>9324</v>
      </c>
      <c r="E77" s="1" t="s">
        <v>17138</v>
      </c>
      <c r="F77" s="1">
        <f>+Parametros[[#This Row],[id]]</f>
        <v>62</v>
      </c>
    </row>
    <row r="78" spans="1:6" x14ac:dyDescent="0.3">
      <c r="A78">
        <v>63</v>
      </c>
      <c r="B78" s="1" t="s">
        <v>9393</v>
      </c>
      <c r="D78" s="1" t="s">
        <v>9332</v>
      </c>
      <c r="E78" s="1" t="s">
        <v>17139</v>
      </c>
      <c r="F78" s="1">
        <f>+Parametros[[#This Row],[id]]</f>
        <v>63</v>
      </c>
    </row>
    <row r="79" spans="1:6" x14ac:dyDescent="0.3">
      <c r="A79">
        <v>64</v>
      </c>
      <c r="B79" s="1" t="s">
        <v>9394</v>
      </c>
      <c r="D79" s="1" t="s">
        <v>9376</v>
      </c>
      <c r="E79" s="1" t="s">
        <v>17140</v>
      </c>
      <c r="F79" s="1">
        <f>+Parametros[[#This Row],[id]]</f>
        <v>64</v>
      </c>
    </row>
    <row r="80" spans="1:6" x14ac:dyDescent="0.3">
      <c r="A80">
        <v>65</v>
      </c>
      <c r="B80" s="1" t="s">
        <v>9395</v>
      </c>
      <c r="D80" s="1" t="s">
        <v>9322</v>
      </c>
      <c r="E80" s="1" t="s">
        <v>17141</v>
      </c>
      <c r="F80" s="1">
        <f>+Parametros[[#This Row],[id]]</f>
        <v>65</v>
      </c>
    </row>
    <row r="81" spans="1:6" x14ac:dyDescent="0.3">
      <c r="A81">
        <v>66</v>
      </c>
      <c r="B81" s="1" t="s">
        <v>9396</v>
      </c>
      <c r="D81" s="1" t="s">
        <v>22</v>
      </c>
      <c r="E81" s="1" t="s">
        <v>17142</v>
      </c>
      <c r="F81" s="1">
        <f>+Parametros[[#This Row],[id]]</f>
        <v>66</v>
      </c>
    </row>
    <row r="82" spans="1:6" x14ac:dyDescent="0.3">
      <c r="A82">
        <v>67</v>
      </c>
      <c r="B82" s="1" t="s">
        <v>9397</v>
      </c>
      <c r="D82" s="1" t="s">
        <v>9376</v>
      </c>
      <c r="E82" s="1" t="s">
        <v>17143</v>
      </c>
      <c r="F82" s="1">
        <f>+Parametros[[#This Row],[id]]</f>
        <v>67</v>
      </c>
    </row>
    <row r="83" spans="1:6" x14ac:dyDescent="0.3">
      <c r="A83">
        <v>68</v>
      </c>
      <c r="B83" s="1" t="s">
        <v>9398</v>
      </c>
      <c r="D83" s="1" t="s">
        <v>9324</v>
      </c>
      <c r="E83" s="1" t="s">
        <v>17144</v>
      </c>
      <c r="F83" s="1">
        <f>+Parametros[[#This Row],[id]]</f>
        <v>68</v>
      </c>
    </row>
    <row r="84" spans="1:6" x14ac:dyDescent="0.3">
      <c r="A84">
        <v>69</v>
      </c>
      <c r="B84" s="1" t="s">
        <v>9399</v>
      </c>
      <c r="D84" s="1" t="s">
        <v>22</v>
      </c>
      <c r="E84" s="1" t="s">
        <v>17145</v>
      </c>
      <c r="F84" s="1">
        <f>+Parametros[[#This Row],[id]]</f>
        <v>69</v>
      </c>
    </row>
    <row r="85" spans="1:6" x14ac:dyDescent="0.3">
      <c r="A85">
        <v>70</v>
      </c>
      <c r="B85" s="1" t="s">
        <v>9400</v>
      </c>
      <c r="D85" s="1" t="s">
        <v>9379</v>
      </c>
      <c r="E85" s="1" t="s">
        <v>17146</v>
      </c>
      <c r="F85" s="1">
        <f>+Parametros[[#This Row],[id]]</f>
        <v>70</v>
      </c>
    </row>
    <row r="86" spans="1:6" x14ac:dyDescent="0.3">
      <c r="A86">
        <v>71</v>
      </c>
      <c r="B86" s="1" t="s">
        <v>9401</v>
      </c>
      <c r="D86" s="1" t="s">
        <v>9322</v>
      </c>
      <c r="E86" s="1" t="s">
        <v>17147</v>
      </c>
      <c r="F86" s="1">
        <f>+Parametros[[#This Row],[id]]</f>
        <v>71</v>
      </c>
    </row>
    <row r="87" spans="1:6" x14ac:dyDescent="0.3">
      <c r="A87">
        <v>72</v>
      </c>
      <c r="B87" s="1" t="s">
        <v>9402</v>
      </c>
      <c r="D87" s="1" t="s">
        <v>9332</v>
      </c>
      <c r="E87" s="1" t="s">
        <v>17148</v>
      </c>
      <c r="F87" s="1">
        <f>+Parametros[[#This Row],[id]]</f>
        <v>72</v>
      </c>
    </row>
    <row r="88" spans="1:6" x14ac:dyDescent="0.3">
      <c r="A88">
        <v>73</v>
      </c>
      <c r="B88" s="1" t="s">
        <v>9403</v>
      </c>
      <c r="D88" s="1" t="s">
        <v>9364</v>
      </c>
      <c r="E88" s="1" t="s">
        <v>17149</v>
      </c>
      <c r="F88" s="1">
        <f>+Parametros[[#This Row],[id]]</f>
        <v>73</v>
      </c>
    </row>
    <row r="89" spans="1:6" x14ac:dyDescent="0.3">
      <c r="A89">
        <v>74</v>
      </c>
      <c r="B89" s="1" t="s">
        <v>9404</v>
      </c>
      <c r="D89" s="1" t="s">
        <v>22</v>
      </c>
      <c r="E89" s="1" t="s">
        <v>17150</v>
      </c>
      <c r="F89" s="1">
        <f>+Parametros[[#This Row],[id]]</f>
        <v>74</v>
      </c>
    </row>
    <row r="90" spans="1:6" x14ac:dyDescent="0.3">
      <c r="A90">
        <v>75</v>
      </c>
      <c r="B90" s="1" t="s">
        <v>9405</v>
      </c>
      <c r="D90" s="1" t="s">
        <v>9324</v>
      </c>
      <c r="E90" s="1" t="s">
        <v>17151</v>
      </c>
      <c r="F90" s="1">
        <f>+Parametros[[#This Row],[id]]</f>
        <v>75</v>
      </c>
    </row>
    <row r="91" spans="1:6" x14ac:dyDescent="0.3">
      <c r="A91">
        <v>76</v>
      </c>
      <c r="B91" s="1" t="s">
        <v>9406</v>
      </c>
      <c r="D91" s="1" t="s">
        <v>22</v>
      </c>
      <c r="E91" s="1" t="s">
        <v>17152</v>
      </c>
      <c r="F91" s="1">
        <f>+Parametros[[#This Row],[id]]</f>
        <v>76</v>
      </c>
    </row>
    <row r="92" spans="1:6" x14ac:dyDescent="0.3">
      <c r="A92">
        <v>77</v>
      </c>
      <c r="B92" s="1" t="s">
        <v>9407</v>
      </c>
      <c r="D92" s="1" t="s">
        <v>9322</v>
      </c>
      <c r="E92" s="1" t="s">
        <v>17153</v>
      </c>
      <c r="F92" s="1">
        <f>+Parametros[[#This Row],[id]]</f>
        <v>77</v>
      </c>
    </row>
    <row r="93" spans="1:6" x14ac:dyDescent="0.3">
      <c r="A93">
        <v>78</v>
      </c>
      <c r="B93" s="1" t="s">
        <v>9408</v>
      </c>
      <c r="D93" s="1" t="s">
        <v>22</v>
      </c>
      <c r="E93" s="1" t="s">
        <v>17154</v>
      </c>
      <c r="F93" s="1">
        <f>+Parametros[[#This Row],[id]]</f>
        <v>78</v>
      </c>
    </row>
    <row r="94" spans="1:6" x14ac:dyDescent="0.3">
      <c r="A94">
        <v>79</v>
      </c>
      <c r="B94" s="1" t="s">
        <v>9409</v>
      </c>
      <c r="D94" s="1" t="s">
        <v>9332</v>
      </c>
      <c r="E94" s="1" t="s">
        <v>17155</v>
      </c>
      <c r="F94" s="1">
        <f>+Parametros[[#This Row],[id]]</f>
        <v>79</v>
      </c>
    </row>
    <row r="95" spans="1:6" x14ac:dyDescent="0.3">
      <c r="A95">
        <v>80</v>
      </c>
      <c r="B95" s="1" t="s">
        <v>9410</v>
      </c>
      <c r="D95" s="1" t="s">
        <v>22</v>
      </c>
      <c r="E95" s="1" t="s">
        <v>17156</v>
      </c>
      <c r="F95" s="1">
        <f>+Parametros[[#This Row],[id]]</f>
        <v>80</v>
      </c>
    </row>
    <row r="96" spans="1:6" x14ac:dyDescent="0.3">
      <c r="A96">
        <v>81</v>
      </c>
      <c r="B96" s="1" t="s">
        <v>9411</v>
      </c>
      <c r="D96" s="1" t="s">
        <v>22</v>
      </c>
      <c r="E96" s="1" t="s">
        <v>17157</v>
      </c>
      <c r="F96" s="1">
        <f>+Parametros[[#This Row],[id]]</f>
        <v>81</v>
      </c>
    </row>
    <row r="97" spans="1:6" x14ac:dyDescent="0.3">
      <c r="A97">
        <v>82</v>
      </c>
      <c r="B97" s="1" t="s">
        <v>9412</v>
      </c>
      <c r="D97" s="1" t="s">
        <v>9364</v>
      </c>
      <c r="E97" s="1" t="s">
        <v>17158</v>
      </c>
      <c r="F97" s="1">
        <f>+Parametros[[#This Row],[id]]</f>
        <v>82</v>
      </c>
    </row>
    <row r="98" spans="1:6" x14ac:dyDescent="0.3">
      <c r="A98">
        <v>83</v>
      </c>
      <c r="B98" s="1" t="s">
        <v>9413</v>
      </c>
      <c r="D98" s="1" t="s">
        <v>22</v>
      </c>
      <c r="E98" s="1" t="s">
        <v>17159</v>
      </c>
      <c r="F98" s="1">
        <f>+Parametros[[#This Row],[id]]</f>
        <v>83</v>
      </c>
    </row>
    <row r="99" spans="1:6" x14ac:dyDescent="0.3">
      <c r="A99">
        <v>84</v>
      </c>
      <c r="B99" s="1" t="s">
        <v>9414</v>
      </c>
      <c r="D99" s="1" t="s">
        <v>9379</v>
      </c>
      <c r="E99" s="1" t="s">
        <v>17160</v>
      </c>
      <c r="F99" s="1">
        <f>+Parametros[[#This Row],[id]]</f>
        <v>84</v>
      </c>
    </row>
    <row r="100" spans="1:6" x14ac:dyDescent="0.3">
      <c r="A100">
        <v>85</v>
      </c>
      <c r="B100" s="1" t="s">
        <v>9415</v>
      </c>
      <c r="D100" s="1" t="s">
        <v>5402</v>
      </c>
      <c r="E100" s="1" t="s">
        <v>17161</v>
      </c>
      <c r="F100" s="1">
        <f>+Parametros[[#This Row],[id]]</f>
        <v>85</v>
      </c>
    </row>
    <row r="101" spans="1:6" x14ac:dyDescent="0.3">
      <c r="A101">
        <v>86</v>
      </c>
      <c r="B101" s="1" t="s">
        <v>9416</v>
      </c>
      <c r="D101" s="1" t="s">
        <v>22</v>
      </c>
      <c r="E101" s="1" t="s">
        <v>17162</v>
      </c>
      <c r="F101" s="1">
        <f>+Parametros[[#This Row],[id]]</f>
        <v>86</v>
      </c>
    </row>
    <row r="102" spans="1:6" x14ac:dyDescent="0.3">
      <c r="A102">
        <v>110</v>
      </c>
      <c r="B102" s="1" t="s">
        <v>17186</v>
      </c>
      <c r="D102" s="1" t="s">
        <v>9332</v>
      </c>
      <c r="E102" s="1" t="s">
        <v>17187</v>
      </c>
      <c r="F102" s="1">
        <f>+Parametros[[#This Row],[id]]</f>
        <v>110</v>
      </c>
    </row>
    <row r="103" spans="1:6" x14ac:dyDescent="0.3">
      <c r="A103">
        <v>87</v>
      </c>
      <c r="B103" s="1" t="s">
        <v>9417</v>
      </c>
      <c r="D103" s="1" t="s">
        <v>22</v>
      </c>
      <c r="E103" s="1" t="s">
        <v>17163</v>
      </c>
      <c r="F103" s="1">
        <f>+Parametros[[#This Row],[id]]</f>
        <v>87</v>
      </c>
    </row>
    <row r="104" spans="1:6" x14ac:dyDescent="0.3">
      <c r="A104">
        <v>88</v>
      </c>
      <c r="B104" s="1" t="s">
        <v>9418</v>
      </c>
      <c r="D104" s="1" t="s">
        <v>9342</v>
      </c>
      <c r="E104" s="1" t="s">
        <v>17164</v>
      </c>
      <c r="F104" s="1">
        <f>+Parametros[[#This Row],[id]]</f>
        <v>88</v>
      </c>
    </row>
    <row r="105" spans="1:6" x14ac:dyDescent="0.3">
      <c r="A105">
        <v>89</v>
      </c>
      <c r="B105" s="1" t="s">
        <v>9419</v>
      </c>
      <c r="D105" s="1" t="s">
        <v>9379</v>
      </c>
      <c r="E105" s="1" t="s">
        <v>17165</v>
      </c>
      <c r="F105" s="1">
        <f>+Parametros[[#This Row],[id]]</f>
        <v>89</v>
      </c>
    </row>
    <row r="106" spans="1:6" x14ac:dyDescent="0.3">
      <c r="A106">
        <v>90</v>
      </c>
      <c r="B106" s="1" t="s">
        <v>9420</v>
      </c>
      <c r="D106" s="1" t="s">
        <v>9329</v>
      </c>
      <c r="E106" s="1" t="s">
        <v>17166</v>
      </c>
      <c r="F106" s="1">
        <f>+Parametros[[#This Row],[id]]</f>
        <v>90</v>
      </c>
    </row>
    <row r="107" spans="1:6" x14ac:dyDescent="0.3">
      <c r="A107">
        <v>91</v>
      </c>
      <c r="B107" s="1" t="s">
        <v>9421</v>
      </c>
      <c r="D107" s="1" t="s">
        <v>9322</v>
      </c>
      <c r="E107" s="1" t="s">
        <v>17167</v>
      </c>
      <c r="F107" s="1">
        <f>+Parametros[[#This Row],[id]]</f>
        <v>91</v>
      </c>
    </row>
    <row r="108" spans="1:6" x14ac:dyDescent="0.3">
      <c r="A108">
        <v>92</v>
      </c>
      <c r="B108" s="1" t="s">
        <v>9422</v>
      </c>
      <c r="D108" s="1" t="s">
        <v>22</v>
      </c>
      <c r="E108" s="1" t="s">
        <v>17168</v>
      </c>
      <c r="F108" s="1">
        <f>+Parametros[[#This Row],[id]]</f>
        <v>92</v>
      </c>
    </row>
    <row r="109" spans="1:6" x14ac:dyDescent="0.3">
      <c r="A109">
        <v>93</v>
      </c>
      <c r="B109" s="1" t="s">
        <v>9423</v>
      </c>
      <c r="D109" s="1" t="s">
        <v>9322</v>
      </c>
      <c r="E109" s="1" t="s">
        <v>17169</v>
      </c>
      <c r="F109" s="1">
        <f>+Parametros[[#This Row],[id]]</f>
        <v>93</v>
      </c>
    </row>
    <row r="110" spans="1:6" x14ac:dyDescent="0.3">
      <c r="A110">
        <v>94</v>
      </c>
      <c r="B110" s="1" t="s">
        <v>9424</v>
      </c>
      <c r="D110" s="1" t="s">
        <v>9345</v>
      </c>
      <c r="E110" s="1" t="s">
        <v>17170</v>
      </c>
      <c r="F110" s="1">
        <f>+Parametros[[#This Row],[id]]</f>
        <v>94</v>
      </c>
    </row>
    <row r="111" spans="1:6" x14ac:dyDescent="0.3">
      <c r="A111">
        <v>96</v>
      </c>
      <c r="B111" s="1" t="s">
        <v>9426</v>
      </c>
      <c r="D111" s="1" t="s">
        <v>22</v>
      </c>
      <c r="E111" s="1" t="s">
        <v>17172</v>
      </c>
      <c r="F111" s="1">
        <f>+Parametros[[#This Row],[id]]</f>
        <v>96</v>
      </c>
    </row>
    <row r="112" spans="1:6" x14ac:dyDescent="0.3">
      <c r="A112">
        <v>95</v>
      </c>
      <c r="B112" s="1" t="s">
        <v>9425</v>
      </c>
      <c r="D112" s="1" t="s">
        <v>22</v>
      </c>
      <c r="E112" s="1" t="s">
        <v>17171</v>
      </c>
      <c r="F112" s="1">
        <f>+Parametros[[#This Row],[id]]</f>
        <v>95</v>
      </c>
    </row>
    <row r="113" spans="1:6" x14ac:dyDescent="0.3">
      <c r="A113">
        <v>97</v>
      </c>
      <c r="B113" s="1" t="s">
        <v>9427</v>
      </c>
      <c r="D113" s="1" t="s">
        <v>9342</v>
      </c>
      <c r="E113" s="1" t="s">
        <v>17173</v>
      </c>
      <c r="F113" s="1">
        <f>+Parametros[[#This Row],[id]]</f>
        <v>97</v>
      </c>
    </row>
    <row r="114" spans="1:6" x14ac:dyDescent="0.3">
      <c r="A114">
        <v>98</v>
      </c>
      <c r="B114" s="1" t="s">
        <v>9428</v>
      </c>
      <c r="D114" s="1" t="s">
        <v>9332</v>
      </c>
      <c r="E114" s="1" t="s">
        <v>17174</v>
      </c>
      <c r="F114" s="1">
        <f>+Parametros[[#This Row],[id]]</f>
        <v>98</v>
      </c>
    </row>
    <row r="115" spans="1:6" x14ac:dyDescent="0.3">
      <c r="A115">
        <v>99</v>
      </c>
      <c r="B115" s="1" t="s">
        <v>9429</v>
      </c>
      <c r="D115" s="1" t="s">
        <v>9332</v>
      </c>
      <c r="E115" s="1" t="s">
        <v>17175</v>
      </c>
      <c r="F115" s="1">
        <f>+Parametros[[#This Row],[id]]</f>
        <v>99</v>
      </c>
    </row>
    <row r="116" spans="1:6" x14ac:dyDescent="0.3">
      <c r="A116">
        <v>100</v>
      </c>
      <c r="B116" s="1" t="s">
        <v>9342</v>
      </c>
      <c r="D116" s="1" t="s">
        <v>9342</v>
      </c>
      <c r="E116" s="1" t="s">
        <v>17176</v>
      </c>
      <c r="F116" s="1">
        <f>+Parametros[[#This Row],[id]]</f>
        <v>100</v>
      </c>
    </row>
    <row r="117" spans="1:6" x14ac:dyDescent="0.3">
      <c r="A117">
        <v>101</v>
      </c>
      <c r="B117" s="1" t="s">
        <v>9430</v>
      </c>
      <c r="D117" s="1" t="s">
        <v>9320</v>
      </c>
      <c r="E117" s="1" t="s">
        <v>17177</v>
      </c>
      <c r="F117" s="1">
        <f>+Parametros[[#This Row],[id]]</f>
        <v>101</v>
      </c>
    </row>
    <row r="118" spans="1:6" x14ac:dyDescent="0.3">
      <c r="A118">
        <v>102</v>
      </c>
      <c r="B118" s="1" t="s">
        <v>9431</v>
      </c>
      <c r="D118" s="1" t="s">
        <v>9379</v>
      </c>
      <c r="E118" s="1" t="s">
        <v>17178</v>
      </c>
      <c r="F118" s="1">
        <f>+Parametros[[#This Row],[id]]</f>
        <v>102</v>
      </c>
    </row>
    <row r="119" spans="1:6" x14ac:dyDescent="0.3">
      <c r="A119">
        <v>103</v>
      </c>
      <c r="B119" s="1" t="s">
        <v>9432</v>
      </c>
      <c r="D119" s="1" t="s">
        <v>9354</v>
      </c>
      <c r="E119" s="1" t="s">
        <v>17179</v>
      </c>
      <c r="F119" s="1">
        <f>+Parametros[[#This Row],[id]]</f>
        <v>103</v>
      </c>
    </row>
    <row r="120" spans="1:6" x14ac:dyDescent="0.3">
      <c r="A120">
        <v>104</v>
      </c>
      <c r="B120" s="1" t="s">
        <v>9433</v>
      </c>
      <c r="D120" s="1" t="s">
        <v>22</v>
      </c>
      <c r="E120" s="1" t="s">
        <v>17180</v>
      </c>
      <c r="F120" s="1">
        <f>+Parametros[[#This Row],[id]]</f>
        <v>104</v>
      </c>
    </row>
    <row r="121" spans="1:6" x14ac:dyDescent="0.3">
      <c r="A121">
        <v>105</v>
      </c>
      <c r="B121" s="1" t="s">
        <v>9434</v>
      </c>
      <c r="D121" s="1" t="s">
        <v>9322</v>
      </c>
      <c r="E121" s="1" t="s">
        <v>17181</v>
      </c>
      <c r="F121" s="1">
        <f>+Parametros[[#This Row],[id]]</f>
        <v>105</v>
      </c>
    </row>
    <row r="122" spans="1:6" x14ac:dyDescent="0.3">
      <c r="A122">
        <v>106</v>
      </c>
      <c r="B122" s="1" t="s">
        <v>9435</v>
      </c>
      <c r="D122" s="1" t="s">
        <v>9332</v>
      </c>
      <c r="E122" s="1" t="s">
        <v>17182</v>
      </c>
      <c r="F122" s="1">
        <f>+Parametros[[#This Row],[id]]</f>
        <v>106</v>
      </c>
    </row>
    <row r="123" spans="1:6" x14ac:dyDescent="0.3">
      <c r="A123">
        <v>111</v>
      </c>
      <c r="B123" s="1" t="s">
        <v>17188</v>
      </c>
      <c r="D123" s="1" t="s">
        <v>9351</v>
      </c>
      <c r="E123" s="1" t="s">
        <v>17189</v>
      </c>
      <c r="F123" s="1">
        <f>+Parametros[[#This Row],[id]]</f>
        <v>111</v>
      </c>
    </row>
    <row r="124" spans="1:6" x14ac:dyDescent="0.3">
      <c r="A124">
        <v>117</v>
      </c>
      <c r="B124" s="1" t="s">
        <v>17198</v>
      </c>
      <c r="D124" s="1" t="s">
        <v>9351</v>
      </c>
      <c r="E124" s="1" t="s">
        <v>17199</v>
      </c>
      <c r="F124" s="1">
        <f>+Parametros[[#This Row],[id]]</f>
        <v>117</v>
      </c>
    </row>
    <row r="125" spans="1:6" x14ac:dyDescent="0.3">
      <c r="A125">
        <v>107</v>
      </c>
      <c r="B125" s="1" t="s">
        <v>20</v>
      </c>
      <c r="D125" s="1" t="s">
        <v>9322</v>
      </c>
      <c r="E125" s="1" t="s">
        <v>17183</v>
      </c>
      <c r="F125" s="1">
        <f>+Parametros[[#This Row],[id]]</f>
        <v>107</v>
      </c>
    </row>
    <row r="126" spans="1:6" x14ac:dyDescent="0.3">
      <c r="A126">
        <v>108</v>
      </c>
      <c r="B126" s="1" t="s">
        <v>9436</v>
      </c>
      <c r="D126" s="1" t="s">
        <v>9329</v>
      </c>
      <c r="E126" s="1" t="s">
        <v>17184</v>
      </c>
      <c r="F126" s="1">
        <f>+Parametros[[#This Row],[id]]</f>
        <v>108</v>
      </c>
    </row>
    <row r="127" spans="1:6" x14ac:dyDescent="0.3">
      <c r="A127">
        <v>109</v>
      </c>
      <c r="B127" s="1" t="s">
        <v>9437</v>
      </c>
      <c r="D127" s="1" t="s">
        <v>9329</v>
      </c>
      <c r="E127" s="1" t="s">
        <v>17185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1765" activePane="bottomLeft" state="frozen"/>
      <selection pane="bottomLeft" activeCell="B1782" sqref="B1782"/>
    </sheetView>
  </sheetViews>
  <sheetFormatPr baseColWidth="10" defaultRowHeight="14.4" x14ac:dyDescent="0.3"/>
  <cols>
    <col min="1" max="1" width="5" bestFit="1" customWidth="1"/>
    <col min="2" max="2" width="23" bestFit="1" customWidth="1"/>
    <col min="3" max="3" width="12.77734375" bestFit="1" customWidth="1"/>
    <col min="4" max="4" width="11.5546875" bestFit="1" customWidth="1"/>
    <col min="5" max="5" width="13.33203125" bestFit="1" customWidth="1"/>
    <col min="6" max="6" width="15.5546875" bestFit="1" customWidth="1"/>
    <col min="7" max="7" width="80.88671875" bestFit="1" customWidth="1"/>
    <col min="8" max="8" width="11.77734375" bestFit="1" customWidth="1"/>
  </cols>
  <sheetData>
    <row r="11" spans="1:8" x14ac:dyDescent="0.3">
      <c r="A11" t="s">
        <v>8274</v>
      </c>
      <c r="B11" t="s">
        <v>1</v>
      </c>
      <c r="C11" t="s">
        <v>2</v>
      </c>
      <c r="D11" t="s">
        <v>3</v>
      </c>
      <c r="E11" t="s">
        <v>8275</v>
      </c>
      <c r="F11" t="s">
        <v>8276</v>
      </c>
      <c r="G11" t="s">
        <v>8277</v>
      </c>
      <c r="H11" t="s">
        <v>10458</v>
      </c>
    </row>
    <row r="12" spans="1:8" hidden="1" x14ac:dyDescent="0.3">
      <c r="A12">
        <v>1</v>
      </c>
      <c r="B12" t="s">
        <v>8278</v>
      </c>
      <c r="C12" s="1" t="s">
        <v>8279</v>
      </c>
      <c r="D12" s="1" t="s">
        <v>8280</v>
      </c>
      <c r="E12" s="2">
        <v>32874</v>
      </c>
      <c r="F12" s="2">
        <v>33238</v>
      </c>
      <c r="G12" s="1" t="s">
        <v>14571</v>
      </c>
      <c r="H12" s="1">
        <f>+Temporalidad[[#This Row],[ID]]</f>
        <v>1</v>
      </c>
    </row>
    <row r="13" spans="1:8" hidden="1" x14ac:dyDescent="0.3">
      <c r="A13">
        <v>2</v>
      </c>
      <c r="B13" t="s">
        <v>8281</v>
      </c>
      <c r="C13" s="1" t="s">
        <v>8279</v>
      </c>
      <c r="D13" s="1" t="s">
        <v>8280</v>
      </c>
      <c r="E13" s="2">
        <v>33239</v>
      </c>
      <c r="F13" s="2">
        <v>33603</v>
      </c>
      <c r="G13" s="1" t="s">
        <v>14572</v>
      </c>
      <c r="H13" s="1">
        <f>+Temporalidad[[#This Row],[ID]]</f>
        <v>2</v>
      </c>
    </row>
    <row r="14" spans="1:8" hidden="1" x14ac:dyDescent="0.3">
      <c r="A14">
        <v>3</v>
      </c>
      <c r="B14" t="s">
        <v>8282</v>
      </c>
      <c r="C14" s="1" t="s">
        <v>8279</v>
      </c>
      <c r="D14" s="1" t="s">
        <v>8280</v>
      </c>
      <c r="E14" s="2">
        <v>33604</v>
      </c>
      <c r="F14" s="2">
        <v>33969</v>
      </c>
      <c r="G14" s="1" t="s">
        <v>14573</v>
      </c>
      <c r="H14" s="1">
        <f>+Temporalidad[[#This Row],[ID]]</f>
        <v>3</v>
      </c>
    </row>
    <row r="15" spans="1:8" hidden="1" x14ac:dyDescent="0.3">
      <c r="A15">
        <v>4</v>
      </c>
      <c r="B15" t="s">
        <v>8283</v>
      </c>
      <c r="C15" s="1" t="s">
        <v>8279</v>
      </c>
      <c r="D15" s="1" t="s">
        <v>8280</v>
      </c>
      <c r="E15" s="2">
        <v>33970</v>
      </c>
      <c r="F15" s="2">
        <v>34334</v>
      </c>
      <c r="G15" s="1" t="s">
        <v>14574</v>
      </c>
      <c r="H15" s="1">
        <f>+Temporalidad[[#This Row],[ID]]</f>
        <v>4</v>
      </c>
    </row>
    <row r="16" spans="1:8" hidden="1" x14ac:dyDescent="0.3">
      <c r="A16">
        <v>5</v>
      </c>
      <c r="B16" t="s">
        <v>8284</v>
      </c>
      <c r="C16" s="1" t="s">
        <v>8279</v>
      </c>
      <c r="D16" s="1" t="s">
        <v>8280</v>
      </c>
      <c r="E16" s="2">
        <v>34335</v>
      </c>
      <c r="F16" s="2">
        <v>34699</v>
      </c>
      <c r="G16" s="1" t="s">
        <v>14575</v>
      </c>
      <c r="H16" s="1">
        <f>+Temporalidad[[#This Row],[ID]]</f>
        <v>5</v>
      </c>
    </row>
    <row r="17" spans="1:8" hidden="1" x14ac:dyDescent="0.3">
      <c r="A17">
        <v>6</v>
      </c>
      <c r="B17" t="s">
        <v>8285</v>
      </c>
      <c r="C17" s="1" t="s">
        <v>8279</v>
      </c>
      <c r="D17" s="1" t="s">
        <v>8280</v>
      </c>
      <c r="E17" s="2">
        <v>34700</v>
      </c>
      <c r="F17" s="2">
        <v>35064</v>
      </c>
      <c r="G17" s="1" t="s">
        <v>14576</v>
      </c>
      <c r="H17" s="1">
        <f>+Temporalidad[[#This Row],[ID]]</f>
        <v>6</v>
      </c>
    </row>
    <row r="18" spans="1:8" hidden="1" x14ac:dyDescent="0.3">
      <c r="A18">
        <v>7</v>
      </c>
      <c r="B18" t="s">
        <v>8286</v>
      </c>
      <c r="C18" s="1" t="s">
        <v>8279</v>
      </c>
      <c r="D18" s="1" t="s">
        <v>8280</v>
      </c>
      <c r="E18" s="2">
        <v>35065</v>
      </c>
      <c r="F18" s="2">
        <v>35430</v>
      </c>
      <c r="G18" s="1" t="s">
        <v>14577</v>
      </c>
      <c r="H18" s="1">
        <f>+Temporalidad[[#This Row],[ID]]</f>
        <v>7</v>
      </c>
    </row>
    <row r="19" spans="1:8" hidden="1" x14ac:dyDescent="0.3">
      <c r="A19">
        <v>8</v>
      </c>
      <c r="B19" t="s">
        <v>8287</v>
      </c>
      <c r="C19" s="1" t="s">
        <v>8279</v>
      </c>
      <c r="D19" s="1" t="s">
        <v>8280</v>
      </c>
      <c r="E19" s="2">
        <v>35431</v>
      </c>
      <c r="F19" s="2">
        <v>35795</v>
      </c>
      <c r="G19" s="1" t="s">
        <v>14578</v>
      </c>
      <c r="H19" s="1">
        <f>+Temporalidad[[#This Row],[ID]]</f>
        <v>8</v>
      </c>
    </row>
    <row r="20" spans="1:8" hidden="1" x14ac:dyDescent="0.3">
      <c r="A20">
        <v>9</v>
      </c>
      <c r="B20" t="s">
        <v>8288</v>
      </c>
      <c r="C20" s="1" t="s">
        <v>8279</v>
      </c>
      <c r="D20" s="1" t="s">
        <v>8280</v>
      </c>
      <c r="E20" s="2">
        <v>35796</v>
      </c>
      <c r="F20" s="2">
        <v>36160</v>
      </c>
      <c r="G20" s="1" t="s">
        <v>14579</v>
      </c>
      <c r="H20" s="1">
        <f>+Temporalidad[[#This Row],[ID]]</f>
        <v>9</v>
      </c>
    </row>
    <row r="21" spans="1:8" hidden="1" x14ac:dyDescent="0.3">
      <c r="A21">
        <v>10</v>
      </c>
      <c r="B21" t="s">
        <v>8289</v>
      </c>
      <c r="C21" s="1" t="s">
        <v>8279</v>
      </c>
      <c r="D21" s="1" t="s">
        <v>8280</v>
      </c>
      <c r="E21" s="2">
        <v>36161</v>
      </c>
      <c r="F21" s="2">
        <v>36525</v>
      </c>
      <c r="G21" s="1" t="s">
        <v>14580</v>
      </c>
      <c r="H21" s="1">
        <f>+Temporalidad[[#This Row],[ID]]</f>
        <v>10</v>
      </c>
    </row>
    <row r="22" spans="1:8" hidden="1" x14ac:dyDescent="0.3">
      <c r="A22">
        <v>11</v>
      </c>
      <c r="B22" t="s">
        <v>8290</v>
      </c>
      <c r="C22" s="1" t="s">
        <v>8279</v>
      </c>
      <c r="D22" s="1" t="s">
        <v>8280</v>
      </c>
      <c r="E22" s="2">
        <v>36526</v>
      </c>
      <c r="F22" s="2">
        <v>36891</v>
      </c>
      <c r="G22" s="1" t="s">
        <v>14581</v>
      </c>
      <c r="H22" s="1">
        <f>+Temporalidad[[#This Row],[ID]]</f>
        <v>11</v>
      </c>
    </row>
    <row r="23" spans="1:8" hidden="1" x14ac:dyDescent="0.3">
      <c r="A23">
        <v>12</v>
      </c>
      <c r="B23" t="s">
        <v>8291</v>
      </c>
      <c r="C23" s="1" t="s">
        <v>8279</v>
      </c>
      <c r="D23" s="1" t="s">
        <v>8280</v>
      </c>
      <c r="E23" s="2">
        <v>36892</v>
      </c>
      <c r="F23" s="2">
        <v>37256</v>
      </c>
      <c r="G23" s="1" t="s">
        <v>14582</v>
      </c>
      <c r="H23" s="1">
        <f>+Temporalidad[[#This Row],[ID]]</f>
        <v>12</v>
      </c>
    </row>
    <row r="24" spans="1:8" hidden="1" x14ac:dyDescent="0.3">
      <c r="A24">
        <v>13</v>
      </c>
      <c r="B24" t="s">
        <v>8292</v>
      </c>
      <c r="C24" s="1" t="s">
        <v>8279</v>
      </c>
      <c r="D24" s="1" t="s">
        <v>8280</v>
      </c>
      <c r="E24" s="2">
        <v>37257</v>
      </c>
      <c r="F24" s="2">
        <v>37621</v>
      </c>
      <c r="G24" s="1" t="s">
        <v>14583</v>
      </c>
      <c r="H24" s="1">
        <f>+Temporalidad[[#This Row],[ID]]</f>
        <v>13</v>
      </c>
    </row>
    <row r="25" spans="1:8" hidden="1" x14ac:dyDescent="0.3">
      <c r="A25">
        <v>14</v>
      </c>
      <c r="B25" t="s">
        <v>8293</v>
      </c>
      <c r="C25" s="1" t="s">
        <v>8279</v>
      </c>
      <c r="D25" s="1" t="s">
        <v>8280</v>
      </c>
      <c r="E25" s="2">
        <v>37622</v>
      </c>
      <c r="F25" s="2">
        <v>37986</v>
      </c>
      <c r="G25" s="1" t="s">
        <v>14584</v>
      </c>
      <c r="H25" s="1">
        <f>+Temporalidad[[#This Row],[ID]]</f>
        <v>14</v>
      </c>
    </row>
    <row r="26" spans="1:8" hidden="1" x14ac:dyDescent="0.3">
      <c r="A26">
        <v>15</v>
      </c>
      <c r="B26" t="s">
        <v>8294</v>
      </c>
      <c r="C26" s="1" t="s">
        <v>8279</v>
      </c>
      <c r="D26" s="1" t="s">
        <v>8280</v>
      </c>
      <c r="E26" s="2">
        <v>37987</v>
      </c>
      <c r="F26" s="2">
        <v>38352</v>
      </c>
      <c r="G26" s="1" t="s">
        <v>14585</v>
      </c>
      <c r="H26" s="1">
        <f>+Temporalidad[[#This Row],[ID]]</f>
        <v>15</v>
      </c>
    </row>
    <row r="27" spans="1:8" hidden="1" x14ac:dyDescent="0.3">
      <c r="A27">
        <v>16</v>
      </c>
      <c r="B27" t="s">
        <v>8295</v>
      </c>
      <c r="C27" s="1" t="s">
        <v>8279</v>
      </c>
      <c r="D27" s="1" t="s">
        <v>8280</v>
      </c>
      <c r="E27" s="2">
        <v>38353</v>
      </c>
      <c r="F27" s="2">
        <v>38717</v>
      </c>
      <c r="G27" s="1" t="s">
        <v>14586</v>
      </c>
      <c r="H27" s="1">
        <f>+Temporalidad[[#This Row],[ID]]</f>
        <v>16</v>
      </c>
    </row>
    <row r="28" spans="1:8" hidden="1" x14ac:dyDescent="0.3">
      <c r="A28">
        <v>17</v>
      </c>
      <c r="B28" t="s">
        <v>8296</v>
      </c>
      <c r="C28" s="1" t="s">
        <v>8279</v>
      </c>
      <c r="D28" s="1" t="s">
        <v>8280</v>
      </c>
      <c r="E28" s="2">
        <v>38718</v>
      </c>
      <c r="F28" s="2">
        <v>39082</v>
      </c>
      <c r="G28" s="1" t="s">
        <v>14587</v>
      </c>
      <c r="H28" s="1">
        <f>+Temporalidad[[#This Row],[ID]]</f>
        <v>17</v>
      </c>
    </row>
    <row r="29" spans="1:8" hidden="1" x14ac:dyDescent="0.3">
      <c r="A29">
        <v>18</v>
      </c>
      <c r="B29" t="s">
        <v>8297</v>
      </c>
      <c r="C29" s="1" t="s">
        <v>8279</v>
      </c>
      <c r="D29" s="1" t="s">
        <v>8280</v>
      </c>
      <c r="E29" s="2">
        <v>39083</v>
      </c>
      <c r="F29" s="2">
        <v>39447</v>
      </c>
      <c r="G29" s="1" t="s">
        <v>14588</v>
      </c>
      <c r="H29" s="1">
        <f>+Temporalidad[[#This Row],[ID]]</f>
        <v>18</v>
      </c>
    </row>
    <row r="30" spans="1:8" hidden="1" x14ac:dyDescent="0.3">
      <c r="A30">
        <v>19</v>
      </c>
      <c r="B30" t="s">
        <v>8298</v>
      </c>
      <c r="C30" s="1" t="s">
        <v>8279</v>
      </c>
      <c r="D30" s="1" t="s">
        <v>8280</v>
      </c>
      <c r="E30" s="2">
        <v>39448</v>
      </c>
      <c r="F30" s="2">
        <v>39813</v>
      </c>
      <c r="G30" s="1" t="s">
        <v>14589</v>
      </c>
      <c r="H30" s="1">
        <f>+Temporalidad[[#This Row],[ID]]</f>
        <v>19</v>
      </c>
    </row>
    <row r="31" spans="1:8" hidden="1" x14ac:dyDescent="0.3">
      <c r="A31">
        <v>20</v>
      </c>
      <c r="B31" t="s">
        <v>8299</v>
      </c>
      <c r="C31" s="1" t="s">
        <v>8279</v>
      </c>
      <c r="D31" s="1" t="s">
        <v>8280</v>
      </c>
      <c r="E31" s="2">
        <v>39814</v>
      </c>
      <c r="F31" s="2">
        <v>40178</v>
      </c>
      <c r="G31" s="1" t="s">
        <v>14590</v>
      </c>
      <c r="H31" s="1">
        <f>+Temporalidad[[#This Row],[ID]]</f>
        <v>20</v>
      </c>
    </row>
    <row r="32" spans="1:8" hidden="1" x14ac:dyDescent="0.3">
      <c r="A32">
        <v>21</v>
      </c>
      <c r="B32" t="s">
        <v>8300</v>
      </c>
      <c r="C32" s="1" t="s">
        <v>8279</v>
      </c>
      <c r="D32" s="1" t="s">
        <v>8280</v>
      </c>
      <c r="E32" s="2">
        <v>40179</v>
      </c>
      <c r="F32" s="2">
        <v>40543</v>
      </c>
      <c r="G32" s="1" t="s">
        <v>14591</v>
      </c>
      <c r="H32" s="1">
        <f>+Temporalidad[[#This Row],[ID]]</f>
        <v>21</v>
      </c>
    </row>
    <row r="33" spans="1:8" hidden="1" x14ac:dyDescent="0.3">
      <c r="A33">
        <v>22</v>
      </c>
      <c r="B33" t="s">
        <v>8301</v>
      </c>
      <c r="C33" s="1" t="s">
        <v>8279</v>
      </c>
      <c r="D33" s="1" t="s">
        <v>8280</v>
      </c>
      <c r="E33" s="2">
        <v>40544</v>
      </c>
      <c r="F33" s="2">
        <v>40908</v>
      </c>
      <c r="G33" s="1" t="s">
        <v>14592</v>
      </c>
      <c r="H33" s="1">
        <f>+Temporalidad[[#This Row],[ID]]</f>
        <v>22</v>
      </c>
    </row>
    <row r="34" spans="1:8" hidden="1" x14ac:dyDescent="0.3">
      <c r="A34">
        <v>23</v>
      </c>
      <c r="B34" t="s">
        <v>8302</v>
      </c>
      <c r="C34" s="1" t="s">
        <v>8279</v>
      </c>
      <c r="D34" s="1" t="s">
        <v>8280</v>
      </c>
      <c r="E34" s="2">
        <v>40909</v>
      </c>
      <c r="F34" s="2">
        <v>41274</v>
      </c>
      <c r="G34" s="1" t="s">
        <v>14593</v>
      </c>
      <c r="H34" s="1">
        <f>+Temporalidad[[#This Row],[ID]]</f>
        <v>23</v>
      </c>
    </row>
    <row r="35" spans="1:8" hidden="1" x14ac:dyDescent="0.3">
      <c r="A35">
        <v>24</v>
      </c>
      <c r="B35" t="s">
        <v>8303</v>
      </c>
      <c r="C35" s="1" t="s">
        <v>8279</v>
      </c>
      <c r="D35" s="1" t="s">
        <v>8280</v>
      </c>
      <c r="E35" s="2">
        <v>41275</v>
      </c>
      <c r="F35" s="2">
        <v>41639</v>
      </c>
      <c r="G35" s="1" t="s">
        <v>14594</v>
      </c>
      <c r="H35" s="1">
        <f>+Temporalidad[[#This Row],[ID]]</f>
        <v>24</v>
      </c>
    </row>
    <row r="36" spans="1:8" hidden="1" x14ac:dyDescent="0.3">
      <c r="A36">
        <v>25</v>
      </c>
      <c r="B36" t="s">
        <v>8304</v>
      </c>
      <c r="C36" s="1" t="s">
        <v>8279</v>
      </c>
      <c r="D36" s="1" t="s">
        <v>8280</v>
      </c>
      <c r="E36" s="2">
        <v>41640</v>
      </c>
      <c r="F36" s="2">
        <v>42004</v>
      </c>
      <c r="G36" s="1" t="s">
        <v>14595</v>
      </c>
      <c r="H36" s="1">
        <f>+Temporalidad[[#This Row],[ID]]</f>
        <v>25</v>
      </c>
    </row>
    <row r="37" spans="1:8" hidden="1" x14ac:dyDescent="0.3">
      <c r="A37">
        <v>26</v>
      </c>
      <c r="B37" t="s">
        <v>8305</v>
      </c>
      <c r="C37" s="1" t="s">
        <v>8279</v>
      </c>
      <c r="D37" s="1" t="s">
        <v>8280</v>
      </c>
      <c r="E37" s="2">
        <v>42005</v>
      </c>
      <c r="F37" s="2">
        <v>42369</v>
      </c>
      <c r="G37" s="1" t="s">
        <v>14596</v>
      </c>
      <c r="H37" s="1">
        <f>+Temporalidad[[#This Row],[ID]]</f>
        <v>26</v>
      </c>
    </row>
    <row r="38" spans="1:8" hidden="1" x14ac:dyDescent="0.3">
      <c r="A38">
        <v>27</v>
      </c>
      <c r="B38" t="s">
        <v>8306</v>
      </c>
      <c r="C38" s="1" t="s">
        <v>8279</v>
      </c>
      <c r="D38" s="1" t="s">
        <v>8280</v>
      </c>
      <c r="E38" s="2">
        <v>42370</v>
      </c>
      <c r="F38" s="2">
        <v>42735</v>
      </c>
      <c r="G38" s="1" t="s">
        <v>14597</v>
      </c>
      <c r="H38" s="1">
        <f>+Temporalidad[[#This Row],[ID]]</f>
        <v>27</v>
      </c>
    </row>
    <row r="39" spans="1:8" hidden="1" x14ac:dyDescent="0.3">
      <c r="A39">
        <v>28</v>
      </c>
      <c r="B39" t="s">
        <v>8307</v>
      </c>
      <c r="C39" s="1" t="s">
        <v>8279</v>
      </c>
      <c r="D39" s="1" t="s">
        <v>8280</v>
      </c>
      <c r="E39" s="2">
        <v>42736</v>
      </c>
      <c r="F39" s="2">
        <v>43100</v>
      </c>
      <c r="G39" s="1" t="s">
        <v>14598</v>
      </c>
      <c r="H39" s="1">
        <f>+Temporalidad[[#This Row],[ID]]</f>
        <v>28</v>
      </c>
    </row>
    <row r="40" spans="1:8" hidden="1" x14ac:dyDescent="0.3">
      <c r="A40">
        <v>29</v>
      </c>
      <c r="B40" t="s">
        <v>8308</v>
      </c>
      <c r="C40" s="1" t="s">
        <v>8279</v>
      </c>
      <c r="D40" s="1" t="s">
        <v>8280</v>
      </c>
      <c r="E40" s="2">
        <v>43101</v>
      </c>
      <c r="F40" s="2">
        <v>43465</v>
      </c>
      <c r="G40" s="1" t="s">
        <v>14599</v>
      </c>
      <c r="H40" s="1">
        <f>+Temporalidad[[#This Row],[ID]]</f>
        <v>29</v>
      </c>
    </row>
    <row r="41" spans="1:8" hidden="1" x14ac:dyDescent="0.3">
      <c r="A41">
        <v>30</v>
      </c>
      <c r="B41" t="s">
        <v>8309</v>
      </c>
      <c r="C41" s="1" t="s">
        <v>8279</v>
      </c>
      <c r="D41" s="1" t="s">
        <v>8280</v>
      </c>
      <c r="E41" s="2">
        <v>43466</v>
      </c>
      <c r="F41" s="2">
        <v>43830</v>
      </c>
      <c r="G41" s="1" t="s">
        <v>14600</v>
      </c>
      <c r="H41" s="1">
        <f>+Temporalidad[[#This Row],[ID]]</f>
        <v>30</v>
      </c>
    </row>
    <row r="42" spans="1:8" hidden="1" x14ac:dyDescent="0.3">
      <c r="A42">
        <v>31</v>
      </c>
      <c r="B42" t="s">
        <v>8310</v>
      </c>
      <c r="C42" s="1" t="s">
        <v>8279</v>
      </c>
      <c r="D42" s="1" t="s">
        <v>8280</v>
      </c>
      <c r="E42" s="2">
        <v>43831</v>
      </c>
      <c r="F42" s="2">
        <v>44196</v>
      </c>
      <c r="G42" s="1" t="s">
        <v>14601</v>
      </c>
      <c r="H42" s="1">
        <f>+Temporalidad[[#This Row],[ID]]</f>
        <v>31</v>
      </c>
    </row>
    <row r="43" spans="1:8" hidden="1" x14ac:dyDescent="0.3">
      <c r="A43">
        <v>32</v>
      </c>
      <c r="B43" t="s">
        <v>8311</v>
      </c>
      <c r="C43" s="1" t="s">
        <v>8279</v>
      </c>
      <c r="D43" s="1" t="s">
        <v>8280</v>
      </c>
      <c r="E43" s="2">
        <v>44197</v>
      </c>
      <c r="F43" s="2">
        <v>44561</v>
      </c>
      <c r="G43" s="1" t="s">
        <v>14602</v>
      </c>
      <c r="H43" s="1">
        <f>+Temporalidad[[#This Row],[ID]]</f>
        <v>32</v>
      </c>
    </row>
    <row r="44" spans="1:8" hidden="1" x14ac:dyDescent="0.3">
      <c r="A44">
        <v>33</v>
      </c>
      <c r="B44" t="s">
        <v>8312</v>
      </c>
      <c r="C44" s="1" t="s">
        <v>8279</v>
      </c>
      <c r="D44" s="1" t="s">
        <v>8280</v>
      </c>
      <c r="E44" s="2">
        <v>44562</v>
      </c>
      <c r="F44" s="2">
        <v>44926</v>
      </c>
      <c r="G44" s="1" t="s">
        <v>14603</v>
      </c>
      <c r="H44" s="1">
        <f>+Temporalidad[[#This Row],[ID]]</f>
        <v>33</v>
      </c>
    </row>
    <row r="45" spans="1:8" hidden="1" x14ac:dyDescent="0.3">
      <c r="A45">
        <v>34</v>
      </c>
      <c r="B45" t="s">
        <v>8313</v>
      </c>
      <c r="C45" s="1" t="s">
        <v>8279</v>
      </c>
      <c r="D45" s="1" t="s">
        <v>8280</v>
      </c>
      <c r="E45" s="2">
        <v>44927</v>
      </c>
      <c r="F45" s="2">
        <v>45291</v>
      </c>
      <c r="G45" s="1" t="s">
        <v>14604</v>
      </c>
      <c r="H45" s="1">
        <f>+Temporalidad[[#This Row],[ID]]</f>
        <v>34</v>
      </c>
    </row>
    <row r="46" spans="1:8" hidden="1" x14ac:dyDescent="0.3">
      <c r="A46">
        <v>35</v>
      </c>
      <c r="B46" t="s">
        <v>8314</v>
      </c>
      <c r="C46" s="1" t="s">
        <v>8279</v>
      </c>
      <c r="D46" s="1" t="s">
        <v>8280</v>
      </c>
      <c r="E46" s="2">
        <v>45292</v>
      </c>
      <c r="F46" s="2">
        <v>45657</v>
      </c>
      <c r="G46" s="1" t="s">
        <v>14605</v>
      </c>
      <c r="H46" s="1">
        <f>+Temporalidad[[#This Row],[ID]]</f>
        <v>35</v>
      </c>
    </row>
    <row r="47" spans="1:8" hidden="1" x14ac:dyDescent="0.3">
      <c r="A47">
        <v>36</v>
      </c>
      <c r="B47" t="s">
        <v>8315</v>
      </c>
      <c r="C47" s="1" t="s">
        <v>8279</v>
      </c>
      <c r="D47" s="1" t="s">
        <v>8280</v>
      </c>
      <c r="E47" s="2">
        <v>45658</v>
      </c>
      <c r="F47" s="2">
        <v>46022</v>
      </c>
      <c r="G47" s="1" t="s">
        <v>14606</v>
      </c>
      <c r="H47" s="1">
        <f>+Temporalidad[[#This Row],[ID]]</f>
        <v>36</v>
      </c>
    </row>
    <row r="48" spans="1:8" hidden="1" x14ac:dyDescent="0.3">
      <c r="A48">
        <v>37</v>
      </c>
      <c r="B48" t="s">
        <v>8316</v>
      </c>
      <c r="C48" s="1" t="s">
        <v>8279</v>
      </c>
      <c r="D48" s="1" t="s">
        <v>8280</v>
      </c>
      <c r="E48" s="2">
        <v>46023</v>
      </c>
      <c r="F48" s="2">
        <v>46387</v>
      </c>
      <c r="G48" s="1" t="s">
        <v>14607</v>
      </c>
      <c r="H48" s="1">
        <f>+Temporalidad[[#This Row],[ID]]</f>
        <v>37</v>
      </c>
    </row>
    <row r="49" spans="1:8" hidden="1" x14ac:dyDescent="0.3">
      <c r="A49">
        <v>38</v>
      </c>
      <c r="B49" t="s">
        <v>8317</v>
      </c>
      <c r="C49" s="1" t="s">
        <v>8279</v>
      </c>
      <c r="D49" s="1" t="s">
        <v>8280</v>
      </c>
      <c r="E49" s="2">
        <v>46388</v>
      </c>
      <c r="F49" s="2">
        <v>46752</v>
      </c>
      <c r="G49" s="1" t="s">
        <v>14608</v>
      </c>
      <c r="H49" s="1">
        <f>+Temporalidad[[#This Row],[ID]]</f>
        <v>38</v>
      </c>
    </row>
    <row r="50" spans="1:8" hidden="1" x14ac:dyDescent="0.3">
      <c r="A50">
        <v>39</v>
      </c>
      <c r="B50" t="s">
        <v>8318</v>
      </c>
      <c r="C50" s="1" t="s">
        <v>8279</v>
      </c>
      <c r="D50" s="1" t="s">
        <v>8280</v>
      </c>
      <c r="E50" s="2">
        <v>46753</v>
      </c>
      <c r="F50" s="2">
        <v>47118</v>
      </c>
      <c r="G50" s="1" t="s">
        <v>14609</v>
      </c>
      <c r="H50" s="1">
        <f>+Temporalidad[[#This Row],[ID]]</f>
        <v>39</v>
      </c>
    </row>
    <row r="51" spans="1:8" hidden="1" x14ac:dyDescent="0.3">
      <c r="A51">
        <v>40</v>
      </c>
      <c r="B51" t="s">
        <v>8319</v>
      </c>
      <c r="C51" s="1" t="s">
        <v>8279</v>
      </c>
      <c r="D51" s="1" t="s">
        <v>8280</v>
      </c>
      <c r="E51" s="2">
        <v>47119</v>
      </c>
      <c r="F51" s="2">
        <v>47483</v>
      </c>
      <c r="G51" s="1" t="s">
        <v>14610</v>
      </c>
      <c r="H51" s="1">
        <f>+Temporalidad[[#This Row],[ID]]</f>
        <v>40</v>
      </c>
    </row>
    <row r="52" spans="1:8" hidden="1" x14ac:dyDescent="0.3">
      <c r="A52">
        <v>41</v>
      </c>
      <c r="B52" t="s">
        <v>8320</v>
      </c>
      <c r="C52" s="1" t="s">
        <v>8279</v>
      </c>
      <c r="D52" s="1" t="s">
        <v>8280</v>
      </c>
      <c r="E52" s="2">
        <v>47484</v>
      </c>
      <c r="F52" s="2">
        <v>47848</v>
      </c>
      <c r="G52" s="1" t="s">
        <v>14611</v>
      </c>
      <c r="H52" s="1">
        <f>+Temporalidad[[#This Row],[ID]]</f>
        <v>41</v>
      </c>
    </row>
    <row r="53" spans="1:8" hidden="1" x14ac:dyDescent="0.3">
      <c r="A53">
        <v>42</v>
      </c>
      <c r="B53" t="s">
        <v>8321</v>
      </c>
      <c r="C53" s="1" t="s">
        <v>8279</v>
      </c>
      <c r="D53" s="1" t="s">
        <v>8280</v>
      </c>
      <c r="E53" s="2">
        <v>47849</v>
      </c>
      <c r="F53" s="2">
        <v>48213</v>
      </c>
      <c r="G53" s="1" t="s">
        <v>14612</v>
      </c>
      <c r="H53" s="1">
        <f>+Temporalidad[[#This Row],[ID]]</f>
        <v>42</v>
      </c>
    </row>
    <row r="54" spans="1:8" hidden="1" x14ac:dyDescent="0.3">
      <c r="A54">
        <v>43</v>
      </c>
      <c r="B54" t="s">
        <v>8322</v>
      </c>
      <c r="C54" s="1" t="s">
        <v>8279</v>
      </c>
      <c r="D54" s="1" t="s">
        <v>8280</v>
      </c>
      <c r="E54" s="2">
        <v>48214</v>
      </c>
      <c r="F54" s="2">
        <v>48579</v>
      </c>
      <c r="G54" s="1" t="s">
        <v>14613</v>
      </c>
      <c r="H54" s="1">
        <f>+Temporalidad[[#This Row],[ID]]</f>
        <v>43</v>
      </c>
    </row>
    <row r="55" spans="1:8" hidden="1" x14ac:dyDescent="0.3">
      <c r="A55">
        <v>44</v>
      </c>
      <c r="B55" t="s">
        <v>8323</v>
      </c>
      <c r="C55" s="1" t="s">
        <v>8279</v>
      </c>
      <c r="D55" s="1" t="s">
        <v>8280</v>
      </c>
      <c r="E55" s="2">
        <v>48580</v>
      </c>
      <c r="F55" s="2">
        <v>48944</v>
      </c>
      <c r="G55" s="1" t="s">
        <v>14614</v>
      </c>
      <c r="H55" s="1">
        <f>+Temporalidad[[#This Row],[ID]]</f>
        <v>44</v>
      </c>
    </row>
    <row r="56" spans="1:8" hidden="1" x14ac:dyDescent="0.3">
      <c r="A56">
        <v>45</v>
      </c>
      <c r="B56" t="s">
        <v>8324</v>
      </c>
      <c r="C56" s="1" t="s">
        <v>8279</v>
      </c>
      <c r="D56" s="1" t="s">
        <v>8280</v>
      </c>
      <c r="E56" s="2">
        <v>48945</v>
      </c>
      <c r="F56" s="2">
        <v>49309</v>
      </c>
      <c r="G56" s="1" t="s">
        <v>14615</v>
      </c>
      <c r="H56" s="1">
        <f>+Temporalidad[[#This Row],[ID]]</f>
        <v>45</v>
      </c>
    </row>
    <row r="57" spans="1:8" hidden="1" x14ac:dyDescent="0.3">
      <c r="A57">
        <v>46</v>
      </c>
      <c r="B57" t="s">
        <v>8325</v>
      </c>
      <c r="C57" s="1" t="s">
        <v>8279</v>
      </c>
      <c r="D57" s="1" t="s">
        <v>8280</v>
      </c>
      <c r="E57" s="2">
        <v>49310</v>
      </c>
      <c r="F57" s="2">
        <v>49674</v>
      </c>
      <c r="G57" s="1" t="s">
        <v>14616</v>
      </c>
      <c r="H57" s="1">
        <f>+Temporalidad[[#This Row],[ID]]</f>
        <v>46</v>
      </c>
    </row>
    <row r="58" spans="1:8" hidden="1" x14ac:dyDescent="0.3">
      <c r="A58">
        <v>47</v>
      </c>
      <c r="B58" t="s">
        <v>8326</v>
      </c>
      <c r="C58" s="1" t="s">
        <v>8279</v>
      </c>
      <c r="D58" s="1" t="s">
        <v>8280</v>
      </c>
      <c r="E58" s="2">
        <v>49675</v>
      </c>
      <c r="F58" s="2">
        <v>50040</v>
      </c>
      <c r="G58" s="1" t="s">
        <v>14617</v>
      </c>
      <c r="H58" s="1">
        <f>+Temporalidad[[#This Row],[ID]]</f>
        <v>47</v>
      </c>
    </row>
    <row r="59" spans="1:8" hidden="1" x14ac:dyDescent="0.3">
      <c r="A59">
        <v>48</v>
      </c>
      <c r="B59" t="s">
        <v>8327</v>
      </c>
      <c r="C59" s="1" t="s">
        <v>8279</v>
      </c>
      <c r="D59" s="1" t="s">
        <v>8280</v>
      </c>
      <c r="E59" s="2">
        <v>50041</v>
      </c>
      <c r="F59" s="2">
        <v>50405</v>
      </c>
      <c r="G59" s="1" t="s">
        <v>14618</v>
      </c>
      <c r="H59" s="1">
        <f>+Temporalidad[[#This Row],[ID]]</f>
        <v>48</v>
      </c>
    </row>
    <row r="60" spans="1:8" hidden="1" x14ac:dyDescent="0.3">
      <c r="A60">
        <v>49</v>
      </c>
      <c r="B60" t="s">
        <v>8328</v>
      </c>
      <c r="C60" s="1" t="s">
        <v>8279</v>
      </c>
      <c r="D60" s="1" t="s">
        <v>8280</v>
      </c>
      <c r="E60" s="2">
        <v>50406</v>
      </c>
      <c r="F60" s="2">
        <v>50770</v>
      </c>
      <c r="G60" s="1" t="s">
        <v>14619</v>
      </c>
      <c r="H60" s="1">
        <f>+Temporalidad[[#This Row],[ID]]</f>
        <v>49</v>
      </c>
    </row>
    <row r="61" spans="1:8" hidden="1" x14ac:dyDescent="0.3">
      <c r="A61">
        <v>50</v>
      </c>
      <c r="B61" t="s">
        <v>8329</v>
      </c>
      <c r="C61" s="1" t="s">
        <v>8279</v>
      </c>
      <c r="D61" s="1" t="s">
        <v>8280</v>
      </c>
      <c r="E61" s="2">
        <v>50771</v>
      </c>
      <c r="F61" s="2">
        <v>51135</v>
      </c>
      <c r="G61" s="1" t="s">
        <v>14620</v>
      </c>
      <c r="H61" s="1">
        <f>+Temporalidad[[#This Row],[ID]]</f>
        <v>50</v>
      </c>
    </row>
    <row r="62" spans="1:8" hidden="1" x14ac:dyDescent="0.3">
      <c r="A62">
        <v>51</v>
      </c>
      <c r="B62" t="s">
        <v>8330</v>
      </c>
      <c r="C62" s="1" t="s">
        <v>8279</v>
      </c>
      <c r="D62" s="1" t="s">
        <v>8280</v>
      </c>
      <c r="E62" s="2">
        <v>51136</v>
      </c>
      <c r="F62" s="2">
        <v>51501</v>
      </c>
      <c r="G62" s="1" t="s">
        <v>14621</v>
      </c>
      <c r="H62" s="1">
        <f>+Temporalidad[[#This Row],[ID]]</f>
        <v>51</v>
      </c>
    </row>
    <row r="63" spans="1:8" hidden="1" x14ac:dyDescent="0.3">
      <c r="A63">
        <v>52</v>
      </c>
      <c r="B63" t="s">
        <v>8331</v>
      </c>
      <c r="C63" s="1" t="s">
        <v>8279</v>
      </c>
      <c r="D63" s="1" t="s">
        <v>8280</v>
      </c>
      <c r="E63" s="2">
        <v>51502</v>
      </c>
      <c r="F63" s="2">
        <v>51866</v>
      </c>
      <c r="G63" s="1" t="s">
        <v>14622</v>
      </c>
      <c r="H63" s="1">
        <f>+Temporalidad[[#This Row],[ID]]</f>
        <v>52</v>
      </c>
    </row>
    <row r="64" spans="1:8" hidden="1" x14ac:dyDescent="0.3">
      <c r="A64">
        <v>53</v>
      </c>
      <c r="B64" t="s">
        <v>8332</v>
      </c>
      <c r="C64" s="1" t="s">
        <v>8279</v>
      </c>
      <c r="D64" s="1" t="s">
        <v>8280</v>
      </c>
      <c r="E64" s="2">
        <v>51867</v>
      </c>
      <c r="F64" s="2">
        <v>52231</v>
      </c>
      <c r="G64" s="1" t="s">
        <v>14623</v>
      </c>
      <c r="H64" s="1">
        <f>+Temporalidad[[#This Row],[ID]]</f>
        <v>53</v>
      </c>
    </row>
    <row r="65" spans="1:8" hidden="1" x14ac:dyDescent="0.3">
      <c r="A65">
        <v>54</v>
      </c>
      <c r="B65" t="s">
        <v>8333</v>
      </c>
      <c r="C65" s="1" t="s">
        <v>8279</v>
      </c>
      <c r="D65" s="1" t="s">
        <v>8280</v>
      </c>
      <c r="E65" s="2">
        <v>52232</v>
      </c>
      <c r="F65" s="2">
        <v>52596</v>
      </c>
      <c r="G65" s="1" t="s">
        <v>14624</v>
      </c>
      <c r="H65" s="1">
        <f>+Temporalidad[[#This Row],[ID]]</f>
        <v>54</v>
      </c>
    </row>
    <row r="66" spans="1:8" hidden="1" x14ac:dyDescent="0.3">
      <c r="A66">
        <v>55</v>
      </c>
      <c r="B66" t="s">
        <v>8334</v>
      </c>
      <c r="C66" s="1" t="s">
        <v>8279</v>
      </c>
      <c r="D66" s="1" t="s">
        <v>8280</v>
      </c>
      <c r="E66" s="2">
        <v>52597</v>
      </c>
      <c r="F66" s="2">
        <v>52962</v>
      </c>
      <c r="G66" s="1" t="s">
        <v>14625</v>
      </c>
      <c r="H66" s="1">
        <f>+Temporalidad[[#This Row],[ID]]</f>
        <v>55</v>
      </c>
    </row>
    <row r="67" spans="1:8" hidden="1" x14ac:dyDescent="0.3">
      <c r="A67">
        <v>56</v>
      </c>
      <c r="B67" t="s">
        <v>8335</v>
      </c>
      <c r="C67" s="1" t="s">
        <v>8279</v>
      </c>
      <c r="D67" s="1" t="s">
        <v>8280</v>
      </c>
      <c r="E67" s="2">
        <v>52963</v>
      </c>
      <c r="F67" s="2">
        <v>53327</v>
      </c>
      <c r="G67" s="1" t="s">
        <v>14626</v>
      </c>
      <c r="H67" s="1">
        <f>+Temporalidad[[#This Row],[ID]]</f>
        <v>56</v>
      </c>
    </row>
    <row r="68" spans="1:8" hidden="1" x14ac:dyDescent="0.3">
      <c r="A68">
        <v>57</v>
      </c>
      <c r="B68" t="s">
        <v>8336</v>
      </c>
      <c r="C68" s="1" t="s">
        <v>8279</v>
      </c>
      <c r="D68" s="1" t="s">
        <v>8280</v>
      </c>
      <c r="E68" s="2">
        <v>53328</v>
      </c>
      <c r="F68" s="2">
        <v>53692</v>
      </c>
      <c r="G68" s="1" t="s">
        <v>14627</v>
      </c>
      <c r="H68" s="1">
        <f>+Temporalidad[[#This Row],[ID]]</f>
        <v>57</v>
      </c>
    </row>
    <row r="69" spans="1:8" hidden="1" x14ac:dyDescent="0.3">
      <c r="A69">
        <v>58</v>
      </c>
      <c r="B69" t="s">
        <v>8337</v>
      </c>
      <c r="C69" s="1" t="s">
        <v>8279</v>
      </c>
      <c r="D69" s="1" t="s">
        <v>8280</v>
      </c>
      <c r="E69" s="2">
        <v>53693</v>
      </c>
      <c r="F69" s="2">
        <v>54057</v>
      </c>
      <c r="G69" s="1" t="s">
        <v>14628</v>
      </c>
      <c r="H69" s="1">
        <f>+Temporalidad[[#This Row],[ID]]</f>
        <v>58</v>
      </c>
    </row>
    <row r="70" spans="1:8" hidden="1" x14ac:dyDescent="0.3">
      <c r="A70">
        <v>59</v>
      </c>
      <c r="B70" t="s">
        <v>8338</v>
      </c>
      <c r="C70" s="1" t="s">
        <v>8279</v>
      </c>
      <c r="D70" s="1" t="s">
        <v>8280</v>
      </c>
      <c r="E70" s="2">
        <v>54058</v>
      </c>
      <c r="F70" s="2">
        <v>54423</v>
      </c>
      <c r="G70" s="1" t="s">
        <v>14629</v>
      </c>
      <c r="H70" s="1">
        <f>+Temporalidad[[#This Row],[ID]]</f>
        <v>59</v>
      </c>
    </row>
    <row r="71" spans="1:8" hidden="1" x14ac:dyDescent="0.3">
      <c r="A71">
        <v>60</v>
      </c>
      <c r="B71" t="s">
        <v>8339</v>
      </c>
      <c r="C71" s="1" t="s">
        <v>8279</v>
      </c>
      <c r="D71" s="1" t="s">
        <v>8280</v>
      </c>
      <c r="E71" s="2">
        <v>54424</v>
      </c>
      <c r="F71" s="2">
        <v>54788</v>
      </c>
      <c r="G71" s="1" t="s">
        <v>14630</v>
      </c>
      <c r="H71" s="1">
        <f>+Temporalidad[[#This Row],[ID]]</f>
        <v>60</v>
      </c>
    </row>
    <row r="72" spans="1:8" hidden="1" x14ac:dyDescent="0.3">
      <c r="A72">
        <v>61</v>
      </c>
      <c r="B72" t="s">
        <v>8340</v>
      </c>
      <c r="C72" s="1" t="s">
        <v>8279</v>
      </c>
      <c r="D72" s="1" t="s">
        <v>8280</v>
      </c>
      <c r="E72" s="2">
        <v>54789</v>
      </c>
      <c r="F72" s="2">
        <v>55153</v>
      </c>
      <c r="G72" s="1" t="s">
        <v>14631</v>
      </c>
      <c r="H72" s="1">
        <f>+Temporalidad[[#This Row],[ID]]</f>
        <v>61</v>
      </c>
    </row>
    <row r="73" spans="1:8" hidden="1" x14ac:dyDescent="0.3">
      <c r="A73">
        <v>62</v>
      </c>
      <c r="B73" s="21" t="s">
        <v>14632</v>
      </c>
      <c r="C73" s="1" t="s">
        <v>8341</v>
      </c>
      <c r="D73" s="1" t="s">
        <v>8342</v>
      </c>
      <c r="E73" s="2">
        <v>32874</v>
      </c>
      <c r="F73" s="2">
        <v>32904</v>
      </c>
      <c r="G73" s="1" t="s">
        <v>14633</v>
      </c>
      <c r="H73" s="1">
        <f>+Temporalidad[[#This Row],[ID]]</f>
        <v>62</v>
      </c>
    </row>
    <row r="74" spans="1:8" hidden="1" x14ac:dyDescent="0.3">
      <c r="A74">
        <v>63</v>
      </c>
      <c r="B74" s="21" t="s">
        <v>14634</v>
      </c>
      <c r="C74" s="1" t="s">
        <v>8341</v>
      </c>
      <c r="D74" s="1" t="s">
        <v>8342</v>
      </c>
      <c r="E74" s="2">
        <v>32905</v>
      </c>
      <c r="F74" s="2">
        <v>32932</v>
      </c>
      <c r="G74" s="1" t="s">
        <v>14635</v>
      </c>
      <c r="H74" s="1">
        <f>+Temporalidad[[#This Row],[ID]]</f>
        <v>63</v>
      </c>
    </row>
    <row r="75" spans="1:8" hidden="1" x14ac:dyDescent="0.3">
      <c r="A75">
        <v>64</v>
      </c>
      <c r="B75" s="21" t="s">
        <v>14636</v>
      </c>
      <c r="C75" s="1" t="s">
        <v>8341</v>
      </c>
      <c r="D75" s="1" t="s">
        <v>8342</v>
      </c>
      <c r="E75" s="2">
        <v>32933</v>
      </c>
      <c r="F75" s="2">
        <v>32963</v>
      </c>
      <c r="G75" s="1" t="s">
        <v>14637</v>
      </c>
      <c r="H75" s="1">
        <f>+Temporalidad[[#This Row],[ID]]</f>
        <v>64</v>
      </c>
    </row>
    <row r="76" spans="1:8" hidden="1" x14ac:dyDescent="0.3">
      <c r="A76">
        <v>65</v>
      </c>
      <c r="B76" s="21" t="s">
        <v>14638</v>
      </c>
      <c r="C76" s="1" t="s">
        <v>8341</v>
      </c>
      <c r="D76" s="1" t="s">
        <v>8342</v>
      </c>
      <c r="E76" s="2">
        <v>32964</v>
      </c>
      <c r="F76" s="2">
        <v>32993</v>
      </c>
      <c r="G76" s="1" t="s">
        <v>14639</v>
      </c>
      <c r="H76" s="1">
        <f>+Temporalidad[[#This Row],[ID]]</f>
        <v>65</v>
      </c>
    </row>
    <row r="77" spans="1:8" hidden="1" x14ac:dyDescent="0.3">
      <c r="A77">
        <v>66</v>
      </c>
      <c r="B77" s="21" t="s">
        <v>14640</v>
      </c>
      <c r="C77" s="1" t="s">
        <v>8341</v>
      </c>
      <c r="D77" s="1" t="s">
        <v>8342</v>
      </c>
      <c r="E77" s="2">
        <v>32994</v>
      </c>
      <c r="F77" s="2">
        <v>33024</v>
      </c>
      <c r="G77" s="1" t="s">
        <v>14641</v>
      </c>
      <c r="H77" s="1">
        <f>+Temporalidad[[#This Row],[ID]]</f>
        <v>66</v>
      </c>
    </row>
    <row r="78" spans="1:8" hidden="1" x14ac:dyDescent="0.3">
      <c r="A78">
        <v>67</v>
      </c>
      <c r="B78" s="21" t="s">
        <v>14642</v>
      </c>
      <c r="C78" s="1" t="s">
        <v>8341</v>
      </c>
      <c r="D78" s="1" t="s">
        <v>8342</v>
      </c>
      <c r="E78" s="2">
        <v>33025</v>
      </c>
      <c r="F78" s="2">
        <v>33054</v>
      </c>
      <c r="G78" s="1" t="s">
        <v>14643</v>
      </c>
      <c r="H78" s="1">
        <f>+Temporalidad[[#This Row],[ID]]</f>
        <v>67</v>
      </c>
    </row>
    <row r="79" spans="1:8" hidden="1" x14ac:dyDescent="0.3">
      <c r="A79">
        <v>68</v>
      </c>
      <c r="B79" s="21" t="s">
        <v>14644</v>
      </c>
      <c r="C79" s="1" t="s">
        <v>8341</v>
      </c>
      <c r="D79" s="1" t="s">
        <v>8342</v>
      </c>
      <c r="E79" s="2">
        <v>33055</v>
      </c>
      <c r="F79" s="2">
        <v>33085</v>
      </c>
      <c r="G79" s="1" t="s">
        <v>14645</v>
      </c>
      <c r="H79" s="1">
        <f>+Temporalidad[[#This Row],[ID]]</f>
        <v>68</v>
      </c>
    </row>
    <row r="80" spans="1:8" hidden="1" x14ac:dyDescent="0.3">
      <c r="A80">
        <v>69</v>
      </c>
      <c r="B80" s="21" t="s">
        <v>14646</v>
      </c>
      <c r="C80" s="1" t="s">
        <v>8341</v>
      </c>
      <c r="D80" s="1" t="s">
        <v>8342</v>
      </c>
      <c r="E80" s="2">
        <v>33086</v>
      </c>
      <c r="F80" s="2">
        <v>33116</v>
      </c>
      <c r="G80" s="1" t="s">
        <v>14647</v>
      </c>
      <c r="H80" s="1">
        <f>+Temporalidad[[#This Row],[ID]]</f>
        <v>69</v>
      </c>
    </row>
    <row r="81" spans="1:8" hidden="1" x14ac:dyDescent="0.3">
      <c r="A81">
        <v>70</v>
      </c>
      <c r="B81" s="21" t="s">
        <v>14648</v>
      </c>
      <c r="C81" s="1" t="s">
        <v>8341</v>
      </c>
      <c r="D81" s="1" t="s">
        <v>8342</v>
      </c>
      <c r="E81" s="2">
        <v>33117</v>
      </c>
      <c r="F81" s="2">
        <v>33146</v>
      </c>
      <c r="G81" s="1" t="s">
        <v>14649</v>
      </c>
      <c r="H81" s="1">
        <f>+Temporalidad[[#This Row],[ID]]</f>
        <v>70</v>
      </c>
    </row>
    <row r="82" spans="1:8" hidden="1" x14ac:dyDescent="0.3">
      <c r="A82">
        <v>71</v>
      </c>
      <c r="B82" s="21" t="s">
        <v>14650</v>
      </c>
      <c r="C82" s="1" t="s">
        <v>8341</v>
      </c>
      <c r="D82" s="1" t="s">
        <v>8342</v>
      </c>
      <c r="E82" s="2">
        <v>33147</v>
      </c>
      <c r="F82" s="2">
        <v>33177</v>
      </c>
      <c r="G82" s="1" t="s">
        <v>14651</v>
      </c>
      <c r="H82" s="1">
        <f>+Temporalidad[[#This Row],[ID]]</f>
        <v>71</v>
      </c>
    </row>
    <row r="83" spans="1:8" hidden="1" x14ac:dyDescent="0.3">
      <c r="A83">
        <v>72</v>
      </c>
      <c r="B83" s="21" t="s">
        <v>14652</v>
      </c>
      <c r="C83" s="1" t="s">
        <v>8341</v>
      </c>
      <c r="D83" s="1" t="s">
        <v>8342</v>
      </c>
      <c r="E83" s="2">
        <v>33178</v>
      </c>
      <c r="F83" s="2">
        <v>33207</v>
      </c>
      <c r="G83" s="1" t="s">
        <v>14653</v>
      </c>
      <c r="H83" s="1">
        <f>+Temporalidad[[#This Row],[ID]]</f>
        <v>72</v>
      </c>
    </row>
    <row r="84" spans="1:8" hidden="1" x14ac:dyDescent="0.3">
      <c r="A84">
        <v>73</v>
      </c>
      <c r="B84" s="21" t="s">
        <v>14654</v>
      </c>
      <c r="C84" s="1" t="s">
        <v>8341</v>
      </c>
      <c r="D84" s="1" t="s">
        <v>8342</v>
      </c>
      <c r="E84" s="2">
        <v>33208</v>
      </c>
      <c r="F84" s="2">
        <v>33238</v>
      </c>
      <c r="G84" s="1" t="s">
        <v>14655</v>
      </c>
      <c r="H84" s="1">
        <f>+Temporalidad[[#This Row],[ID]]</f>
        <v>73</v>
      </c>
    </row>
    <row r="85" spans="1:8" hidden="1" x14ac:dyDescent="0.3">
      <c r="A85">
        <v>74</v>
      </c>
      <c r="B85" s="21" t="s">
        <v>14656</v>
      </c>
      <c r="C85" s="1" t="s">
        <v>8341</v>
      </c>
      <c r="D85" s="1" t="s">
        <v>8342</v>
      </c>
      <c r="E85" s="2">
        <v>33239</v>
      </c>
      <c r="F85" s="2">
        <v>33269</v>
      </c>
      <c r="G85" s="1" t="s">
        <v>14657</v>
      </c>
      <c r="H85" s="1">
        <f>+Temporalidad[[#This Row],[ID]]</f>
        <v>74</v>
      </c>
    </row>
    <row r="86" spans="1:8" hidden="1" x14ac:dyDescent="0.3">
      <c r="A86">
        <v>75</v>
      </c>
      <c r="B86" s="21" t="s">
        <v>14658</v>
      </c>
      <c r="C86" s="1" t="s">
        <v>8341</v>
      </c>
      <c r="D86" s="1" t="s">
        <v>8342</v>
      </c>
      <c r="E86" s="2">
        <v>33270</v>
      </c>
      <c r="F86" s="2">
        <v>33297</v>
      </c>
      <c r="G86" s="1" t="s">
        <v>14659</v>
      </c>
      <c r="H86" s="1">
        <f>+Temporalidad[[#This Row],[ID]]</f>
        <v>75</v>
      </c>
    </row>
    <row r="87" spans="1:8" hidden="1" x14ac:dyDescent="0.3">
      <c r="A87">
        <v>76</v>
      </c>
      <c r="B87" s="21" t="s">
        <v>14660</v>
      </c>
      <c r="C87" s="1" t="s">
        <v>8341</v>
      </c>
      <c r="D87" s="1" t="s">
        <v>8342</v>
      </c>
      <c r="E87" s="2">
        <v>33298</v>
      </c>
      <c r="F87" s="2">
        <v>33328</v>
      </c>
      <c r="G87" s="1" t="s">
        <v>14661</v>
      </c>
      <c r="H87" s="1">
        <f>+Temporalidad[[#This Row],[ID]]</f>
        <v>76</v>
      </c>
    </row>
    <row r="88" spans="1:8" hidden="1" x14ac:dyDescent="0.3">
      <c r="A88">
        <v>77</v>
      </c>
      <c r="B88" s="21" t="s">
        <v>14662</v>
      </c>
      <c r="C88" s="1" t="s">
        <v>8341</v>
      </c>
      <c r="D88" s="1" t="s">
        <v>8342</v>
      </c>
      <c r="E88" s="2">
        <v>33329</v>
      </c>
      <c r="F88" s="2">
        <v>33358</v>
      </c>
      <c r="G88" s="1" t="s">
        <v>14663</v>
      </c>
      <c r="H88" s="1">
        <f>+Temporalidad[[#This Row],[ID]]</f>
        <v>77</v>
      </c>
    </row>
    <row r="89" spans="1:8" hidden="1" x14ac:dyDescent="0.3">
      <c r="A89">
        <v>78</v>
      </c>
      <c r="B89" s="21" t="s">
        <v>14664</v>
      </c>
      <c r="C89" s="1" t="s">
        <v>8341</v>
      </c>
      <c r="D89" s="1" t="s">
        <v>8342</v>
      </c>
      <c r="E89" s="2">
        <v>33359</v>
      </c>
      <c r="F89" s="2">
        <v>33389</v>
      </c>
      <c r="G89" s="1" t="s">
        <v>14665</v>
      </c>
      <c r="H89" s="1">
        <f>+Temporalidad[[#This Row],[ID]]</f>
        <v>78</v>
      </c>
    </row>
    <row r="90" spans="1:8" hidden="1" x14ac:dyDescent="0.3">
      <c r="A90">
        <v>79</v>
      </c>
      <c r="B90" s="21" t="s">
        <v>14666</v>
      </c>
      <c r="C90" s="1" t="s">
        <v>8341</v>
      </c>
      <c r="D90" s="1" t="s">
        <v>8342</v>
      </c>
      <c r="E90" s="2">
        <v>33390</v>
      </c>
      <c r="F90" s="2">
        <v>33419</v>
      </c>
      <c r="G90" s="1" t="s">
        <v>14667</v>
      </c>
      <c r="H90" s="1">
        <f>+Temporalidad[[#This Row],[ID]]</f>
        <v>79</v>
      </c>
    </row>
    <row r="91" spans="1:8" hidden="1" x14ac:dyDescent="0.3">
      <c r="A91">
        <v>80</v>
      </c>
      <c r="B91" s="21" t="s">
        <v>14668</v>
      </c>
      <c r="C91" s="1" t="s">
        <v>8341</v>
      </c>
      <c r="D91" s="1" t="s">
        <v>8342</v>
      </c>
      <c r="E91" s="2">
        <v>33420</v>
      </c>
      <c r="F91" s="2">
        <v>33450</v>
      </c>
      <c r="G91" s="1" t="s">
        <v>14669</v>
      </c>
      <c r="H91" s="1">
        <f>+Temporalidad[[#This Row],[ID]]</f>
        <v>80</v>
      </c>
    </row>
    <row r="92" spans="1:8" hidden="1" x14ac:dyDescent="0.3">
      <c r="A92">
        <v>81</v>
      </c>
      <c r="B92" s="21" t="s">
        <v>14670</v>
      </c>
      <c r="C92" s="1" t="s">
        <v>8341</v>
      </c>
      <c r="D92" s="1" t="s">
        <v>8342</v>
      </c>
      <c r="E92" s="2">
        <v>33451</v>
      </c>
      <c r="F92" s="2">
        <v>33481</v>
      </c>
      <c r="G92" s="1" t="s">
        <v>14671</v>
      </c>
      <c r="H92" s="1">
        <f>+Temporalidad[[#This Row],[ID]]</f>
        <v>81</v>
      </c>
    </row>
    <row r="93" spans="1:8" hidden="1" x14ac:dyDescent="0.3">
      <c r="A93">
        <v>82</v>
      </c>
      <c r="B93" s="21" t="s">
        <v>14672</v>
      </c>
      <c r="C93" s="1" t="s">
        <v>8341</v>
      </c>
      <c r="D93" s="1" t="s">
        <v>8342</v>
      </c>
      <c r="E93" s="2">
        <v>33482</v>
      </c>
      <c r="F93" s="2">
        <v>33511</v>
      </c>
      <c r="G93" s="1" t="s">
        <v>14673</v>
      </c>
      <c r="H93" s="1">
        <f>+Temporalidad[[#This Row],[ID]]</f>
        <v>82</v>
      </c>
    </row>
    <row r="94" spans="1:8" hidden="1" x14ac:dyDescent="0.3">
      <c r="A94">
        <v>83</v>
      </c>
      <c r="B94" s="21" t="s">
        <v>14674</v>
      </c>
      <c r="C94" s="1" t="s">
        <v>8341</v>
      </c>
      <c r="D94" s="1" t="s">
        <v>8342</v>
      </c>
      <c r="E94" s="2">
        <v>33512</v>
      </c>
      <c r="F94" s="2">
        <v>33542</v>
      </c>
      <c r="G94" s="1" t="s">
        <v>14675</v>
      </c>
      <c r="H94" s="1">
        <f>+Temporalidad[[#This Row],[ID]]</f>
        <v>83</v>
      </c>
    </row>
    <row r="95" spans="1:8" hidden="1" x14ac:dyDescent="0.3">
      <c r="A95">
        <v>84</v>
      </c>
      <c r="B95" s="21" t="s">
        <v>14676</v>
      </c>
      <c r="C95" s="1" t="s">
        <v>8341</v>
      </c>
      <c r="D95" s="1" t="s">
        <v>8342</v>
      </c>
      <c r="E95" s="2">
        <v>33543</v>
      </c>
      <c r="F95" s="2">
        <v>33572</v>
      </c>
      <c r="G95" s="1" t="s">
        <v>14677</v>
      </c>
      <c r="H95" s="1">
        <f>+Temporalidad[[#This Row],[ID]]</f>
        <v>84</v>
      </c>
    </row>
    <row r="96" spans="1:8" hidden="1" x14ac:dyDescent="0.3">
      <c r="A96">
        <v>85</v>
      </c>
      <c r="B96" s="21" t="s">
        <v>14678</v>
      </c>
      <c r="C96" s="1" t="s">
        <v>8341</v>
      </c>
      <c r="D96" s="1" t="s">
        <v>8342</v>
      </c>
      <c r="E96" s="2">
        <v>33573</v>
      </c>
      <c r="F96" s="2">
        <v>33603</v>
      </c>
      <c r="G96" s="1" t="s">
        <v>14679</v>
      </c>
      <c r="H96" s="1">
        <f>+Temporalidad[[#This Row],[ID]]</f>
        <v>85</v>
      </c>
    </row>
    <row r="97" spans="1:8" hidden="1" x14ac:dyDescent="0.3">
      <c r="A97">
        <v>86</v>
      </c>
      <c r="B97" s="21" t="s">
        <v>14680</v>
      </c>
      <c r="C97" s="1" t="s">
        <v>8341</v>
      </c>
      <c r="D97" s="1" t="s">
        <v>8342</v>
      </c>
      <c r="E97" s="2">
        <v>33604</v>
      </c>
      <c r="F97" s="2">
        <v>33634</v>
      </c>
      <c r="G97" s="1" t="s">
        <v>14681</v>
      </c>
      <c r="H97" s="1">
        <f>+Temporalidad[[#This Row],[ID]]</f>
        <v>86</v>
      </c>
    </row>
    <row r="98" spans="1:8" hidden="1" x14ac:dyDescent="0.3">
      <c r="A98">
        <v>87</v>
      </c>
      <c r="B98" s="21" t="s">
        <v>14682</v>
      </c>
      <c r="C98" s="1" t="s">
        <v>8341</v>
      </c>
      <c r="D98" s="1" t="s">
        <v>8342</v>
      </c>
      <c r="E98" s="2">
        <v>33635</v>
      </c>
      <c r="F98" s="2">
        <v>33662</v>
      </c>
      <c r="G98" s="1" t="s">
        <v>14683</v>
      </c>
      <c r="H98" s="1">
        <f>+Temporalidad[[#This Row],[ID]]</f>
        <v>87</v>
      </c>
    </row>
    <row r="99" spans="1:8" hidden="1" x14ac:dyDescent="0.3">
      <c r="A99">
        <v>88</v>
      </c>
      <c r="B99" s="21" t="s">
        <v>14684</v>
      </c>
      <c r="C99" s="1" t="s">
        <v>8341</v>
      </c>
      <c r="D99" s="1" t="s">
        <v>8342</v>
      </c>
      <c r="E99" s="2">
        <v>33664</v>
      </c>
      <c r="F99" s="2">
        <v>33694</v>
      </c>
      <c r="G99" s="1" t="s">
        <v>14685</v>
      </c>
      <c r="H99" s="1">
        <f>+Temporalidad[[#This Row],[ID]]</f>
        <v>88</v>
      </c>
    </row>
    <row r="100" spans="1:8" hidden="1" x14ac:dyDescent="0.3">
      <c r="A100">
        <v>89</v>
      </c>
      <c r="B100" s="21" t="s">
        <v>14686</v>
      </c>
      <c r="C100" s="1" t="s">
        <v>8341</v>
      </c>
      <c r="D100" s="1" t="s">
        <v>8342</v>
      </c>
      <c r="E100" s="2">
        <v>33695</v>
      </c>
      <c r="F100" s="2">
        <v>33724</v>
      </c>
      <c r="G100" s="1" t="s">
        <v>14687</v>
      </c>
      <c r="H100" s="1">
        <f>+Temporalidad[[#This Row],[ID]]</f>
        <v>89</v>
      </c>
    </row>
    <row r="101" spans="1:8" hidden="1" x14ac:dyDescent="0.3">
      <c r="A101">
        <v>90</v>
      </c>
      <c r="B101" s="21" t="s">
        <v>14688</v>
      </c>
      <c r="C101" s="1" t="s">
        <v>8341</v>
      </c>
      <c r="D101" s="1" t="s">
        <v>8342</v>
      </c>
      <c r="E101" s="2">
        <v>33725</v>
      </c>
      <c r="F101" s="2">
        <v>33755</v>
      </c>
      <c r="G101" s="1" t="s">
        <v>14689</v>
      </c>
      <c r="H101" s="1">
        <f>+Temporalidad[[#This Row],[ID]]</f>
        <v>90</v>
      </c>
    </row>
    <row r="102" spans="1:8" hidden="1" x14ac:dyDescent="0.3">
      <c r="A102">
        <v>91</v>
      </c>
      <c r="B102" s="21" t="s">
        <v>14690</v>
      </c>
      <c r="C102" s="1" t="s">
        <v>8341</v>
      </c>
      <c r="D102" s="1" t="s">
        <v>8342</v>
      </c>
      <c r="E102" s="2">
        <v>33756</v>
      </c>
      <c r="F102" s="2">
        <v>33785</v>
      </c>
      <c r="G102" s="1" t="s">
        <v>14691</v>
      </c>
      <c r="H102" s="1">
        <f>+Temporalidad[[#This Row],[ID]]</f>
        <v>91</v>
      </c>
    </row>
    <row r="103" spans="1:8" hidden="1" x14ac:dyDescent="0.3">
      <c r="A103">
        <v>92</v>
      </c>
      <c r="B103" s="21" t="s">
        <v>14692</v>
      </c>
      <c r="C103" s="1" t="s">
        <v>8341</v>
      </c>
      <c r="D103" s="1" t="s">
        <v>8342</v>
      </c>
      <c r="E103" s="2">
        <v>33786</v>
      </c>
      <c r="F103" s="2">
        <v>33816</v>
      </c>
      <c r="G103" s="1" t="s">
        <v>14693</v>
      </c>
      <c r="H103" s="1">
        <f>+Temporalidad[[#This Row],[ID]]</f>
        <v>92</v>
      </c>
    </row>
    <row r="104" spans="1:8" hidden="1" x14ac:dyDescent="0.3">
      <c r="A104">
        <v>93</v>
      </c>
      <c r="B104" s="21" t="s">
        <v>14694</v>
      </c>
      <c r="C104" s="1" t="s">
        <v>8341</v>
      </c>
      <c r="D104" s="1" t="s">
        <v>8342</v>
      </c>
      <c r="E104" s="2">
        <v>33817</v>
      </c>
      <c r="F104" s="2">
        <v>33847</v>
      </c>
      <c r="G104" s="1" t="s">
        <v>14695</v>
      </c>
      <c r="H104" s="1">
        <f>+Temporalidad[[#This Row],[ID]]</f>
        <v>93</v>
      </c>
    </row>
    <row r="105" spans="1:8" hidden="1" x14ac:dyDescent="0.3">
      <c r="A105">
        <v>94</v>
      </c>
      <c r="B105" s="21" t="s">
        <v>14696</v>
      </c>
      <c r="C105" s="1" t="s">
        <v>8341</v>
      </c>
      <c r="D105" s="1" t="s">
        <v>8342</v>
      </c>
      <c r="E105" s="2">
        <v>33848</v>
      </c>
      <c r="F105" s="2">
        <v>33877</v>
      </c>
      <c r="G105" s="1" t="s">
        <v>14697</v>
      </c>
      <c r="H105" s="1">
        <f>+Temporalidad[[#This Row],[ID]]</f>
        <v>94</v>
      </c>
    </row>
    <row r="106" spans="1:8" hidden="1" x14ac:dyDescent="0.3">
      <c r="A106">
        <v>95</v>
      </c>
      <c r="B106" s="21" t="s">
        <v>14698</v>
      </c>
      <c r="C106" s="1" t="s">
        <v>8341</v>
      </c>
      <c r="D106" s="1" t="s">
        <v>8342</v>
      </c>
      <c r="E106" s="2">
        <v>33878</v>
      </c>
      <c r="F106" s="2">
        <v>33908</v>
      </c>
      <c r="G106" s="1" t="s">
        <v>14699</v>
      </c>
      <c r="H106" s="1">
        <f>+Temporalidad[[#This Row],[ID]]</f>
        <v>95</v>
      </c>
    </row>
    <row r="107" spans="1:8" hidden="1" x14ac:dyDescent="0.3">
      <c r="A107">
        <v>96</v>
      </c>
      <c r="B107" s="21" t="s">
        <v>14700</v>
      </c>
      <c r="C107" s="1" t="s">
        <v>8341</v>
      </c>
      <c r="D107" s="1" t="s">
        <v>8342</v>
      </c>
      <c r="E107" s="2">
        <v>33909</v>
      </c>
      <c r="F107" s="2">
        <v>33938</v>
      </c>
      <c r="G107" s="1" t="s">
        <v>14701</v>
      </c>
      <c r="H107" s="1">
        <f>+Temporalidad[[#This Row],[ID]]</f>
        <v>96</v>
      </c>
    </row>
    <row r="108" spans="1:8" hidden="1" x14ac:dyDescent="0.3">
      <c r="A108">
        <v>97</v>
      </c>
      <c r="B108" s="21" t="s">
        <v>14702</v>
      </c>
      <c r="C108" s="1" t="s">
        <v>8341</v>
      </c>
      <c r="D108" s="1" t="s">
        <v>8342</v>
      </c>
      <c r="E108" s="2">
        <v>33939</v>
      </c>
      <c r="F108" s="2">
        <v>33969</v>
      </c>
      <c r="G108" s="1" t="s">
        <v>14703</v>
      </c>
      <c r="H108" s="1">
        <f>+Temporalidad[[#This Row],[ID]]</f>
        <v>97</v>
      </c>
    </row>
    <row r="109" spans="1:8" hidden="1" x14ac:dyDescent="0.3">
      <c r="A109">
        <v>98</v>
      </c>
      <c r="B109" s="21" t="s">
        <v>14704</v>
      </c>
      <c r="C109" s="1" t="s">
        <v>8341</v>
      </c>
      <c r="D109" s="1" t="s">
        <v>8342</v>
      </c>
      <c r="E109" s="2">
        <v>33970</v>
      </c>
      <c r="F109" s="2">
        <v>34000</v>
      </c>
      <c r="G109" s="1" t="s">
        <v>14705</v>
      </c>
      <c r="H109" s="1">
        <f>+Temporalidad[[#This Row],[ID]]</f>
        <v>98</v>
      </c>
    </row>
    <row r="110" spans="1:8" hidden="1" x14ac:dyDescent="0.3">
      <c r="A110">
        <v>99</v>
      </c>
      <c r="B110" s="21" t="s">
        <v>14706</v>
      </c>
      <c r="C110" s="1" t="s">
        <v>8341</v>
      </c>
      <c r="D110" s="1" t="s">
        <v>8342</v>
      </c>
      <c r="E110" s="2">
        <v>34001</v>
      </c>
      <c r="F110" s="2">
        <v>34028</v>
      </c>
      <c r="G110" s="1" t="s">
        <v>14707</v>
      </c>
      <c r="H110" s="1">
        <f>+Temporalidad[[#This Row],[ID]]</f>
        <v>99</v>
      </c>
    </row>
    <row r="111" spans="1:8" hidden="1" x14ac:dyDescent="0.3">
      <c r="A111">
        <v>100</v>
      </c>
      <c r="B111" s="21" t="s">
        <v>14708</v>
      </c>
      <c r="C111" s="1" t="s">
        <v>8341</v>
      </c>
      <c r="D111" s="1" t="s">
        <v>8342</v>
      </c>
      <c r="E111" s="2">
        <v>34029</v>
      </c>
      <c r="F111" s="2">
        <v>34059</v>
      </c>
      <c r="G111" s="1" t="s">
        <v>14709</v>
      </c>
      <c r="H111" s="1">
        <f>+Temporalidad[[#This Row],[ID]]</f>
        <v>100</v>
      </c>
    </row>
    <row r="112" spans="1:8" hidden="1" x14ac:dyDescent="0.3">
      <c r="A112">
        <v>101</v>
      </c>
      <c r="B112" s="21" t="s">
        <v>14710</v>
      </c>
      <c r="C112" s="1" t="s">
        <v>8341</v>
      </c>
      <c r="D112" s="1" t="s">
        <v>8342</v>
      </c>
      <c r="E112" s="2">
        <v>34060</v>
      </c>
      <c r="F112" s="2">
        <v>34089</v>
      </c>
      <c r="G112" s="1" t="s">
        <v>14711</v>
      </c>
      <c r="H112" s="1">
        <f>+Temporalidad[[#This Row],[ID]]</f>
        <v>101</v>
      </c>
    </row>
    <row r="113" spans="1:8" hidden="1" x14ac:dyDescent="0.3">
      <c r="A113">
        <v>102</v>
      </c>
      <c r="B113" s="21" t="s">
        <v>14712</v>
      </c>
      <c r="C113" s="1" t="s">
        <v>8341</v>
      </c>
      <c r="D113" s="1" t="s">
        <v>8342</v>
      </c>
      <c r="E113" s="2">
        <v>34090</v>
      </c>
      <c r="F113" s="2">
        <v>34120</v>
      </c>
      <c r="G113" s="1" t="s">
        <v>14713</v>
      </c>
      <c r="H113" s="1">
        <f>+Temporalidad[[#This Row],[ID]]</f>
        <v>102</v>
      </c>
    </row>
    <row r="114" spans="1:8" hidden="1" x14ac:dyDescent="0.3">
      <c r="A114">
        <v>103</v>
      </c>
      <c r="B114" s="21" t="s">
        <v>14714</v>
      </c>
      <c r="C114" s="1" t="s">
        <v>8341</v>
      </c>
      <c r="D114" s="1" t="s">
        <v>8342</v>
      </c>
      <c r="E114" s="2">
        <v>34121</v>
      </c>
      <c r="F114" s="2">
        <v>34150</v>
      </c>
      <c r="G114" s="1" t="s">
        <v>14715</v>
      </c>
      <c r="H114" s="1">
        <f>+Temporalidad[[#This Row],[ID]]</f>
        <v>103</v>
      </c>
    </row>
    <row r="115" spans="1:8" hidden="1" x14ac:dyDescent="0.3">
      <c r="A115">
        <v>104</v>
      </c>
      <c r="B115" s="21" t="s">
        <v>14716</v>
      </c>
      <c r="C115" s="1" t="s">
        <v>8341</v>
      </c>
      <c r="D115" s="1" t="s">
        <v>8342</v>
      </c>
      <c r="E115" s="2">
        <v>34151</v>
      </c>
      <c r="F115" s="2">
        <v>34181</v>
      </c>
      <c r="G115" s="1" t="s">
        <v>14717</v>
      </c>
      <c r="H115" s="1">
        <f>+Temporalidad[[#This Row],[ID]]</f>
        <v>104</v>
      </c>
    </row>
    <row r="116" spans="1:8" hidden="1" x14ac:dyDescent="0.3">
      <c r="A116">
        <v>105</v>
      </c>
      <c r="B116" s="21" t="s">
        <v>14718</v>
      </c>
      <c r="C116" s="1" t="s">
        <v>8341</v>
      </c>
      <c r="D116" s="1" t="s">
        <v>8342</v>
      </c>
      <c r="E116" s="2">
        <v>34182</v>
      </c>
      <c r="F116" s="2">
        <v>34212</v>
      </c>
      <c r="G116" s="1" t="s">
        <v>14719</v>
      </c>
      <c r="H116" s="1">
        <f>+Temporalidad[[#This Row],[ID]]</f>
        <v>105</v>
      </c>
    </row>
    <row r="117" spans="1:8" hidden="1" x14ac:dyDescent="0.3">
      <c r="A117">
        <v>106</v>
      </c>
      <c r="B117" s="21" t="s">
        <v>14720</v>
      </c>
      <c r="C117" s="1" t="s">
        <v>8341</v>
      </c>
      <c r="D117" s="1" t="s">
        <v>8342</v>
      </c>
      <c r="E117" s="2">
        <v>34213</v>
      </c>
      <c r="F117" s="2">
        <v>34242</v>
      </c>
      <c r="G117" s="1" t="s">
        <v>14721</v>
      </c>
      <c r="H117" s="1">
        <f>+Temporalidad[[#This Row],[ID]]</f>
        <v>106</v>
      </c>
    </row>
    <row r="118" spans="1:8" hidden="1" x14ac:dyDescent="0.3">
      <c r="A118">
        <v>107</v>
      </c>
      <c r="B118" s="21" t="s">
        <v>14722</v>
      </c>
      <c r="C118" s="1" t="s">
        <v>8341</v>
      </c>
      <c r="D118" s="1" t="s">
        <v>8342</v>
      </c>
      <c r="E118" s="2">
        <v>34243</v>
      </c>
      <c r="F118" s="2">
        <v>34273</v>
      </c>
      <c r="G118" s="1" t="s">
        <v>14723</v>
      </c>
      <c r="H118" s="1">
        <f>+Temporalidad[[#This Row],[ID]]</f>
        <v>107</v>
      </c>
    </row>
    <row r="119" spans="1:8" hidden="1" x14ac:dyDescent="0.3">
      <c r="A119">
        <v>108</v>
      </c>
      <c r="B119" s="21" t="s">
        <v>14724</v>
      </c>
      <c r="C119" s="1" t="s">
        <v>8341</v>
      </c>
      <c r="D119" s="1" t="s">
        <v>8342</v>
      </c>
      <c r="E119" s="2">
        <v>34274</v>
      </c>
      <c r="F119" s="2">
        <v>34303</v>
      </c>
      <c r="G119" s="1" t="s">
        <v>14725</v>
      </c>
      <c r="H119" s="1">
        <f>+Temporalidad[[#This Row],[ID]]</f>
        <v>108</v>
      </c>
    </row>
    <row r="120" spans="1:8" hidden="1" x14ac:dyDescent="0.3">
      <c r="A120">
        <v>109</v>
      </c>
      <c r="B120" s="21" t="s">
        <v>14726</v>
      </c>
      <c r="C120" s="1" t="s">
        <v>8341</v>
      </c>
      <c r="D120" s="1" t="s">
        <v>8342</v>
      </c>
      <c r="E120" s="2">
        <v>34304</v>
      </c>
      <c r="F120" s="2">
        <v>34334</v>
      </c>
      <c r="G120" s="1" t="s">
        <v>14727</v>
      </c>
      <c r="H120" s="1">
        <f>+Temporalidad[[#This Row],[ID]]</f>
        <v>109</v>
      </c>
    </row>
    <row r="121" spans="1:8" hidden="1" x14ac:dyDescent="0.3">
      <c r="A121">
        <v>110</v>
      </c>
      <c r="B121" s="21" t="s">
        <v>14728</v>
      </c>
      <c r="C121" s="1" t="s">
        <v>8341</v>
      </c>
      <c r="D121" s="1" t="s">
        <v>8342</v>
      </c>
      <c r="E121" s="2">
        <v>34335</v>
      </c>
      <c r="F121" s="2">
        <v>34365</v>
      </c>
      <c r="G121" s="1" t="s">
        <v>14729</v>
      </c>
      <c r="H121" s="1">
        <f>+Temporalidad[[#This Row],[ID]]</f>
        <v>110</v>
      </c>
    </row>
    <row r="122" spans="1:8" hidden="1" x14ac:dyDescent="0.3">
      <c r="A122">
        <v>111</v>
      </c>
      <c r="B122" s="21" t="s">
        <v>14730</v>
      </c>
      <c r="C122" s="1" t="s">
        <v>8341</v>
      </c>
      <c r="D122" s="1" t="s">
        <v>8342</v>
      </c>
      <c r="E122" s="2">
        <v>34366</v>
      </c>
      <c r="F122" s="2">
        <v>34393</v>
      </c>
      <c r="G122" s="1" t="s">
        <v>14731</v>
      </c>
      <c r="H122" s="1">
        <f>+Temporalidad[[#This Row],[ID]]</f>
        <v>111</v>
      </c>
    </row>
    <row r="123" spans="1:8" hidden="1" x14ac:dyDescent="0.3">
      <c r="A123">
        <v>112</v>
      </c>
      <c r="B123" s="21" t="s">
        <v>14732</v>
      </c>
      <c r="C123" s="1" t="s">
        <v>8341</v>
      </c>
      <c r="D123" s="1" t="s">
        <v>8342</v>
      </c>
      <c r="E123" s="2">
        <v>34394</v>
      </c>
      <c r="F123" s="2">
        <v>34424</v>
      </c>
      <c r="G123" s="1" t="s">
        <v>14733</v>
      </c>
      <c r="H123" s="1">
        <f>+Temporalidad[[#This Row],[ID]]</f>
        <v>112</v>
      </c>
    </row>
    <row r="124" spans="1:8" hidden="1" x14ac:dyDescent="0.3">
      <c r="A124">
        <v>113</v>
      </c>
      <c r="B124" s="21" t="s">
        <v>14734</v>
      </c>
      <c r="C124" s="1" t="s">
        <v>8341</v>
      </c>
      <c r="D124" s="1" t="s">
        <v>8342</v>
      </c>
      <c r="E124" s="2">
        <v>34425</v>
      </c>
      <c r="F124" s="2">
        <v>34454</v>
      </c>
      <c r="G124" s="1" t="s">
        <v>14735</v>
      </c>
      <c r="H124" s="1">
        <f>+Temporalidad[[#This Row],[ID]]</f>
        <v>113</v>
      </c>
    </row>
    <row r="125" spans="1:8" hidden="1" x14ac:dyDescent="0.3">
      <c r="A125">
        <v>114</v>
      </c>
      <c r="B125" s="21" t="s">
        <v>14736</v>
      </c>
      <c r="C125" s="1" t="s">
        <v>8341</v>
      </c>
      <c r="D125" s="1" t="s">
        <v>8342</v>
      </c>
      <c r="E125" s="2">
        <v>34455</v>
      </c>
      <c r="F125" s="2">
        <v>34485</v>
      </c>
      <c r="G125" s="1" t="s">
        <v>14737</v>
      </c>
      <c r="H125" s="1">
        <f>+Temporalidad[[#This Row],[ID]]</f>
        <v>114</v>
      </c>
    </row>
    <row r="126" spans="1:8" hidden="1" x14ac:dyDescent="0.3">
      <c r="A126">
        <v>115</v>
      </c>
      <c r="B126" s="21" t="s">
        <v>14738</v>
      </c>
      <c r="C126" s="1" t="s">
        <v>8341</v>
      </c>
      <c r="D126" s="1" t="s">
        <v>8342</v>
      </c>
      <c r="E126" s="2">
        <v>34486</v>
      </c>
      <c r="F126" s="2">
        <v>34515</v>
      </c>
      <c r="G126" s="1" t="s">
        <v>14739</v>
      </c>
      <c r="H126" s="1">
        <f>+Temporalidad[[#This Row],[ID]]</f>
        <v>115</v>
      </c>
    </row>
    <row r="127" spans="1:8" hidden="1" x14ac:dyDescent="0.3">
      <c r="A127">
        <v>116</v>
      </c>
      <c r="B127" s="21" t="s">
        <v>14740</v>
      </c>
      <c r="C127" s="1" t="s">
        <v>8341</v>
      </c>
      <c r="D127" s="1" t="s">
        <v>8342</v>
      </c>
      <c r="E127" s="2">
        <v>34516</v>
      </c>
      <c r="F127" s="2">
        <v>34546</v>
      </c>
      <c r="G127" s="1" t="s">
        <v>14741</v>
      </c>
      <c r="H127" s="1">
        <f>+Temporalidad[[#This Row],[ID]]</f>
        <v>116</v>
      </c>
    </row>
    <row r="128" spans="1:8" hidden="1" x14ac:dyDescent="0.3">
      <c r="A128">
        <v>117</v>
      </c>
      <c r="B128" s="21" t="s">
        <v>14742</v>
      </c>
      <c r="C128" s="1" t="s">
        <v>8341</v>
      </c>
      <c r="D128" s="1" t="s">
        <v>8342</v>
      </c>
      <c r="E128" s="2">
        <v>34547</v>
      </c>
      <c r="F128" s="2">
        <v>34577</v>
      </c>
      <c r="G128" s="1" t="s">
        <v>14743</v>
      </c>
      <c r="H128" s="1">
        <f>+Temporalidad[[#This Row],[ID]]</f>
        <v>117</v>
      </c>
    </row>
    <row r="129" spans="1:8" hidden="1" x14ac:dyDescent="0.3">
      <c r="A129">
        <v>118</v>
      </c>
      <c r="B129" s="21" t="s">
        <v>14744</v>
      </c>
      <c r="C129" s="1" t="s">
        <v>8341</v>
      </c>
      <c r="D129" s="1" t="s">
        <v>8342</v>
      </c>
      <c r="E129" s="2">
        <v>34578</v>
      </c>
      <c r="F129" s="2">
        <v>34607</v>
      </c>
      <c r="G129" s="1" t="s">
        <v>14745</v>
      </c>
      <c r="H129" s="1">
        <f>+Temporalidad[[#This Row],[ID]]</f>
        <v>118</v>
      </c>
    </row>
    <row r="130" spans="1:8" hidden="1" x14ac:dyDescent="0.3">
      <c r="A130">
        <v>119</v>
      </c>
      <c r="B130" s="21" t="s">
        <v>14746</v>
      </c>
      <c r="C130" s="1" t="s">
        <v>8341</v>
      </c>
      <c r="D130" s="1" t="s">
        <v>8342</v>
      </c>
      <c r="E130" s="2">
        <v>34608</v>
      </c>
      <c r="F130" s="2">
        <v>34638</v>
      </c>
      <c r="G130" s="1" t="s">
        <v>14747</v>
      </c>
      <c r="H130" s="1">
        <f>+Temporalidad[[#This Row],[ID]]</f>
        <v>119</v>
      </c>
    </row>
    <row r="131" spans="1:8" hidden="1" x14ac:dyDescent="0.3">
      <c r="A131">
        <v>120</v>
      </c>
      <c r="B131" s="21" t="s">
        <v>14748</v>
      </c>
      <c r="C131" s="1" t="s">
        <v>8341</v>
      </c>
      <c r="D131" s="1" t="s">
        <v>8342</v>
      </c>
      <c r="E131" s="2">
        <v>34639</v>
      </c>
      <c r="F131" s="2">
        <v>34668</v>
      </c>
      <c r="G131" s="1" t="s">
        <v>14749</v>
      </c>
      <c r="H131" s="1">
        <f>+Temporalidad[[#This Row],[ID]]</f>
        <v>120</v>
      </c>
    </row>
    <row r="132" spans="1:8" hidden="1" x14ac:dyDescent="0.3">
      <c r="A132">
        <v>121</v>
      </c>
      <c r="B132" s="21" t="s">
        <v>14750</v>
      </c>
      <c r="C132" s="1" t="s">
        <v>8341</v>
      </c>
      <c r="D132" s="1" t="s">
        <v>8342</v>
      </c>
      <c r="E132" s="2">
        <v>34669</v>
      </c>
      <c r="F132" s="2">
        <v>34699</v>
      </c>
      <c r="G132" s="1" t="s">
        <v>14751</v>
      </c>
      <c r="H132" s="1">
        <f>+Temporalidad[[#This Row],[ID]]</f>
        <v>121</v>
      </c>
    </row>
    <row r="133" spans="1:8" hidden="1" x14ac:dyDescent="0.3">
      <c r="A133">
        <v>122</v>
      </c>
      <c r="B133" s="21" t="s">
        <v>14752</v>
      </c>
      <c r="C133" s="1" t="s">
        <v>8341</v>
      </c>
      <c r="D133" s="1" t="s">
        <v>8342</v>
      </c>
      <c r="E133" s="2">
        <v>34700</v>
      </c>
      <c r="F133" s="2">
        <v>34730</v>
      </c>
      <c r="G133" s="1" t="s">
        <v>14753</v>
      </c>
      <c r="H133" s="1">
        <f>+Temporalidad[[#This Row],[ID]]</f>
        <v>122</v>
      </c>
    </row>
    <row r="134" spans="1:8" hidden="1" x14ac:dyDescent="0.3">
      <c r="A134">
        <v>123</v>
      </c>
      <c r="B134" s="21" t="s">
        <v>14754</v>
      </c>
      <c r="C134" s="1" t="s">
        <v>8341</v>
      </c>
      <c r="D134" s="1" t="s">
        <v>8342</v>
      </c>
      <c r="E134" s="2">
        <v>34731</v>
      </c>
      <c r="F134" s="2">
        <v>34758</v>
      </c>
      <c r="G134" s="1" t="s">
        <v>14755</v>
      </c>
      <c r="H134" s="1">
        <f>+Temporalidad[[#This Row],[ID]]</f>
        <v>123</v>
      </c>
    </row>
    <row r="135" spans="1:8" hidden="1" x14ac:dyDescent="0.3">
      <c r="A135">
        <v>124</v>
      </c>
      <c r="B135" s="21" t="s">
        <v>14756</v>
      </c>
      <c r="C135" s="1" t="s">
        <v>8341</v>
      </c>
      <c r="D135" s="1" t="s">
        <v>8342</v>
      </c>
      <c r="E135" s="2">
        <v>34759</v>
      </c>
      <c r="F135" s="2">
        <v>34789</v>
      </c>
      <c r="G135" s="1" t="s">
        <v>14757</v>
      </c>
      <c r="H135" s="1">
        <f>+Temporalidad[[#This Row],[ID]]</f>
        <v>124</v>
      </c>
    </row>
    <row r="136" spans="1:8" hidden="1" x14ac:dyDescent="0.3">
      <c r="A136">
        <v>125</v>
      </c>
      <c r="B136" s="21" t="s">
        <v>14758</v>
      </c>
      <c r="C136" s="1" t="s">
        <v>8341</v>
      </c>
      <c r="D136" s="1" t="s">
        <v>8342</v>
      </c>
      <c r="E136" s="2">
        <v>34790</v>
      </c>
      <c r="F136" s="2">
        <v>34819</v>
      </c>
      <c r="G136" s="1" t="s">
        <v>14759</v>
      </c>
      <c r="H136" s="1">
        <f>+Temporalidad[[#This Row],[ID]]</f>
        <v>125</v>
      </c>
    </row>
    <row r="137" spans="1:8" hidden="1" x14ac:dyDescent="0.3">
      <c r="A137">
        <v>126</v>
      </c>
      <c r="B137" s="21" t="s">
        <v>14760</v>
      </c>
      <c r="C137" s="1" t="s">
        <v>8341</v>
      </c>
      <c r="D137" s="1" t="s">
        <v>8342</v>
      </c>
      <c r="E137" s="2">
        <v>34820</v>
      </c>
      <c r="F137" s="2">
        <v>34850</v>
      </c>
      <c r="G137" s="1" t="s">
        <v>14761</v>
      </c>
      <c r="H137" s="1">
        <f>+Temporalidad[[#This Row],[ID]]</f>
        <v>126</v>
      </c>
    </row>
    <row r="138" spans="1:8" hidden="1" x14ac:dyDescent="0.3">
      <c r="A138">
        <v>127</v>
      </c>
      <c r="B138" s="21" t="s">
        <v>14762</v>
      </c>
      <c r="C138" s="1" t="s">
        <v>8341</v>
      </c>
      <c r="D138" s="1" t="s">
        <v>8342</v>
      </c>
      <c r="E138" s="2">
        <v>34851</v>
      </c>
      <c r="F138" s="2">
        <v>34880</v>
      </c>
      <c r="G138" s="1" t="s">
        <v>14763</v>
      </c>
      <c r="H138" s="1">
        <f>+Temporalidad[[#This Row],[ID]]</f>
        <v>127</v>
      </c>
    </row>
    <row r="139" spans="1:8" hidden="1" x14ac:dyDescent="0.3">
      <c r="A139">
        <v>128</v>
      </c>
      <c r="B139" s="21" t="s">
        <v>14764</v>
      </c>
      <c r="C139" s="1" t="s">
        <v>8341</v>
      </c>
      <c r="D139" s="1" t="s">
        <v>8342</v>
      </c>
      <c r="E139" s="2">
        <v>34881</v>
      </c>
      <c r="F139" s="2">
        <v>34911</v>
      </c>
      <c r="G139" s="1" t="s">
        <v>14765</v>
      </c>
      <c r="H139" s="1">
        <f>+Temporalidad[[#This Row],[ID]]</f>
        <v>128</v>
      </c>
    </row>
    <row r="140" spans="1:8" hidden="1" x14ac:dyDescent="0.3">
      <c r="A140">
        <v>129</v>
      </c>
      <c r="B140" s="21" t="s">
        <v>14766</v>
      </c>
      <c r="C140" s="1" t="s">
        <v>8341</v>
      </c>
      <c r="D140" s="1" t="s">
        <v>8342</v>
      </c>
      <c r="E140" s="2">
        <v>34912</v>
      </c>
      <c r="F140" s="2">
        <v>34942</v>
      </c>
      <c r="G140" s="1" t="s">
        <v>14767</v>
      </c>
      <c r="H140" s="1">
        <f>+Temporalidad[[#This Row],[ID]]</f>
        <v>129</v>
      </c>
    </row>
    <row r="141" spans="1:8" hidden="1" x14ac:dyDescent="0.3">
      <c r="A141">
        <v>130</v>
      </c>
      <c r="B141" s="21" t="s">
        <v>14768</v>
      </c>
      <c r="C141" s="1" t="s">
        <v>8341</v>
      </c>
      <c r="D141" s="1" t="s">
        <v>8342</v>
      </c>
      <c r="E141" s="2">
        <v>34943</v>
      </c>
      <c r="F141" s="2">
        <v>34972</v>
      </c>
      <c r="G141" s="1" t="s">
        <v>14769</v>
      </c>
      <c r="H141" s="1">
        <f>+Temporalidad[[#This Row],[ID]]</f>
        <v>130</v>
      </c>
    </row>
    <row r="142" spans="1:8" hidden="1" x14ac:dyDescent="0.3">
      <c r="A142">
        <v>131</v>
      </c>
      <c r="B142" s="21" t="s">
        <v>14770</v>
      </c>
      <c r="C142" s="1" t="s">
        <v>8341</v>
      </c>
      <c r="D142" s="1" t="s">
        <v>8342</v>
      </c>
      <c r="E142" s="2">
        <v>34973</v>
      </c>
      <c r="F142" s="2">
        <v>35003</v>
      </c>
      <c r="G142" s="1" t="s">
        <v>14771</v>
      </c>
      <c r="H142" s="1">
        <f>+Temporalidad[[#This Row],[ID]]</f>
        <v>131</v>
      </c>
    </row>
    <row r="143" spans="1:8" hidden="1" x14ac:dyDescent="0.3">
      <c r="A143">
        <v>132</v>
      </c>
      <c r="B143" s="21" t="s">
        <v>14772</v>
      </c>
      <c r="C143" s="1" t="s">
        <v>8341</v>
      </c>
      <c r="D143" s="1" t="s">
        <v>8342</v>
      </c>
      <c r="E143" s="2">
        <v>35004</v>
      </c>
      <c r="F143" s="2">
        <v>35033</v>
      </c>
      <c r="G143" s="1" t="s">
        <v>14773</v>
      </c>
      <c r="H143" s="1">
        <f>+Temporalidad[[#This Row],[ID]]</f>
        <v>132</v>
      </c>
    </row>
    <row r="144" spans="1:8" hidden="1" x14ac:dyDescent="0.3">
      <c r="A144">
        <v>133</v>
      </c>
      <c r="B144" s="21" t="s">
        <v>14774</v>
      </c>
      <c r="C144" s="1" t="s">
        <v>8341</v>
      </c>
      <c r="D144" s="1" t="s">
        <v>8342</v>
      </c>
      <c r="E144" s="2">
        <v>35034</v>
      </c>
      <c r="F144" s="2">
        <v>35064</v>
      </c>
      <c r="G144" s="1" t="s">
        <v>14775</v>
      </c>
      <c r="H144" s="1">
        <f>+Temporalidad[[#This Row],[ID]]</f>
        <v>133</v>
      </c>
    </row>
    <row r="145" spans="1:8" hidden="1" x14ac:dyDescent="0.3">
      <c r="A145">
        <v>134</v>
      </c>
      <c r="B145" s="21" t="s">
        <v>14776</v>
      </c>
      <c r="C145" s="1" t="s">
        <v>8341</v>
      </c>
      <c r="D145" s="1" t="s">
        <v>8342</v>
      </c>
      <c r="E145" s="2">
        <v>35065</v>
      </c>
      <c r="F145" s="2">
        <v>35095</v>
      </c>
      <c r="G145" s="1" t="s">
        <v>14777</v>
      </c>
      <c r="H145" s="1">
        <f>+Temporalidad[[#This Row],[ID]]</f>
        <v>134</v>
      </c>
    </row>
    <row r="146" spans="1:8" hidden="1" x14ac:dyDescent="0.3">
      <c r="A146">
        <v>135</v>
      </c>
      <c r="B146" s="21" t="s">
        <v>14778</v>
      </c>
      <c r="C146" s="1" t="s">
        <v>8341</v>
      </c>
      <c r="D146" s="1" t="s">
        <v>8342</v>
      </c>
      <c r="E146" s="2">
        <v>35096</v>
      </c>
      <c r="F146" s="2">
        <v>35123</v>
      </c>
      <c r="G146" s="1" t="s">
        <v>14779</v>
      </c>
      <c r="H146" s="1">
        <f>+Temporalidad[[#This Row],[ID]]</f>
        <v>135</v>
      </c>
    </row>
    <row r="147" spans="1:8" hidden="1" x14ac:dyDescent="0.3">
      <c r="A147">
        <v>136</v>
      </c>
      <c r="B147" s="21" t="s">
        <v>14780</v>
      </c>
      <c r="C147" s="1" t="s">
        <v>8341</v>
      </c>
      <c r="D147" s="1" t="s">
        <v>8342</v>
      </c>
      <c r="E147" s="2">
        <v>35125</v>
      </c>
      <c r="F147" s="2">
        <v>35155</v>
      </c>
      <c r="G147" s="1" t="s">
        <v>14781</v>
      </c>
      <c r="H147" s="1">
        <f>+Temporalidad[[#This Row],[ID]]</f>
        <v>136</v>
      </c>
    </row>
    <row r="148" spans="1:8" hidden="1" x14ac:dyDescent="0.3">
      <c r="A148">
        <v>137</v>
      </c>
      <c r="B148" s="21" t="s">
        <v>14782</v>
      </c>
      <c r="C148" s="1" t="s">
        <v>8341</v>
      </c>
      <c r="D148" s="1" t="s">
        <v>8342</v>
      </c>
      <c r="E148" s="2">
        <v>35156</v>
      </c>
      <c r="F148" s="2">
        <v>35185</v>
      </c>
      <c r="G148" s="1" t="s">
        <v>14783</v>
      </c>
      <c r="H148" s="1">
        <f>+Temporalidad[[#This Row],[ID]]</f>
        <v>137</v>
      </c>
    </row>
    <row r="149" spans="1:8" hidden="1" x14ac:dyDescent="0.3">
      <c r="A149">
        <v>138</v>
      </c>
      <c r="B149" s="21" t="s">
        <v>14784</v>
      </c>
      <c r="C149" s="1" t="s">
        <v>8341</v>
      </c>
      <c r="D149" s="1" t="s">
        <v>8342</v>
      </c>
      <c r="E149" s="2">
        <v>35186</v>
      </c>
      <c r="F149" s="2">
        <v>35216</v>
      </c>
      <c r="G149" s="1" t="s">
        <v>14785</v>
      </c>
      <c r="H149" s="1">
        <f>+Temporalidad[[#This Row],[ID]]</f>
        <v>138</v>
      </c>
    </row>
    <row r="150" spans="1:8" hidden="1" x14ac:dyDescent="0.3">
      <c r="A150">
        <v>139</v>
      </c>
      <c r="B150" s="21" t="s">
        <v>14786</v>
      </c>
      <c r="C150" s="1" t="s">
        <v>8341</v>
      </c>
      <c r="D150" s="1" t="s">
        <v>8342</v>
      </c>
      <c r="E150" s="2">
        <v>35217</v>
      </c>
      <c r="F150" s="2">
        <v>35246</v>
      </c>
      <c r="G150" s="1" t="s">
        <v>14787</v>
      </c>
      <c r="H150" s="1">
        <f>+Temporalidad[[#This Row],[ID]]</f>
        <v>139</v>
      </c>
    </row>
    <row r="151" spans="1:8" hidden="1" x14ac:dyDescent="0.3">
      <c r="A151">
        <v>140</v>
      </c>
      <c r="B151" s="21" t="s">
        <v>14788</v>
      </c>
      <c r="C151" s="1" t="s">
        <v>8341</v>
      </c>
      <c r="D151" s="1" t="s">
        <v>8342</v>
      </c>
      <c r="E151" s="2">
        <v>35247</v>
      </c>
      <c r="F151" s="2">
        <v>35277</v>
      </c>
      <c r="G151" s="1" t="s">
        <v>14789</v>
      </c>
      <c r="H151" s="1">
        <f>+Temporalidad[[#This Row],[ID]]</f>
        <v>140</v>
      </c>
    </row>
    <row r="152" spans="1:8" hidden="1" x14ac:dyDescent="0.3">
      <c r="A152">
        <v>141</v>
      </c>
      <c r="B152" s="21" t="s">
        <v>14790</v>
      </c>
      <c r="C152" s="1" t="s">
        <v>8341</v>
      </c>
      <c r="D152" s="1" t="s">
        <v>8342</v>
      </c>
      <c r="E152" s="2">
        <v>35278</v>
      </c>
      <c r="F152" s="2">
        <v>35308</v>
      </c>
      <c r="G152" s="1" t="s">
        <v>14791</v>
      </c>
      <c r="H152" s="1">
        <f>+Temporalidad[[#This Row],[ID]]</f>
        <v>141</v>
      </c>
    </row>
    <row r="153" spans="1:8" hidden="1" x14ac:dyDescent="0.3">
      <c r="A153">
        <v>142</v>
      </c>
      <c r="B153" s="21" t="s">
        <v>14792</v>
      </c>
      <c r="C153" s="1" t="s">
        <v>8341</v>
      </c>
      <c r="D153" s="1" t="s">
        <v>8342</v>
      </c>
      <c r="E153" s="2">
        <v>35309</v>
      </c>
      <c r="F153" s="2">
        <v>35338</v>
      </c>
      <c r="G153" s="1" t="s">
        <v>14793</v>
      </c>
      <c r="H153" s="1">
        <f>+Temporalidad[[#This Row],[ID]]</f>
        <v>142</v>
      </c>
    </row>
    <row r="154" spans="1:8" hidden="1" x14ac:dyDescent="0.3">
      <c r="A154">
        <v>143</v>
      </c>
      <c r="B154" s="21" t="s">
        <v>14794</v>
      </c>
      <c r="C154" s="1" t="s">
        <v>8341</v>
      </c>
      <c r="D154" s="1" t="s">
        <v>8342</v>
      </c>
      <c r="E154" s="2">
        <v>35339</v>
      </c>
      <c r="F154" s="2">
        <v>35369</v>
      </c>
      <c r="G154" s="1" t="s">
        <v>14795</v>
      </c>
      <c r="H154" s="1">
        <f>+Temporalidad[[#This Row],[ID]]</f>
        <v>143</v>
      </c>
    </row>
    <row r="155" spans="1:8" hidden="1" x14ac:dyDescent="0.3">
      <c r="A155">
        <v>144</v>
      </c>
      <c r="B155" s="21" t="s">
        <v>14796</v>
      </c>
      <c r="C155" s="1" t="s">
        <v>8341</v>
      </c>
      <c r="D155" s="1" t="s">
        <v>8342</v>
      </c>
      <c r="E155" s="2">
        <v>35370</v>
      </c>
      <c r="F155" s="2">
        <v>35399</v>
      </c>
      <c r="G155" s="1" t="s">
        <v>14797</v>
      </c>
      <c r="H155" s="1">
        <f>+Temporalidad[[#This Row],[ID]]</f>
        <v>144</v>
      </c>
    </row>
    <row r="156" spans="1:8" hidden="1" x14ac:dyDescent="0.3">
      <c r="A156">
        <v>145</v>
      </c>
      <c r="B156" s="21" t="s">
        <v>14798</v>
      </c>
      <c r="C156" s="1" t="s">
        <v>8341</v>
      </c>
      <c r="D156" s="1" t="s">
        <v>8342</v>
      </c>
      <c r="E156" s="2">
        <v>35400</v>
      </c>
      <c r="F156" s="2">
        <v>35430</v>
      </c>
      <c r="G156" s="1" t="s">
        <v>14799</v>
      </c>
      <c r="H156" s="1">
        <f>+Temporalidad[[#This Row],[ID]]</f>
        <v>145</v>
      </c>
    </row>
    <row r="157" spans="1:8" hidden="1" x14ac:dyDescent="0.3">
      <c r="A157">
        <v>146</v>
      </c>
      <c r="B157" s="21" t="s">
        <v>14800</v>
      </c>
      <c r="C157" s="1" t="s">
        <v>8341</v>
      </c>
      <c r="D157" s="1" t="s">
        <v>8342</v>
      </c>
      <c r="E157" s="2">
        <v>35431</v>
      </c>
      <c r="F157" s="2">
        <v>35461</v>
      </c>
      <c r="G157" s="1" t="s">
        <v>14801</v>
      </c>
      <c r="H157" s="1">
        <f>+Temporalidad[[#This Row],[ID]]</f>
        <v>146</v>
      </c>
    </row>
    <row r="158" spans="1:8" hidden="1" x14ac:dyDescent="0.3">
      <c r="A158">
        <v>147</v>
      </c>
      <c r="B158" s="21" t="s">
        <v>14802</v>
      </c>
      <c r="C158" s="1" t="s">
        <v>8341</v>
      </c>
      <c r="D158" s="1" t="s">
        <v>8342</v>
      </c>
      <c r="E158" s="2">
        <v>35462</v>
      </c>
      <c r="F158" s="2">
        <v>35489</v>
      </c>
      <c r="G158" s="1" t="s">
        <v>14803</v>
      </c>
      <c r="H158" s="1">
        <f>+Temporalidad[[#This Row],[ID]]</f>
        <v>147</v>
      </c>
    </row>
    <row r="159" spans="1:8" hidden="1" x14ac:dyDescent="0.3">
      <c r="A159">
        <v>148</v>
      </c>
      <c r="B159" s="21" t="s">
        <v>14804</v>
      </c>
      <c r="C159" s="1" t="s">
        <v>8341</v>
      </c>
      <c r="D159" s="1" t="s">
        <v>8342</v>
      </c>
      <c r="E159" s="2">
        <v>35490</v>
      </c>
      <c r="F159" s="2">
        <v>35520</v>
      </c>
      <c r="G159" s="1" t="s">
        <v>14805</v>
      </c>
      <c r="H159" s="1">
        <f>+Temporalidad[[#This Row],[ID]]</f>
        <v>148</v>
      </c>
    </row>
    <row r="160" spans="1:8" hidden="1" x14ac:dyDescent="0.3">
      <c r="A160">
        <v>149</v>
      </c>
      <c r="B160" s="21" t="s">
        <v>14806</v>
      </c>
      <c r="C160" s="1" t="s">
        <v>8341</v>
      </c>
      <c r="D160" s="1" t="s">
        <v>8342</v>
      </c>
      <c r="E160" s="2">
        <v>35521</v>
      </c>
      <c r="F160" s="2">
        <v>35550</v>
      </c>
      <c r="G160" s="1" t="s">
        <v>14807</v>
      </c>
      <c r="H160" s="1">
        <f>+Temporalidad[[#This Row],[ID]]</f>
        <v>149</v>
      </c>
    </row>
    <row r="161" spans="1:8" hidden="1" x14ac:dyDescent="0.3">
      <c r="A161">
        <v>150</v>
      </c>
      <c r="B161" s="21" t="s">
        <v>14808</v>
      </c>
      <c r="C161" s="1" t="s">
        <v>8341</v>
      </c>
      <c r="D161" s="1" t="s">
        <v>8342</v>
      </c>
      <c r="E161" s="2">
        <v>35551</v>
      </c>
      <c r="F161" s="2">
        <v>35581</v>
      </c>
      <c r="G161" s="1" t="s">
        <v>14809</v>
      </c>
      <c r="H161" s="1">
        <f>+Temporalidad[[#This Row],[ID]]</f>
        <v>150</v>
      </c>
    </row>
    <row r="162" spans="1:8" hidden="1" x14ac:dyDescent="0.3">
      <c r="A162">
        <v>151</v>
      </c>
      <c r="B162" s="21" t="s">
        <v>14810</v>
      </c>
      <c r="C162" s="1" t="s">
        <v>8341</v>
      </c>
      <c r="D162" s="1" t="s">
        <v>8342</v>
      </c>
      <c r="E162" s="2">
        <v>35582</v>
      </c>
      <c r="F162" s="2">
        <v>35611</v>
      </c>
      <c r="G162" s="1" t="s">
        <v>14811</v>
      </c>
      <c r="H162" s="1">
        <f>+Temporalidad[[#This Row],[ID]]</f>
        <v>151</v>
      </c>
    </row>
    <row r="163" spans="1:8" hidden="1" x14ac:dyDescent="0.3">
      <c r="A163">
        <v>152</v>
      </c>
      <c r="B163" s="21" t="s">
        <v>14812</v>
      </c>
      <c r="C163" s="1" t="s">
        <v>8341</v>
      </c>
      <c r="D163" s="1" t="s">
        <v>8342</v>
      </c>
      <c r="E163" s="2">
        <v>35612</v>
      </c>
      <c r="F163" s="2">
        <v>35642</v>
      </c>
      <c r="G163" s="1" t="s">
        <v>14813</v>
      </c>
      <c r="H163" s="1">
        <f>+Temporalidad[[#This Row],[ID]]</f>
        <v>152</v>
      </c>
    </row>
    <row r="164" spans="1:8" hidden="1" x14ac:dyDescent="0.3">
      <c r="A164">
        <v>153</v>
      </c>
      <c r="B164" s="21" t="s">
        <v>14814</v>
      </c>
      <c r="C164" s="1" t="s">
        <v>8341</v>
      </c>
      <c r="D164" s="1" t="s">
        <v>8342</v>
      </c>
      <c r="E164" s="2">
        <v>35643</v>
      </c>
      <c r="F164" s="2">
        <v>35673</v>
      </c>
      <c r="G164" s="1" t="s">
        <v>14815</v>
      </c>
      <c r="H164" s="1">
        <f>+Temporalidad[[#This Row],[ID]]</f>
        <v>153</v>
      </c>
    </row>
    <row r="165" spans="1:8" hidden="1" x14ac:dyDescent="0.3">
      <c r="A165">
        <v>154</v>
      </c>
      <c r="B165" s="21" t="s">
        <v>14816</v>
      </c>
      <c r="C165" s="1" t="s">
        <v>8341</v>
      </c>
      <c r="D165" s="1" t="s">
        <v>8342</v>
      </c>
      <c r="E165" s="2">
        <v>35674</v>
      </c>
      <c r="F165" s="2">
        <v>35703</v>
      </c>
      <c r="G165" s="1" t="s">
        <v>14817</v>
      </c>
      <c r="H165" s="1">
        <f>+Temporalidad[[#This Row],[ID]]</f>
        <v>154</v>
      </c>
    </row>
    <row r="166" spans="1:8" hidden="1" x14ac:dyDescent="0.3">
      <c r="A166">
        <v>155</v>
      </c>
      <c r="B166" s="21" t="s">
        <v>14818</v>
      </c>
      <c r="C166" s="1" t="s">
        <v>8341</v>
      </c>
      <c r="D166" s="1" t="s">
        <v>8342</v>
      </c>
      <c r="E166" s="2">
        <v>35704</v>
      </c>
      <c r="F166" s="2">
        <v>35734</v>
      </c>
      <c r="G166" s="1" t="s">
        <v>14819</v>
      </c>
      <c r="H166" s="1">
        <f>+Temporalidad[[#This Row],[ID]]</f>
        <v>155</v>
      </c>
    </row>
    <row r="167" spans="1:8" hidden="1" x14ac:dyDescent="0.3">
      <c r="A167">
        <v>156</v>
      </c>
      <c r="B167" s="21" t="s">
        <v>14820</v>
      </c>
      <c r="C167" s="1" t="s">
        <v>8341</v>
      </c>
      <c r="D167" s="1" t="s">
        <v>8342</v>
      </c>
      <c r="E167" s="2">
        <v>35735</v>
      </c>
      <c r="F167" s="2">
        <v>35764</v>
      </c>
      <c r="G167" s="1" t="s">
        <v>14821</v>
      </c>
      <c r="H167" s="1">
        <f>+Temporalidad[[#This Row],[ID]]</f>
        <v>156</v>
      </c>
    </row>
    <row r="168" spans="1:8" hidden="1" x14ac:dyDescent="0.3">
      <c r="A168">
        <v>157</v>
      </c>
      <c r="B168" s="21" t="s">
        <v>14822</v>
      </c>
      <c r="C168" s="1" t="s">
        <v>8341</v>
      </c>
      <c r="D168" s="1" t="s">
        <v>8342</v>
      </c>
      <c r="E168" s="2">
        <v>35765</v>
      </c>
      <c r="F168" s="2">
        <v>35795</v>
      </c>
      <c r="G168" s="1" t="s">
        <v>14823</v>
      </c>
      <c r="H168" s="1">
        <f>+Temporalidad[[#This Row],[ID]]</f>
        <v>157</v>
      </c>
    </row>
    <row r="169" spans="1:8" hidden="1" x14ac:dyDescent="0.3">
      <c r="A169">
        <v>158</v>
      </c>
      <c r="B169" s="21" t="s">
        <v>14824</v>
      </c>
      <c r="C169" s="1" t="s">
        <v>8341</v>
      </c>
      <c r="D169" s="1" t="s">
        <v>8342</v>
      </c>
      <c r="E169" s="2">
        <v>35796</v>
      </c>
      <c r="F169" s="2">
        <v>35826</v>
      </c>
      <c r="G169" s="1" t="s">
        <v>14825</v>
      </c>
      <c r="H169" s="1">
        <f>+Temporalidad[[#This Row],[ID]]</f>
        <v>158</v>
      </c>
    </row>
    <row r="170" spans="1:8" hidden="1" x14ac:dyDescent="0.3">
      <c r="A170">
        <v>159</v>
      </c>
      <c r="B170" s="21" t="s">
        <v>14826</v>
      </c>
      <c r="C170" s="1" t="s">
        <v>8341</v>
      </c>
      <c r="D170" s="1" t="s">
        <v>8342</v>
      </c>
      <c r="E170" s="2">
        <v>35827</v>
      </c>
      <c r="F170" s="2">
        <v>35854</v>
      </c>
      <c r="G170" s="1" t="s">
        <v>14827</v>
      </c>
      <c r="H170" s="1">
        <f>+Temporalidad[[#This Row],[ID]]</f>
        <v>159</v>
      </c>
    </row>
    <row r="171" spans="1:8" hidden="1" x14ac:dyDescent="0.3">
      <c r="A171">
        <v>160</v>
      </c>
      <c r="B171" s="21" t="s">
        <v>14828</v>
      </c>
      <c r="C171" s="1" t="s">
        <v>8341</v>
      </c>
      <c r="D171" s="1" t="s">
        <v>8342</v>
      </c>
      <c r="E171" s="2">
        <v>35855</v>
      </c>
      <c r="F171" s="2">
        <v>35885</v>
      </c>
      <c r="G171" s="1" t="s">
        <v>14829</v>
      </c>
      <c r="H171" s="1">
        <f>+Temporalidad[[#This Row],[ID]]</f>
        <v>160</v>
      </c>
    </row>
    <row r="172" spans="1:8" hidden="1" x14ac:dyDescent="0.3">
      <c r="A172">
        <v>161</v>
      </c>
      <c r="B172" s="21" t="s">
        <v>14830</v>
      </c>
      <c r="C172" s="1" t="s">
        <v>8341</v>
      </c>
      <c r="D172" s="1" t="s">
        <v>8342</v>
      </c>
      <c r="E172" s="2">
        <v>35886</v>
      </c>
      <c r="F172" s="2">
        <v>35915</v>
      </c>
      <c r="G172" s="1" t="s">
        <v>14831</v>
      </c>
      <c r="H172" s="1">
        <f>+Temporalidad[[#This Row],[ID]]</f>
        <v>161</v>
      </c>
    </row>
    <row r="173" spans="1:8" hidden="1" x14ac:dyDescent="0.3">
      <c r="A173">
        <v>162</v>
      </c>
      <c r="B173" s="21" t="s">
        <v>14832</v>
      </c>
      <c r="C173" s="1" t="s">
        <v>8341</v>
      </c>
      <c r="D173" s="1" t="s">
        <v>8342</v>
      </c>
      <c r="E173" s="2">
        <v>35916</v>
      </c>
      <c r="F173" s="2">
        <v>35946</v>
      </c>
      <c r="G173" s="1" t="s">
        <v>14833</v>
      </c>
      <c r="H173" s="1">
        <f>+Temporalidad[[#This Row],[ID]]</f>
        <v>162</v>
      </c>
    </row>
    <row r="174" spans="1:8" hidden="1" x14ac:dyDescent="0.3">
      <c r="A174">
        <v>163</v>
      </c>
      <c r="B174" s="21" t="s">
        <v>14834</v>
      </c>
      <c r="C174" s="1" t="s">
        <v>8341</v>
      </c>
      <c r="D174" s="1" t="s">
        <v>8342</v>
      </c>
      <c r="E174" s="2">
        <v>35947</v>
      </c>
      <c r="F174" s="2">
        <v>35976</v>
      </c>
      <c r="G174" s="1" t="s">
        <v>14835</v>
      </c>
      <c r="H174" s="1">
        <f>+Temporalidad[[#This Row],[ID]]</f>
        <v>163</v>
      </c>
    </row>
    <row r="175" spans="1:8" hidden="1" x14ac:dyDescent="0.3">
      <c r="A175">
        <v>164</v>
      </c>
      <c r="B175" s="21" t="s">
        <v>14836</v>
      </c>
      <c r="C175" s="1" t="s">
        <v>8341</v>
      </c>
      <c r="D175" s="1" t="s">
        <v>8342</v>
      </c>
      <c r="E175" s="2">
        <v>35977</v>
      </c>
      <c r="F175" s="2">
        <v>36007</v>
      </c>
      <c r="G175" s="1" t="s">
        <v>14837</v>
      </c>
      <c r="H175" s="1">
        <f>+Temporalidad[[#This Row],[ID]]</f>
        <v>164</v>
      </c>
    </row>
    <row r="176" spans="1:8" hidden="1" x14ac:dyDescent="0.3">
      <c r="A176">
        <v>165</v>
      </c>
      <c r="B176" s="21" t="s">
        <v>14838</v>
      </c>
      <c r="C176" s="1" t="s">
        <v>8341</v>
      </c>
      <c r="D176" s="1" t="s">
        <v>8342</v>
      </c>
      <c r="E176" s="2">
        <v>36008</v>
      </c>
      <c r="F176" s="2">
        <v>36038</v>
      </c>
      <c r="G176" s="1" t="s">
        <v>14839</v>
      </c>
      <c r="H176" s="1">
        <f>+Temporalidad[[#This Row],[ID]]</f>
        <v>165</v>
      </c>
    </row>
    <row r="177" spans="1:8" hidden="1" x14ac:dyDescent="0.3">
      <c r="A177">
        <v>166</v>
      </c>
      <c r="B177" s="21" t="s">
        <v>14840</v>
      </c>
      <c r="C177" s="1" t="s">
        <v>8341</v>
      </c>
      <c r="D177" s="1" t="s">
        <v>8342</v>
      </c>
      <c r="E177" s="2">
        <v>36039</v>
      </c>
      <c r="F177" s="2">
        <v>36068</v>
      </c>
      <c r="G177" s="1" t="s">
        <v>14841</v>
      </c>
      <c r="H177" s="1">
        <f>+Temporalidad[[#This Row],[ID]]</f>
        <v>166</v>
      </c>
    </row>
    <row r="178" spans="1:8" hidden="1" x14ac:dyDescent="0.3">
      <c r="A178">
        <v>167</v>
      </c>
      <c r="B178" s="21" t="s">
        <v>14842</v>
      </c>
      <c r="C178" s="1" t="s">
        <v>8341</v>
      </c>
      <c r="D178" s="1" t="s">
        <v>8342</v>
      </c>
      <c r="E178" s="2">
        <v>36069</v>
      </c>
      <c r="F178" s="2">
        <v>36099</v>
      </c>
      <c r="G178" s="1" t="s">
        <v>14843</v>
      </c>
      <c r="H178" s="1">
        <f>+Temporalidad[[#This Row],[ID]]</f>
        <v>167</v>
      </c>
    </row>
    <row r="179" spans="1:8" hidden="1" x14ac:dyDescent="0.3">
      <c r="A179">
        <v>168</v>
      </c>
      <c r="B179" s="21" t="s">
        <v>14844</v>
      </c>
      <c r="C179" s="1" t="s">
        <v>8341</v>
      </c>
      <c r="D179" s="1" t="s">
        <v>8342</v>
      </c>
      <c r="E179" s="2">
        <v>36100</v>
      </c>
      <c r="F179" s="2">
        <v>36129</v>
      </c>
      <c r="G179" s="1" t="s">
        <v>14845</v>
      </c>
      <c r="H179" s="1">
        <f>+Temporalidad[[#This Row],[ID]]</f>
        <v>168</v>
      </c>
    </row>
    <row r="180" spans="1:8" hidden="1" x14ac:dyDescent="0.3">
      <c r="A180">
        <v>169</v>
      </c>
      <c r="B180" s="21" t="s">
        <v>14846</v>
      </c>
      <c r="C180" s="1" t="s">
        <v>8341</v>
      </c>
      <c r="D180" s="1" t="s">
        <v>8342</v>
      </c>
      <c r="E180" s="2">
        <v>36130</v>
      </c>
      <c r="F180" s="2">
        <v>36160</v>
      </c>
      <c r="G180" s="1" t="s">
        <v>14847</v>
      </c>
      <c r="H180" s="1">
        <f>+Temporalidad[[#This Row],[ID]]</f>
        <v>169</v>
      </c>
    </row>
    <row r="181" spans="1:8" hidden="1" x14ac:dyDescent="0.3">
      <c r="A181">
        <v>170</v>
      </c>
      <c r="B181" s="21" t="s">
        <v>14848</v>
      </c>
      <c r="C181" s="1" t="s">
        <v>8341</v>
      </c>
      <c r="D181" s="1" t="s">
        <v>8342</v>
      </c>
      <c r="E181" s="2">
        <v>36161</v>
      </c>
      <c r="F181" s="2">
        <v>36191</v>
      </c>
      <c r="G181" s="1" t="s">
        <v>14849</v>
      </c>
      <c r="H181" s="1">
        <f>+Temporalidad[[#This Row],[ID]]</f>
        <v>170</v>
      </c>
    </row>
    <row r="182" spans="1:8" hidden="1" x14ac:dyDescent="0.3">
      <c r="A182">
        <v>171</v>
      </c>
      <c r="B182" s="21" t="s">
        <v>14850</v>
      </c>
      <c r="C182" s="1" t="s">
        <v>8341</v>
      </c>
      <c r="D182" s="1" t="s">
        <v>8342</v>
      </c>
      <c r="E182" s="2">
        <v>36192</v>
      </c>
      <c r="F182" s="2">
        <v>36219</v>
      </c>
      <c r="G182" s="1" t="s">
        <v>14851</v>
      </c>
      <c r="H182" s="1">
        <f>+Temporalidad[[#This Row],[ID]]</f>
        <v>171</v>
      </c>
    </row>
    <row r="183" spans="1:8" hidden="1" x14ac:dyDescent="0.3">
      <c r="A183">
        <v>172</v>
      </c>
      <c r="B183" s="21" t="s">
        <v>14852</v>
      </c>
      <c r="C183" s="1" t="s">
        <v>8341</v>
      </c>
      <c r="D183" s="1" t="s">
        <v>8342</v>
      </c>
      <c r="E183" s="2">
        <v>36220</v>
      </c>
      <c r="F183" s="2">
        <v>36250</v>
      </c>
      <c r="G183" s="1" t="s">
        <v>14853</v>
      </c>
      <c r="H183" s="1">
        <f>+Temporalidad[[#This Row],[ID]]</f>
        <v>172</v>
      </c>
    </row>
    <row r="184" spans="1:8" hidden="1" x14ac:dyDescent="0.3">
      <c r="A184">
        <v>173</v>
      </c>
      <c r="B184" s="21" t="s">
        <v>14854</v>
      </c>
      <c r="C184" s="1" t="s">
        <v>8341</v>
      </c>
      <c r="D184" s="1" t="s">
        <v>8342</v>
      </c>
      <c r="E184" s="2">
        <v>36251</v>
      </c>
      <c r="F184" s="2">
        <v>36280</v>
      </c>
      <c r="G184" s="1" t="s">
        <v>14855</v>
      </c>
      <c r="H184" s="1">
        <f>+Temporalidad[[#This Row],[ID]]</f>
        <v>173</v>
      </c>
    </row>
    <row r="185" spans="1:8" hidden="1" x14ac:dyDescent="0.3">
      <c r="A185">
        <v>174</v>
      </c>
      <c r="B185" s="21" t="s">
        <v>14856</v>
      </c>
      <c r="C185" s="1" t="s">
        <v>8341</v>
      </c>
      <c r="D185" s="1" t="s">
        <v>8342</v>
      </c>
      <c r="E185" s="2">
        <v>36281</v>
      </c>
      <c r="F185" s="2">
        <v>36311</v>
      </c>
      <c r="G185" s="1" t="s">
        <v>14857</v>
      </c>
      <c r="H185" s="1">
        <f>+Temporalidad[[#This Row],[ID]]</f>
        <v>174</v>
      </c>
    </row>
    <row r="186" spans="1:8" hidden="1" x14ac:dyDescent="0.3">
      <c r="A186">
        <v>175</v>
      </c>
      <c r="B186" s="21" t="s">
        <v>14858</v>
      </c>
      <c r="C186" s="1" t="s">
        <v>8341</v>
      </c>
      <c r="D186" s="1" t="s">
        <v>8342</v>
      </c>
      <c r="E186" s="2">
        <v>36312</v>
      </c>
      <c r="F186" s="2">
        <v>36341</v>
      </c>
      <c r="G186" s="1" t="s">
        <v>14859</v>
      </c>
      <c r="H186" s="1">
        <f>+Temporalidad[[#This Row],[ID]]</f>
        <v>175</v>
      </c>
    </row>
    <row r="187" spans="1:8" hidden="1" x14ac:dyDescent="0.3">
      <c r="A187">
        <v>176</v>
      </c>
      <c r="B187" s="21" t="s">
        <v>14860</v>
      </c>
      <c r="C187" s="1" t="s">
        <v>8341</v>
      </c>
      <c r="D187" s="1" t="s">
        <v>8342</v>
      </c>
      <c r="E187" s="2">
        <v>36342</v>
      </c>
      <c r="F187" s="2">
        <v>36372</v>
      </c>
      <c r="G187" s="1" t="s">
        <v>14861</v>
      </c>
      <c r="H187" s="1">
        <f>+Temporalidad[[#This Row],[ID]]</f>
        <v>176</v>
      </c>
    </row>
    <row r="188" spans="1:8" hidden="1" x14ac:dyDescent="0.3">
      <c r="A188">
        <v>177</v>
      </c>
      <c r="B188" s="21" t="s">
        <v>14862</v>
      </c>
      <c r="C188" s="1" t="s">
        <v>8341</v>
      </c>
      <c r="D188" s="1" t="s">
        <v>8342</v>
      </c>
      <c r="E188" s="2">
        <v>36373</v>
      </c>
      <c r="F188" s="2">
        <v>36403</v>
      </c>
      <c r="G188" s="1" t="s">
        <v>14863</v>
      </c>
      <c r="H188" s="1">
        <f>+Temporalidad[[#This Row],[ID]]</f>
        <v>177</v>
      </c>
    </row>
    <row r="189" spans="1:8" hidden="1" x14ac:dyDescent="0.3">
      <c r="A189">
        <v>178</v>
      </c>
      <c r="B189" s="21" t="s">
        <v>14864</v>
      </c>
      <c r="C189" s="1" t="s">
        <v>8341</v>
      </c>
      <c r="D189" s="1" t="s">
        <v>8342</v>
      </c>
      <c r="E189" s="2">
        <v>36404</v>
      </c>
      <c r="F189" s="2">
        <v>36433</v>
      </c>
      <c r="G189" s="1" t="s">
        <v>14865</v>
      </c>
      <c r="H189" s="1">
        <f>+Temporalidad[[#This Row],[ID]]</f>
        <v>178</v>
      </c>
    </row>
    <row r="190" spans="1:8" hidden="1" x14ac:dyDescent="0.3">
      <c r="A190">
        <v>179</v>
      </c>
      <c r="B190" s="21" t="s">
        <v>14866</v>
      </c>
      <c r="C190" s="1" t="s">
        <v>8341</v>
      </c>
      <c r="D190" s="1" t="s">
        <v>8342</v>
      </c>
      <c r="E190" s="2">
        <v>36434</v>
      </c>
      <c r="F190" s="2">
        <v>36464</v>
      </c>
      <c r="G190" s="1" t="s">
        <v>14867</v>
      </c>
      <c r="H190" s="1">
        <f>+Temporalidad[[#This Row],[ID]]</f>
        <v>179</v>
      </c>
    </row>
    <row r="191" spans="1:8" hidden="1" x14ac:dyDescent="0.3">
      <c r="A191">
        <v>180</v>
      </c>
      <c r="B191" s="21" t="s">
        <v>14868</v>
      </c>
      <c r="C191" s="1" t="s">
        <v>8341</v>
      </c>
      <c r="D191" s="1" t="s">
        <v>8342</v>
      </c>
      <c r="E191" s="2">
        <v>36465</v>
      </c>
      <c r="F191" s="2">
        <v>36494</v>
      </c>
      <c r="G191" s="1" t="s">
        <v>14869</v>
      </c>
      <c r="H191" s="1">
        <f>+Temporalidad[[#This Row],[ID]]</f>
        <v>180</v>
      </c>
    </row>
    <row r="192" spans="1:8" hidden="1" x14ac:dyDescent="0.3">
      <c r="A192">
        <v>181</v>
      </c>
      <c r="B192" s="21" t="s">
        <v>14870</v>
      </c>
      <c r="C192" s="1" t="s">
        <v>8341</v>
      </c>
      <c r="D192" s="1" t="s">
        <v>8342</v>
      </c>
      <c r="E192" s="2">
        <v>36495</v>
      </c>
      <c r="F192" s="2">
        <v>36525</v>
      </c>
      <c r="G192" s="1" t="s">
        <v>14871</v>
      </c>
      <c r="H192" s="1">
        <f>+Temporalidad[[#This Row],[ID]]</f>
        <v>181</v>
      </c>
    </row>
    <row r="193" spans="1:8" hidden="1" x14ac:dyDescent="0.3">
      <c r="A193">
        <v>182</v>
      </c>
      <c r="B193" s="21" t="s">
        <v>14872</v>
      </c>
      <c r="C193" s="1" t="s">
        <v>8341</v>
      </c>
      <c r="D193" s="1" t="s">
        <v>8342</v>
      </c>
      <c r="E193" s="2">
        <v>36526</v>
      </c>
      <c r="F193" s="2">
        <v>36556</v>
      </c>
      <c r="G193" s="1" t="s">
        <v>14873</v>
      </c>
      <c r="H193" s="1">
        <f>+Temporalidad[[#This Row],[ID]]</f>
        <v>182</v>
      </c>
    </row>
    <row r="194" spans="1:8" hidden="1" x14ac:dyDescent="0.3">
      <c r="A194">
        <v>183</v>
      </c>
      <c r="B194" s="21" t="s">
        <v>14874</v>
      </c>
      <c r="C194" s="1" t="s">
        <v>8341</v>
      </c>
      <c r="D194" s="1" t="s">
        <v>8342</v>
      </c>
      <c r="E194" s="2">
        <v>36557</v>
      </c>
      <c r="F194" s="2">
        <v>36584</v>
      </c>
      <c r="G194" s="1" t="s">
        <v>14875</v>
      </c>
      <c r="H194" s="1">
        <f>+Temporalidad[[#This Row],[ID]]</f>
        <v>183</v>
      </c>
    </row>
    <row r="195" spans="1:8" hidden="1" x14ac:dyDescent="0.3">
      <c r="A195">
        <v>184</v>
      </c>
      <c r="B195" s="21" t="s">
        <v>14876</v>
      </c>
      <c r="C195" s="1" t="s">
        <v>8341</v>
      </c>
      <c r="D195" s="1" t="s">
        <v>8342</v>
      </c>
      <c r="E195" s="2">
        <v>36586</v>
      </c>
      <c r="F195" s="2">
        <v>36616</v>
      </c>
      <c r="G195" s="1" t="s">
        <v>14877</v>
      </c>
      <c r="H195" s="1">
        <f>+Temporalidad[[#This Row],[ID]]</f>
        <v>184</v>
      </c>
    </row>
    <row r="196" spans="1:8" hidden="1" x14ac:dyDescent="0.3">
      <c r="A196">
        <v>185</v>
      </c>
      <c r="B196" s="21" t="s">
        <v>14878</v>
      </c>
      <c r="C196" s="1" t="s">
        <v>8341</v>
      </c>
      <c r="D196" s="1" t="s">
        <v>8342</v>
      </c>
      <c r="E196" s="2">
        <v>36617</v>
      </c>
      <c r="F196" s="2">
        <v>36646</v>
      </c>
      <c r="G196" s="1" t="s">
        <v>14879</v>
      </c>
      <c r="H196" s="1">
        <f>+Temporalidad[[#This Row],[ID]]</f>
        <v>185</v>
      </c>
    </row>
    <row r="197" spans="1:8" hidden="1" x14ac:dyDescent="0.3">
      <c r="A197">
        <v>186</v>
      </c>
      <c r="B197" s="21" t="s">
        <v>14880</v>
      </c>
      <c r="C197" s="1" t="s">
        <v>8341</v>
      </c>
      <c r="D197" s="1" t="s">
        <v>8342</v>
      </c>
      <c r="E197" s="2">
        <v>36647</v>
      </c>
      <c r="F197" s="2">
        <v>36677</v>
      </c>
      <c r="G197" s="1" t="s">
        <v>14881</v>
      </c>
      <c r="H197" s="1">
        <f>+Temporalidad[[#This Row],[ID]]</f>
        <v>186</v>
      </c>
    </row>
    <row r="198" spans="1:8" hidden="1" x14ac:dyDescent="0.3">
      <c r="A198">
        <v>187</v>
      </c>
      <c r="B198" s="21" t="s">
        <v>14882</v>
      </c>
      <c r="C198" s="1" t="s">
        <v>8341</v>
      </c>
      <c r="D198" s="1" t="s">
        <v>8342</v>
      </c>
      <c r="E198" s="2">
        <v>36678</v>
      </c>
      <c r="F198" s="2">
        <v>36707</v>
      </c>
      <c r="G198" s="1" t="s">
        <v>14883</v>
      </c>
      <c r="H198" s="1">
        <f>+Temporalidad[[#This Row],[ID]]</f>
        <v>187</v>
      </c>
    </row>
    <row r="199" spans="1:8" hidden="1" x14ac:dyDescent="0.3">
      <c r="A199">
        <v>188</v>
      </c>
      <c r="B199" s="21" t="s">
        <v>14884</v>
      </c>
      <c r="C199" s="1" t="s">
        <v>8341</v>
      </c>
      <c r="D199" s="1" t="s">
        <v>8342</v>
      </c>
      <c r="E199" s="2">
        <v>36708</v>
      </c>
      <c r="F199" s="2">
        <v>36738</v>
      </c>
      <c r="G199" s="1" t="s">
        <v>14885</v>
      </c>
      <c r="H199" s="1">
        <f>+Temporalidad[[#This Row],[ID]]</f>
        <v>188</v>
      </c>
    </row>
    <row r="200" spans="1:8" hidden="1" x14ac:dyDescent="0.3">
      <c r="A200">
        <v>189</v>
      </c>
      <c r="B200" s="21" t="s">
        <v>14886</v>
      </c>
      <c r="C200" s="1" t="s">
        <v>8341</v>
      </c>
      <c r="D200" s="1" t="s">
        <v>8342</v>
      </c>
      <c r="E200" s="2">
        <v>36739</v>
      </c>
      <c r="F200" s="2">
        <v>36769</v>
      </c>
      <c r="G200" s="1" t="s">
        <v>14887</v>
      </c>
      <c r="H200" s="1">
        <f>+Temporalidad[[#This Row],[ID]]</f>
        <v>189</v>
      </c>
    </row>
    <row r="201" spans="1:8" hidden="1" x14ac:dyDescent="0.3">
      <c r="A201">
        <v>190</v>
      </c>
      <c r="B201" s="21" t="s">
        <v>14888</v>
      </c>
      <c r="C201" s="1" t="s">
        <v>8341</v>
      </c>
      <c r="D201" s="1" t="s">
        <v>8342</v>
      </c>
      <c r="E201" s="2">
        <v>36770</v>
      </c>
      <c r="F201" s="2">
        <v>36799</v>
      </c>
      <c r="G201" s="1" t="s">
        <v>14889</v>
      </c>
      <c r="H201" s="1">
        <f>+Temporalidad[[#This Row],[ID]]</f>
        <v>190</v>
      </c>
    </row>
    <row r="202" spans="1:8" hidden="1" x14ac:dyDescent="0.3">
      <c r="A202">
        <v>191</v>
      </c>
      <c r="B202" s="21" t="s">
        <v>14890</v>
      </c>
      <c r="C202" s="1" t="s">
        <v>8341</v>
      </c>
      <c r="D202" s="1" t="s">
        <v>8342</v>
      </c>
      <c r="E202" s="2">
        <v>36800</v>
      </c>
      <c r="F202" s="2">
        <v>36830</v>
      </c>
      <c r="G202" s="1" t="s">
        <v>14891</v>
      </c>
      <c r="H202" s="1">
        <f>+Temporalidad[[#This Row],[ID]]</f>
        <v>191</v>
      </c>
    </row>
    <row r="203" spans="1:8" hidden="1" x14ac:dyDescent="0.3">
      <c r="A203">
        <v>192</v>
      </c>
      <c r="B203" s="21" t="s">
        <v>14892</v>
      </c>
      <c r="C203" s="1" t="s">
        <v>8341</v>
      </c>
      <c r="D203" s="1" t="s">
        <v>8342</v>
      </c>
      <c r="E203" s="2">
        <v>36831</v>
      </c>
      <c r="F203" s="2">
        <v>36860</v>
      </c>
      <c r="G203" s="1" t="s">
        <v>14893</v>
      </c>
      <c r="H203" s="1">
        <f>+Temporalidad[[#This Row],[ID]]</f>
        <v>192</v>
      </c>
    </row>
    <row r="204" spans="1:8" hidden="1" x14ac:dyDescent="0.3">
      <c r="A204">
        <v>193</v>
      </c>
      <c r="B204" s="21" t="s">
        <v>14894</v>
      </c>
      <c r="C204" s="1" t="s">
        <v>8341</v>
      </c>
      <c r="D204" s="1" t="s">
        <v>8342</v>
      </c>
      <c r="E204" s="2">
        <v>36861</v>
      </c>
      <c r="F204" s="2">
        <v>36891</v>
      </c>
      <c r="G204" s="1" t="s">
        <v>14895</v>
      </c>
      <c r="H204" s="1">
        <f>+Temporalidad[[#This Row],[ID]]</f>
        <v>193</v>
      </c>
    </row>
    <row r="205" spans="1:8" hidden="1" x14ac:dyDescent="0.3">
      <c r="A205">
        <v>194</v>
      </c>
      <c r="B205" s="21" t="s">
        <v>14896</v>
      </c>
      <c r="C205" s="1" t="s">
        <v>8341</v>
      </c>
      <c r="D205" s="1" t="s">
        <v>8342</v>
      </c>
      <c r="E205" s="2">
        <v>36892</v>
      </c>
      <c r="F205" s="2">
        <v>36922</v>
      </c>
      <c r="G205" s="1" t="s">
        <v>14897</v>
      </c>
      <c r="H205" s="1">
        <f>+Temporalidad[[#This Row],[ID]]</f>
        <v>194</v>
      </c>
    </row>
    <row r="206" spans="1:8" hidden="1" x14ac:dyDescent="0.3">
      <c r="A206">
        <v>195</v>
      </c>
      <c r="B206" s="21" t="s">
        <v>14898</v>
      </c>
      <c r="C206" s="1" t="s">
        <v>8341</v>
      </c>
      <c r="D206" s="1" t="s">
        <v>8342</v>
      </c>
      <c r="E206" s="2">
        <v>36923</v>
      </c>
      <c r="F206" s="2">
        <v>36950</v>
      </c>
      <c r="G206" s="1" t="s">
        <v>14899</v>
      </c>
      <c r="H206" s="1">
        <f>+Temporalidad[[#This Row],[ID]]</f>
        <v>195</v>
      </c>
    </row>
    <row r="207" spans="1:8" hidden="1" x14ac:dyDescent="0.3">
      <c r="A207">
        <v>196</v>
      </c>
      <c r="B207" s="21" t="s">
        <v>14900</v>
      </c>
      <c r="C207" s="1" t="s">
        <v>8341</v>
      </c>
      <c r="D207" s="1" t="s">
        <v>8342</v>
      </c>
      <c r="E207" s="2">
        <v>36951</v>
      </c>
      <c r="F207" s="2">
        <v>36981</v>
      </c>
      <c r="G207" s="1" t="s">
        <v>14901</v>
      </c>
      <c r="H207" s="1">
        <f>+Temporalidad[[#This Row],[ID]]</f>
        <v>196</v>
      </c>
    </row>
    <row r="208" spans="1:8" hidden="1" x14ac:dyDescent="0.3">
      <c r="A208">
        <v>197</v>
      </c>
      <c r="B208" s="21" t="s">
        <v>14902</v>
      </c>
      <c r="C208" s="1" t="s">
        <v>8341</v>
      </c>
      <c r="D208" s="1" t="s">
        <v>8342</v>
      </c>
      <c r="E208" s="2">
        <v>36982</v>
      </c>
      <c r="F208" s="2">
        <v>37011</v>
      </c>
      <c r="G208" s="1" t="s">
        <v>14903</v>
      </c>
      <c r="H208" s="1">
        <f>+Temporalidad[[#This Row],[ID]]</f>
        <v>197</v>
      </c>
    </row>
    <row r="209" spans="1:8" hidden="1" x14ac:dyDescent="0.3">
      <c r="A209">
        <v>198</v>
      </c>
      <c r="B209" s="21" t="s">
        <v>14904</v>
      </c>
      <c r="C209" s="1" t="s">
        <v>8341</v>
      </c>
      <c r="D209" s="1" t="s">
        <v>8342</v>
      </c>
      <c r="E209" s="2">
        <v>37012</v>
      </c>
      <c r="F209" s="2">
        <v>37042</v>
      </c>
      <c r="G209" s="1" t="s">
        <v>14905</v>
      </c>
      <c r="H209" s="1">
        <f>+Temporalidad[[#This Row],[ID]]</f>
        <v>198</v>
      </c>
    </row>
    <row r="210" spans="1:8" hidden="1" x14ac:dyDescent="0.3">
      <c r="A210">
        <v>199</v>
      </c>
      <c r="B210" s="21" t="s">
        <v>14906</v>
      </c>
      <c r="C210" s="1" t="s">
        <v>8341</v>
      </c>
      <c r="D210" s="1" t="s">
        <v>8342</v>
      </c>
      <c r="E210" s="2">
        <v>37043</v>
      </c>
      <c r="F210" s="2">
        <v>37072</v>
      </c>
      <c r="G210" s="1" t="s">
        <v>14907</v>
      </c>
      <c r="H210" s="1">
        <f>+Temporalidad[[#This Row],[ID]]</f>
        <v>199</v>
      </c>
    </row>
    <row r="211" spans="1:8" hidden="1" x14ac:dyDescent="0.3">
      <c r="A211">
        <v>200</v>
      </c>
      <c r="B211" s="21" t="s">
        <v>14908</v>
      </c>
      <c r="C211" s="1" t="s">
        <v>8341</v>
      </c>
      <c r="D211" s="1" t="s">
        <v>8342</v>
      </c>
      <c r="E211" s="2">
        <v>37073</v>
      </c>
      <c r="F211" s="2">
        <v>37103</v>
      </c>
      <c r="G211" s="1" t="s">
        <v>14909</v>
      </c>
      <c r="H211" s="1">
        <f>+Temporalidad[[#This Row],[ID]]</f>
        <v>200</v>
      </c>
    </row>
    <row r="212" spans="1:8" hidden="1" x14ac:dyDescent="0.3">
      <c r="A212">
        <v>201</v>
      </c>
      <c r="B212" s="21" t="s">
        <v>14910</v>
      </c>
      <c r="C212" s="1" t="s">
        <v>8341</v>
      </c>
      <c r="D212" s="1" t="s">
        <v>8342</v>
      </c>
      <c r="E212" s="2">
        <v>37104</v>
      </c>
      <c r="F212" s="2">
        <v>37134</v>
      </c>
      <c r="G212" s="1" t="s">
        <v>14911</v>
      </c>
      <c r="H212" s="1">
        <f>+Temporalidad[[#This Row],[ID]]</f>
        <v>201</v>
      </c>
    </row>
    <row r="213" spans="1:8" hidden="1" x14ac:dyDescent="0.3">
      <c r="A213">
        <v>202</v>
      </c>
      <c r="B213" s="21" t="s">
        <v>14912</v>
      </c>
      <c r="C213" s="1" t="s">
        <v>8341</v>
      </c>
      <c r="D213" s="1" t="s">
        <v>8342</v>
      </c>
      <c r="E213" s="2">
        <v>37135</v>
      </c>
      <c r="F213" s="2">
        <v>37164</v>
      </c>
      <c r="G213" s="1" t="s">
        <v>14913</v>
      </c>
      <c r="H213" s="1">
        <f>+Temporalidad[[#This Row],[ID]]</f>
        <v>202</v>
      </c>
    </row>
    <row r="214" spans="1:8" hidden="1" x14ac:dyDescent="0.3">
      <c r="A214">
        <v>203</v>
      </c>
      <c r="B214" s="21" t="s">
        <v>14914</v>
      </c>
      <c r="C214" s="1" t="s">
        <v>8341</v>
      </c>
      <c r="D214" s="1" t="s">
        <v>8342</v>
      </c>
      <c r="E214" s="2">
        <v>37165</v>
      </c>
      <c r="F214" s="2">
        <v>37195</v>
      </c>
      <c r="G214" s="1" t="s">
        <v>14915</v>
      </c>
      <c r="H214" s="1">
        <f>+Temporalidad[[#This Row],[ID]]</f>
        <v>203</v>
      </c>
    </row>
    <row r="215" spans="1:8" hidden="1" x14ac:dyDescent="0.3">
      <c r="A215">
        <v>204</v>
      </c>
      <c r="B215" s="21" t="s">
        <v>14916</v>
      </c>
      <c r="C215" s="1" t="s">
        <v>8341</v>
      </c>
      <c r="D215" s="1" t="s">
        <v>8342</v>
      </c>
      <c r="E215" s="2">
        <v>37196</v>
      </c>
      <c r="F215" s="2">
        <v>37225</v>
      </c>
      <c r="G215" s="1" t="s">
        <v>14917</v>
      </c>
      <c r="H215" s="1">
        <f>+Temporalidad[[#This Row],[ID]]</f>
        <v>204</v>
      </c>
    </row>
    <row r="216" spans="1:8" hidden="1" x14ac:dyDescent="0.3">
      <c r="A216">
        <v>205</v>
      </c>
      <c r="B216" s="21" t="s">
        <v>14918</v>
      </c>
      <c r="C216" s="1" t="s">
        <v>8341</v>
      </c>
      <c r="D216" s="1" t="s">
        <v>8342</v>
      </c>
      <c r="E216" s="2">
        <v>37226</v>
      </c>
      <c r="F216" s="2">
        <v>37256</v>
      </c>
      <c r="G216" s="1" t="s">
        <v>14919</v>
      </c>
      <c r="H216" s="1">
        <f>+Temporalidad[[#This Row],[ID]]</f>
        <v>205</v>
      </c>
    </row>
    <row r="217" spans="1:8" hidden="1" x14ac:dyDescent="0.3">
      <c r="A217">
        <v>206</v>
      </c>
      <c r="B217" s="21" t="s">
        <v>14920</v>
      </c>
      <c r="C217" s="1" t="s">
        <v>8341</v>
      </c>
      <c r="D217" s="1" t="s">
        <v>8342</v>
      </c>
      <c r="E217" s="2">
        <v>37257</v>
      </c>
      <c r="F217" s="2">
        <v>37287</v>
      </c>
      <c r="G217" s="1" t="s">
        <v>14921</v>
      </c>
      <c r="H217" s="1">
        <f>+Temporalidad[[#This Row],[ID]]</f>
        <v>206</v>
      </c>
    </row>
    <row r="218" spans="1:8" hidden="1" x14ac:dyDescent="0.3">
      <c r="A218">
        <v>207</v>
      </c>
      <c r="B218" s="21" t="s">
        <v>14922</v>
      </c>
      <c r="C218" s="1" t="s">
        <v>8341</v>
      </c>
      <c r="D218" s="1" t="s">
        <v>8342</v>
      </c>
      <c r="E218" s="2">
        <v>37288</v>
      </c>
      <c r="F218" s="2">
        <v>37315</v>
      </c>
      <c r="G218" s="1" t="s">
        <v>14923</v>
      </c>
      <c r="H218" s="1">
        <f>+Temporalidad[[#This Row],[ID]]</f>
        <v>207</v>
      </c>
    </row>
    <row r="219" spans="1:8" hidden="1" x14ac:dyDescent="0.3">
      <c r="A219">
        <v>208</v>
      </c>
      <c r="B219" s="21" t="s">
        <v>14924</v>
      </c>
      <c r="C219" s="1" t="s">
        <v>8341</v>
      </c>
      <c r="D219" s="1" t="s">
        <v>8342</v>
      </c>
      <c r="E219" s="2">
        <v>37316</v>
      </c>
      <c r="F219" s="2">
        <v>37346</v>
      </c>
      <c r="G219" s="1" t="s">
        <v>14925</v>
      </c>
      <c r="H219" s="1">
        <f>+Temporalidad[[#This Row],[ID]]</f>
        <v>208</v>
      </c>
    </row>
    <row r="220" spans="1:8" hidden="1" x14ac:dyDescent="0.3">
      <c r="A220">
        <v>209</v>
      </c>
      <c r="B220" s="21" t="s">
        <v>14926</v>
      </c>
      <c r="C220" s="1" t="s">
        <v>8341</v>
      </c>
      <c r="D220" s="1" t="s">
        <v>8342</v>
      </c>
      <c r="E220" s="2">
        <v>37347</v>
      </c>
      <c r="F220" s="2">
        <v>37376</v>
      </c>
      <c r="G220" s="1" t="s">
        <v>14927</v>
      </c>
      <c r="H220" s="1">
        <f>+Temporalidad[[#This Row],[ID]]</f>
        <v>209</v>
      </c>
    </row>
    <row r="221" spans="1:8" hidden="1" x14ac:dyDescent="0.3">
      <c r="A221">
        <v>210</v>
      </c>
      <c r="B221" s="21" t="s">
        <v>14928</v>
      </c>
      <c r="C221" s="1" t="s">
        <v>8341</v>
      </c>
      <c r="D221" s="1" t="s">
        <v>8342</v>
      </c>
      <c r="E221" s="2">
        <v>37377</v>
      </c>
      <c r="F221" s="2">
        <v>37407</v>
      </c>
      <c r="G221" s="1" t="s">
        <v>14929</v>
      </c>
      <c r="H221" s="1">
        <f>+Temporalidad[[#This Row],[ID]]</f>
        <v>210</v>
      </c>
    </row>
    <row r="222" spans="1:8" hidden="1" x14ac:dyDescent="0.3">
      <c r="A222">
        <v>211</v>
      </c>
      <c r="B222" s="21" t="s">
        <v>14930</v>
      </c>
      <c r="C222" s="1" t="s">
        <v>8341</v>
      </c>
      <c r="D222" s="1" t="s">
        <v>8342</v>
      </c>
      <c r="E222" s="2">
        <v>37408</v>
      </c>
      <c r="F222" s="2">
        <v>37437</v>
      </c>
      <c r="G222" s="1" t="s">
        <v>14931</v>
      </c>
      <c r="H222" s="1">
        <f>+Temporalidad[[#This Row],[ID]]</f>
        <v>211</v>
      </c>
    </row>
    <row r="223" spans="1:8" hidden="1" x14ac:dyDescent="0.3">
      <c r="A223">
        <v>212</v>
      </c>
      <c r="B223" s="21" t="s">
        <v>14932</v>
      </c>
      <c r="C223" s="1" t="s">
        <v>8341</v>
      </c>
      <c r="D223" s="1" t="s">
        <v>8342</v>
      </c>
      <c r="E223" s="2">
        <v>37438</v>
      </c>
      <c r="F223" s="2">
        <v>37468</v>
      </c>
      <c r="G223" s="1" t="s">
        <v>14933</v>
      </c>
      <c r="H223" s="1">
        <f>+Temporalidad[[#This Row],[ID]]</f>
        <v>212</v>
      </c>
    </row>
    <row r="224" spans="1:8" hidden="1" x14ac:dyDescent="0.3">
      <c r="A224">
        <v>213</v>
      </c>
      <c r="B224" s="21" t="s">
        <v>14934</v>
      </c>
      <c r="C224" s="1" t="s">
        <v>8341</v>
      </c>
      <c r="D224" s="1" t="s">
        <v>8342</v>
      </c>
      <c r="E224" s="2">
        <v>37469</v>
      </c>
      <c r="F224" s="2">
        <v>37499</v>
      </c>
      <c r="G224" s="1" t="s">
        <v>14935</v>
      </c>
      <c r="H224" s="1">
        <f>+Temporalidad[[#This Row],[ID]]</f>
        <v>213</v>
      </c>
    </row>
    <row r="225" spans="1:8" hidden="1" x14ac:dyDescent="0.3">
      <c r="A225">
        <v>214</v>
      </c>
      <c r="B225" s="21" t="s">
        <v>14936</v>
      </c>
      <c r="C225" s="1" t="s">
        <v>8341</v>
      </c>
      <c r="D225" s="1" t="s">
        <v>8342</v>
      </c>
      <c r="E225" s="2">
        <v>37500</v>
      </c>
      <c r="F225" s="2">
        <v>37529</v>
      </c>
      <c r="G225" s="1" t="s">
        <v>14937</v>
      </c>
      <c r="H225" s="1">
        <f>+Temporalidad[[#This Row],[ID]]</f>
        <v>214</v>
      </c>
    </row>
    <row r="226" spans="1:8" hidden="1" x14ac:dyDescent="0.3">
      <c r="A226">
        <v>215</v>
      </c>
      <c r="B226" s="21" t="s">
        <v>14938</v>
      </c>
      <c r="C226" s="1" t="s">
        <v>8341</v>
      </c>
      <c r="D226" s="1" t="s">
        <v>8342</v>
      </c>
      <c r="E226" s="2">
        <v>37530</v>
      </c>
      <c r="F226" s="2">
        <v>37560</v>
      </c>
      <c r="G226" s="1" t="s">
        <v>14939</v>
      </c>
      <c r="H226" s="1">
        <f>+Temporalidad[[#This Row],[ID]]</f>
        <v>215</v>
      </c>
    </row>
    <row r="227" spans="1:8" hidden="1" x14ac:dyDescent="0.3">
      <c r="A227">
        <v>216</v>
      </c>
      <c r="B227" s="21" t="s">
        <v>14940</v>
      </c>
      <c r="C227" s="1" t="s">
        <v>8341</v>
      </c>
      <c r="D227" s="1" t="s">
        <v>8342</v>
      </c>
      <c r="E227" s="2">
        <v>37561</v>
      </c>
      <c r="F227" s="2">
        <v>37590</v>
      </c>
      <c r="G227" s="1" t="s">
        <v>14941</v>
      </c>
      <c r="H227" s="1">
        <f>+Temporalidad[[#This Row],[ID]]</f>
        <v>216</v>
      </c>
    </row>
    <row r="228" spans="1:8" hidden="1" x14ac:dyDescent="0.3">
      <c r="A228">
        <v>217</v>
      </c>
      <c r="B228" s="21" t="s">
        <v>14942</v>
      </c>
      <c r="C228" s="1" t="s">
        <v>8341</v>
      </c>
      <c r="D228" s="1" t="s">
        <v>8342</v>
      </c>
      <c r="E228" s="2">
        <v>37591</v>
      </c>
      <c r="F228" s="2">
        <v>37621</v>
      </c>
      <c r="G228" s="1" t="s">
        <v>14943</v>
      </c>
      <c r="H228" s="1">
        <f>+Temporalidad[[#This Row],[ID]]</f>
        <v>217</v>
      </c>
    </row>
    <row r="229" spans="1:8" hidden="1" x14ac:dyDescent="0.3">
      <c r="A229">
        <v>218</v>
      </c>
      <c r="B229" s="21" t="s">
        <v>14944</v>
      </c>
      <c r="C229" s="1" t="s">
        <v>8341</v>
      </c>
      <c r="D229" s="1" t="s">
        <v>8342</v>
      </c>
      <c r="E229" s="2">
        <v>37622</v>
      </c>
      <c r="F229" s="2">
        <v>37652</v>
      </c>
      <c r="G229" s="1" t="s">
        <v>14945</v>
      </c>
      <c r="H229" s="1">
        <f>+Temporalidad[[#This Row],[ID]]</f>
        <v>218</v>
      </c>
    </row>
    <row r="230" spans="1:8" hidden="1" x14ac:dyDescent="0.3">
      <c r="A230">
        <v>219</v>
      </c>
      <c r="B230" s="21" t="s">
        <v>14946</v>
      </c>
      <c r="C230" s="1" t="s">
        <v>8341</v>
      </c>
      <c r="D230" s="1" t="s">
        <v>8342</v>
      </c>
      <c r="E230" s="2">
        <v>37653</v>
      </c>
      <c r="F230" s="2">
        <v>37680</v>
      </c>
      <c r="G230" s="1" t="s">
        <v>14947</v>
      </c>
      <c r="H230" s="1">
        <f>+Temporalidad[[#This Row],[ID]]</f>
        <v>219</v>
      </c>
    </row>
    <row r="231" spans="1:8" hidden="1" x14ac:dyDescent="0.3">
      <c r="A231">
        <v>220</v>
      </c>
      <c r="B231" s="21" t="s">
        <v>14948</v>
      </c>
      <c r="C231" s="1" t="s">
        <v>8341</v>
      </c>
      <c r="D231" s="1" t="s">
        <v>8342</v>
      </c>
      <c r="E231" s="2">
        <v>37681</v>
      </c>
      <c r="F231" s="2">
        <v>37711</v>
      </c>
      <c r="G231" s="1" t="s">
        <v>14949</v>
      </c>
      <c r="H231" s="1">
        <f>+Temporalidad[[#This Row],[ID]]</f>
        <v>220</v>
      </c>
    </row>
    <row r="232" spans="1:8" hidden="1" x14ac:dyDescent="0.3">
      <c r="A232">
        <v>221</v>
      </c>
      <c r="B232" s="21" t="s">
        <v>14950</v>
      </c>
      <c r="C232" s="1" t="s">
        <v>8341</v>
      </c>
      <c r="D232" s="1" t="s">
        <v>8342</v>
      </c>
      <c r="E232" s="2">
        <v>37712</v>
      </c>
      <c r="F232" s="2">
        <v>37741</v>
      </c>
      <c r="G232" s="1" t="s">
        <v>14951</v>
      </c>
      <c r="H232" s="1">
        <f>+Temporalidad[[#This Row],[ID]]</f>
        <v>221</v>
      </c>
    </row>
    <row r="233" spans="1:8" hidden="1" x14ac:dyDescent="0.3">
      <c r="A233">
        <v>222</v>
      </c>
      <c r="B233" s="21" t="s">
        <v>14952</v>
      </c>
      <c r="C233" s="1" t="s">
        <v>8341</v>
      </c>
      <c r="D233" s="1" t="s">
        <v>8342</v>
      </c>
      <c r="E233" s="2">
        <v>37742</v>
      </c>
      <c r="F233" s="2">
        <v>37772</v>
      </c>
      <c r="G233" s="1" t="s">
        <v>14953</v>
      </c>
      <c r="H233" s="1">
        <f>+Temporalidad[[#This Row],[ID]]</f>
        <v>222</v>
      </c>
    </row>
    <row r="234" spans="1:8" hidden="1" x14ac:dyDescent="0.3">
      <c r="A234">
        <v>223</v>
      </c>
      <c r="B234" s="21" t="s">
        <v>14954</v>
      </c>
      <c r="C234" s="1" t="s">
        <v>8341</v>
      </c>
      <c r="D234" s="1" t="s">
        <v>8342</v>
      </c>
      <c r="E234" s="2">
        <v>37773</v>
      </c>
      <c r="F234" s="2">
        <v>37802</v>
      </c>
      <c r="G234" s="1" t="s">
        <v>14955</v>
      </c>
      <c r="H234" s="1">
        <f>+Temporalidad[[#This Row],[ID]]</f>
        <v>223</v>
      </c>
    </row>
    <row r="235" spans="1:8" hidden="1" x14ac:dyDescent="0.3">
      <c r="A235">
        <v>224</v>
      </c>
      <c r="B235" s="21" t="s">
        <v>14956</v>
      </c>
      <c r="C235" s="1" t="s">
        <v>8341</v>
      </c>
      <c r="D235" s="1" t="s">
        <v>8342</v>
      </c>
      <c r="E235" s="2">
        <v>37803</v>
      </c>
      <c r="F235" s="2">
        <v>37833</v>
      </c>
      <c r="G235" s="1" t="s">
        <v>14957</v>
      </c>
      <c r="H235" s="1">
        <f>+Temporalidad[[#This Row],[ID]]</f>
        <v>224</v>
      </c>
    </row>
    <row r="236" spans="1:8" hidden="1" x14ac:dyDescent="0.3">
      <c r="A236">
        <v>225</v>
      </c>
      <c r="B236" s="21" t="s">
        <v>14958</v>
      </c>
      <c r="C236" s="1" t="s">
        <v>8341</v>
      </c>
      <c r="D236" s="1" t="s">
        <v>8342</v>
      </c>
      <c r="E236" s="2">
        <v>37834</v>
      </c>
      <c r="F236" s="2">
        <v>37864</v>
      </c>
      <c r="G236" s="1" t="s">
        <v>14959</v>
      </c>
      <c r="H236" s="1">
        <f>+Temporalidad[[#This Row],[ID]]</f>
        <v>225</v>
      </c>
    </row>
    <row r="237" spans="1:8" hidden="1" x14ac:dyDescent="0.3">
      <c r="A237">
        <v>226</v>
      </c>
      <c r="B237" s="21" t="s">
        <v>14960</v>
      </c>
      <c r="C237" s="1" t="s">
        <v>8341</v>
      </c>
      <c r="D237" s="1" t="s">
        <v>8342</v>
      </c>
      <c r="E237" s="2">
        <v>37865</v>
      </c>
      <c r="F237" s="2">
        <v>37894</v>
      </c>
      <c r="G237" s="1" t="s">
        <v>14961</v>
      </c>
      <c r="H237" s="1">
        <f>+Temporalidad[[#This Row],[ID]]</f>
        <v>226</v>
      </c>
    </row>
    <row r="238" spans="1:8" hidden="1" x14ac:dyDescent="0.3">
      <c r="A238">
        <v>227</v>
      </c>
      <c r="B238" s="21" t="s">
        <v>14962</v>
      </c>
      <c r="C238" s="1" t="s">
        <v>8341</v>
      </c>
      <c r="D238" s="1" t="s">
        <v>8342</v>
      </c>
      <c r="E238" s="2">
        <v>37895</v>
      </c>
      <c r="F238" s="2">
        <v>37925</v>
      </c>
      <c r="G238" s="1" t="s">
        <v>14963</v>
      </c>
      <c r="H238" s="1">
        <f>+Temporalidad[[#This Row],[ID]]</f>
        <v>227</v>
      </c>
    </row>
    <row r="239" spans="1:8" hidden="1" x14ac:dyDescent="0.3">
      <c r="A239">
        <v>228</v>
      </c>
      <c r="B239" s="21" t="s">
        <v>14964</v>
      </c>
      <c r="C239" s="1" t="s">
        <v>8341</v>
      </c>
      <c r="D239" s="1" t="s">
        <v>8342</v>
      </c>
      <c r="E239" s="2">
        <v>37926</v>
      </c>
      <c r="F239" s="2">
        <v>37955</v>
      </c>
      <c r="G239" s="1" t="s">
        <v>14965</v>
      </c>
      <c r="H239" s="1">
        <f>+Temporalidad[[#This Row],[ID]]</f>
        <v>228</v>
      </c>
    </row>
    <row r="240" spans="1:8" hidden="1" x14ac:dyDescent="0.3">
      <c r="A240">
        <v>229</v>
      </c>
      <c r="B240" s="21" t="s">
        <v>14966</v>
      </c>
      <c r="C240" s="1" t="s">
        <v>8341</v>
      </c>
      <c r="D240" s="1" t="s">
        <v>8342</v>
      </c>
      <c r="E240" s="2">
        <v>37956</v>
      </c>
      <c r="F240" s="2">
        <v>37986</v>
      </c>
      <c r="G240" s="1" t="s">
        <v>14967</v>
      </c>
      <c r="H240" s="1">
        <f>+Temporalidad[[#This Row],[ID]]</f>
        <v>229</v>
      </c>
    </row>
    <row r="241" spans="1:8" hidden="1" x14ac:dyDescent="0.3">
      <c r="A241">
        <v>230</v>
      </c>
      <c r="B241" s="21" t="s">
        <v>14968</v>
      </c>
      <c r="C241" s="1" t="s">
        <v>8341</v>
      </c>
      <c r="D241" s="1" t="s">
        <v>8342</v>
      </c>
      <c r="E241" s="2">
        <v>37987</v>
      </c>
      <c r="F241" s="2">
        <v>38017</v>
      </c>
      <c r="G241" s="1" t="s">
        <v>14969</v>
      </c>
      <c r="H241" s="1">
        <f>+Temporalidad[[#This Row],[ID]]</f>
        <v>230</v>
      </c>
    </row>
    <row r="242" spans="1:8" hidden="1" x14ac:dyDescent="0.3">
      <c r="A242">
        <v>231</v>
      </c>
      <c r="B242" s="21" t="s">
        <v>14970</v>
      </c>
      <c r="C242" s="1" t="s">
        <v>8341</v>
      </c>
      <c r="D242" s="1" t="s">
        <v>8342</v>
      </c>
      <c r="E242" s="2">
        <v>38018</v>
      </c>
      <c r="F242" s="2">
        <v>38045</v>
      </c>
      <c r="G242" s="1" t="s">
        <v>14971</v>
      </c>
      <c r="H242" s="1">
        <f>+Temporalidad[[#This Row],[ID]]</f>
        <v>231</v>
      </c>
    </row>
    <row r="243" spans="1:8" hidden="1" x14ac:dyDescent="0.3">
      <c r="A243">
        <v>232</v>
      </c>
      <c r="B243" s="21" t="s">
        <v>14972</v>
      </c>
      <c r="C243" s="1" t="s">
        <v>8341</v>
      </c>
      <c r="D243" s="1" t="s">
        <v>8342</v>
      </c>
      <c r="E243" s="2">
        <v>38047</v>
      </c>
      <c r="F243" s="2">
        <v>38077</v>
      </c>
      <c r="G243" s="1" t="s">
        <v>14973</v>
      </c>
      <c r="H243" s="1">
        <f>+Temporalidad[[#This Row],[ID]]</f>
        <v>232</v>
      </c>
    </row>
    <row r="244" spans="1:8" hidden="1" x14ac:dyDescent="0.3">
      <c r="A244">
        <v>233</v>
      </c>
      <c r="B244" s="21" t="s">
        <v>14974</v>
      </c>
      <c r="C244" s="1" t="s">
        <v>8341</v>
      </c>
      <c r="D244" s="1" t="s">
        <v>8342</v>
      </c>
      <c r="E244" s="2">
        <v>38078</v>
      </c>
      <c r="F244" s="2">
        <v>38107</v>
      </c>
      <c r="G244" s="1" t="s">
        <v>14975</v>
      </c>
      <c r="H244" s="1">
        <f>+Temporalidad[[#This Row],[ID]]</f>
        <v>233</v>
      </c>
    </row>
    <row r="245" spans="1:8" hidden="1" x14ac:dyDescent="0.3">
      <c r="A245">
        <v>234</v>
      </c>
      <c r="B245" s="21" t="s">
        <v>14976</v>
      </c>
      <c r="C245" s="1" t="s">
        <v>8341</v>
      </c>
      <c r="D245" s="1" t="s">
        <v>8342</v>
      </c>
      <c r="E245" s="2">
        <v>38108</v>
      </c>
      <c r="F245" s="2">
        <v>38138</v>
      </c>
      <c r="G245" s="1" t="s">
        <v>14977</v>
      </c>
      <c r="H245" s="1">
        <f>+Temporalidad[[#This Row],[ID]]</f>
        <v>234</v>
      </c>
    </row>
    <row r="246" spans="1:8" hidden="1" x14ac:dyDescent="0.3">
      <c r="A246">
        <v>235</v>
      </c>
      <c r="B246" s="21" t="s">
        <v>14978</v>
      </c>
      <c r="C246" s="1" t="s">
        <v>8341</v>
      </c>
      <c r="D246" s="1" t="s">
        <v>8342</v>
      </c>
      <c r="E246" s="2">
        <v>38139</v>
      </c>
      <c r="F246" s="2">
        <v>38168</v>
      </c>
      <c r="G246" s="1" t="s">
        <v>14979</v>
      </c>
      <c r="H246" s="1">
        <f>+Temporalidad[[#This Row],[ID]]</f>
        <v>235</v>
      </c>
    </row>
    <row r="247" spans="1:8" hidden="1" x14ac:dyDescent="0.3">
      <c r="A247">
        <v>236</v>
      </c>
      <c r="B247" s="21" t="s">
        <v>14980</v>
      </c>
      <c r="C247" s="1" t="s">
        <v>8341</v>
      </c>
      <c r="D247" s="1" t="s">
        <v>8342</v>
      </c>
      <c r="E247" s="2">
        <v>38169</v>
      </c>
      <c r="F247" s="2">
        <v>38199</v>
      </c>
      <c r="G247" s="1" t="s">
        <v>14981</v>
      </c>
      <c r="H247" s="1">
        <f>+Temporalidad[[#This Row],[ID]]</f>
        <v>236</v>
      </c>
    </row>
    <row r="248" spans="1:8" hidden="1" x14ac:dyDescent="0.3">
      <c r="A248">
        <v>237</v>
      </c>
      <c r="B248" s="21" t="s">
        <v>14982</v>
      </c>
      <c r="C248" s="1" t="s">
        <v>8341</v>
      </c>
      <c r="D248" s="1" t="s">
        <v>8342</v>
      </c>
      <c r="E248" s="2">
        <v>38200</v>
      </c>
      <c r="F248" s="2">
        <v>38230</v>
      </c>
      <c r="G248" s="1" t="s">
        <v>14983</v>
      </c>
      <c r="H248" s="1">
        <f>+Temporalidad[[#This Row],[ID]]</f>
        <v>237</v>
      </c>
    </row>
    <row r="249" spans="1:8" hidden="1" x14ac:dyDescent="0.3">
      <c r="A249">
        <v>238</v>
      </c>
      <c r="B249" s="21" t="s">
        <v>14984</v>
      </c>
      <c r="C249" s="1" t="s">
        <v>8341</v>
      </c>
      <c r="D249" s="1" t="s">
        <v>8342</v>
      </c>
      <c r="E249" s="2">
        <v>38231</v>
      </c>
      <c r="F249" s="2">
        <v>38260</v>
      </c>
      <c r="G249" s="1" t="s">
        <v>14985</v>
      </c>
      <c r="H249" s="1">
        <f>+Temporalidad[[#This Row],[ID]]</f>
        <v>238</v>
      </c>
    </row>
    <row r="250" spans="1:8" hidden="1" x14ac:dyDescent="0.3">
      <c r="A250">
        <v>239</v>
      </c>
      <c r="B250" s="21" t="s">
        <v>14986</v>
      </c>
      <c r="C250" s="1" t="s">
        <v>8341</v>
      </c>
      <c r="D250" s="1" t="s">
        <v>8342</v>
      </c>
      <c r="E250" s="2">
        <v>38261</v>
      </c>
      <c r="F250" s="2">
        <v>38291</v>
      </c>
      <c r="G250" s="1" t="s">
        <v>14987</v>
      </c>
      <c r="H250" s="1">
        <f>+Temporalidad[[#This Row],[ID]]</f>
        <v>239</v>
      </c>
    </row>
    <row r="251" spans="1:8" hidden="1" x14ac:dyDescent="0.3">
      <c r="A251">
        <v>240</v>
      </c>
      <c r="B251" s="21" t="s">
        <v>14988</v>
      </c>
      <c r="C251" s="1" t="s">
        <v>8341</v>
      </c>
      <c r="D251" s="1" t="s">
        <v>8342</v>
      </c>
      <c r="E251" s="2">
        <v>38292</v>
      </c>
      <c r="F251" s="2">
        <v>38321</v>
      </c>
      <c r="G251" s="1" t="s">
        <v>14989</v>
      </c>
      <c r="H251" s="1">
        <f>+Temporalidad[[#This Row],[ID]]</f>
        <v>240</v>
      </c>
    </row>
    <row r="252" spans="1:8" hidden="1" x14ac:dyDescent="0.3">
      <c r="A252">
        <v>241</v>
      </c>
      <c r="B252" s="21" t="s">
        <v>14990</v>
      </c>
      <c r="C252" s="1" t="s">
        <v>8341</v>
      </c>
      <c r="D252" s="1" t="s">
        <v>8342</v>
      </c>
      <c r="E252" s="2">
        <v>38322</v>
      </c>
      <c r="F252" s="2">
        <v>38352</v>
      </c>
      <c r="G252" s="1" t="s">
        <v>14991</v>
      </c>
      <c r="H252" s="1">
        <f>+Temporalidad[[#This Row],[ID]]</f>
        <v>241</v>
      </c>
    </row>
    <row r="253" spans="1:8" hidden="1" x14ac:dyDescent="0.3">
      <c r="A253">
        <v>242</v>
      </c>
      <c r="B253" s="21" t="s">
        <v>14992</v>
      </c>
      <c r="C253" s="1" t="s">
        <v>8341</v>
      </c>
      <c r="D253" s="1" t="s">
        <v>8342</v>
      </c>
      <c r="E253" s="2">
        <v>38353</v>
      </c>
      <c r="F253" s="2">
        <v>38383</v>
      </c>
      <c r="G253" s="1" t="s">
        <v>14993</v>
      </c>
      <c r="H253" s="1">
        <f>+Temporalidad[[#This Row],[ID]]</f>
        <v>242</v>
      </c>
    </row>
    <row r="254" spans="1:8" hidden="1" x14ac:dyDescent="0.3">
      <c r="A254">
        <v>243</v>
      </c>
      <c r="B254" s="21" t="s">
        <v>14994</v>
      </c>
      <c r="C254" s="1" t="s">
        <v>8341</v>
      </c>
      <c r="D254" s="1" t="s">
        <v>8342</v>
      </c>
      <c r="E254" s="2">
        <v>38384</v>
      </c>
      <c r="F254" s="2">
        <v>38411</v>
      </c>
      <c r="G254" s="1" t="s">
        <v>14995</v>
      </c>
      <c r="H254" s="1">
        <f>+Temporalidad[[#This Row],[ID]]</f>
        <v>243</v>
      </c>
    </row>
    <row r="255" spans="1:8" hidden="1" x14ac:dyDescent="0.3">
      <c r="A255">
        <v>244</v>
      </c>
      <c r="B255" s="21" t="s">
        <v>14996</v>
      </c>
      <c r="C255" s="1" t="s">
        <v>8341</v>
      </c>
      <c r="D255" s="1" t="s">
        <v>8342</v>
      </c>
      <c r="E255" s="2">
        <v>38412</v>
      </c>
      <c r="F255" s="2">
        <v>38442</v>
      </c>
      <c r="G255" s="1" t="s">
        <v>14997</v>
      </c>
      <c r="H255" s="1">
        <f>+Temporalidad[[#This Row],[ID]]</f>
        <v>244</v>
      </c>
    </row>
    <row r="256" spans="1:8" hidden="1" x14ac:dyDescent="0.3">
      <c r="A256">
        <v>245</v>
      </c>
      <c r="B256" s="21" t="s">
        <v>14998</v>
      </c>
      <c r="C256" s="1" t="s">
        <v>8341</v>
      </c>
      <c r="D256" s="1" t="s">
        <v>8342</v>
      </c>
      <c r="E256" s="2">
        <v>38443</v>
      </c>
      <c r="F256" s="2">
        <v>38472</v>
      </c>
      <c r="G256" s="1" t="s">
        <v>14999</v>
      </c>
      <c r="H256" s="1">
        <f>+Temporalidad[[#This Row],[ID]]</f>
        <v>245</v>
      </c>
    </row>
    <row r="257" spans="1:8" hidden="1" x14ac:dyDescent="0.3">
      <c r="A257">
        <v>246</v>
      </c>
      <c r="B257" s="21" t="s">
        <v>15000</v>
      </c>
      <c r="C257" s="1" t="s">
        <v>8341</v>
      </c>
      <c r="D257" s="1" t="s">
        <v>8342</v>
      </c>
      <c r="E257" s="2">
        <v>38473</v>
      </c>
      <c r="F257" s="2">
        <v>38503</v>
      </c>
      <c r="G257" s="1" t="s">
        <v>15001</v>
      </c>
      <c r="H257" s="1">
        <f>+Temporalidad[[#This Row],[ID]]</f>
        <v>246</v>
      </c>
    </row>
    <row r="258" spans="1:8" hidden="1" x14ac:dyDescent="0.3">
      <c r="A258">
        <v>247</v>
      </c>
      <c r="B258" s="21" t="s">
        <v>15002</v>
      </c>
      <c r="C258" s="1" t="s">
        <v>8341</v>
      </c>
      <c r="D258" s="1" t="s">
        <v>8342</v>
      </c>
      <c r="E258" s="2">
        <v>38504</v>
      </c>
      <c r="F258" s="2">
        <v>38533</v>
      </c>
      <c r="G258" s="1" t="s">
        <v>15003</v>
      </c>
      <c r="H258" s="1">
        <f>+Temporalidad[[#This Row],[ID]]</f>
        <v>247</v>
      </c>
    </row>
    <row r="259" spans="1:8" hidden="1" x14ac:dyDescent="0.3">
      <c r="A259">
        <v>248</v>
      </c>
      <c r="B259" s="21" t="s">
        <v>15004</v>
      </c>
      <c r="C259" s="1" t="s">
        <v>8341</v>
      </c>
      <c r="D259" s="1" t="s">
        <v>8342</v>
      </c>
      <c r="E259" s="2">
        <v>38534</v>
      </c>
      <c r="F259" s="2">
        <v>38564</v>
      </c>
      <c r="G259" s="1" t="s">
        <v>15005</v>
      </c>
      <c r="H259" s="1">
        <f>+Temporalidad[[#This Row],[ID]]</f>
        <v>248</v>
      </c>
    </row>
    <row r="260" spans="1:8" hidden="1" x14ac:dyDescent="0.3">
      <c r="A260">
        <v>249</v>
      </c>
      <c r="B260" s="21" t="s">
        <v>15006</v>
      </c>
      <c r="C260" s="1" t="s">
        <v>8341</v>
      </c>
      <c r="D260" s="1" t="s">
        <v>8342</v>
      </c>
      <c r="E260" s="2">
        <v>38565</v>
      </c>
      <c r="F260" s="2">
        <v>38595</v>
      </c>
      <c r="G260" s="1" t="s">
        <v>15007</v>
      </c>
      <c r="H260" s="1">
        <f>+Temporalidad[[#This Row],[ID]]</f>
        <v>249</v>
      </c>
    </row>
    <row r="261" spans="1:8" hidden="1" x14ac:dyDescent="0.3">
      <c r="A261">
        <v>250</v>
      </c>
      <c r="B261" s="21" t="s">
        <v>15008</v>
      </c>
      <c r="C261" s="1" t="s">
        <v>8341</v>
      </c>
      <c r="D261" s="1" t="s">
        <v>8342</v>
      </c>
      <c r="E261" s="2">
        <v>38596</v>
      </c>
      <c r="F261" s="2">
        <v>38625</v>
      </c>
      <c r="G261" s="1" t="s">
        <v>15009</v>
      </c>
      <c r="H261" s="1">
        <f>+Temporalidad[[#This Row],[ID]]</f>
        <v>250</v>
      </c>
    </row>
    <row r="262" spans="1:8" hidden="1" x14ac:dyDescent="0.3">
      <c r="A262">
        <v>251</v>
      </c>
      <c r="B262" s="21" t="s">
        <v>15010</v>
      </c>
      <c r="C262" s="1" t="s">
        <v>8341</v>
      </c>
      <c r="D262" s="1" t="s">
        <v>8342</v>
      </c>
      <c r="E262" s="2">
        <v>38626</v>
      </c>
      <c r="F262" s="2">
        <v>38656</v>
      </c>
      <c r="G262" s="1" t="s">
        <v>15011</v>
      </c>
      <c r="H262" s="1">
        <f>+Temporalidad[[#This Row],[ID]]</f>
        <v>251</v>
      </c>
    </row>
    <row r="263" spans="1:8" hidden="1" x14ac:dyDescent="0.3">
      <c r="A263">
        <v>252</v>
      </c>
      <c r="B263" s="21" t="s">
        <v>15012</v>
      </c>
      <c r="C263" s="1" t="s">
        <v>8341</v>
      </c>
      <c r="D263" s="1" t="s">
        <v>8342</v>
      </c>
      <c r="E263" s="2">
        <v>38657</v>
      </c>
      <c r="F263" s="2">
        <v>38686</v>
      </c>
      <c r="G263" s="1" t="s">
        <v>15013</v>
      </c>
      <c r="H263" s="1">
        <f>+Temporalidad[[#This Row],[ID]]</f>
        <v>252</v>
      </c>
    </row>
    <row r="264" spans="1:8" hidden="1" x14ac:dyDescent="0.3">
      <c r="A264">
        <v>253</v>
      </c>
      <c r="B264" s="21" t="s">
        <v>15014</v>
      </c>
      <c r="C264" s="1" t="s">
        <v>8341</v>
      </c>
      <c r="D264" s="1" t="s">
        <v>8342</v>
      </c>
      <c r="E264" s="2">
        <v>38687</v>
      </c>
      <c r="F264" s="2">
        <v>38717</v>
      </c>
      <c r="G264" s="1" t="s">
        <v>15015</v>
      </c>
      <c r="H264" s="1">
        <f>+Temporalidad[[#This Row],[ID]]</f>
        <v>253</v>
      </c>
    </row>
    <row r="265" spans="1:8" hidden="1" x14ac:dyDescent="0.3">
      <c r="A265">
        <v>254</v>
      </c>
      <c r="B265" s="21" t="s">
        <v>15016</v>
      </c>
      <c r="C265" s="1" t="s">
        <v>8341</v>
      </c>
      <c r="D265" s="1" t="s">
        <v>8342</v>
      </c>
      <c r="E265" s="2">
        <v>38718</v>
      </c>
      <c r="F265" s="2">
        <v>38748</v>
      </c>
      <c r="G265" s="1" t="s">
        <v>15017</v>
      </c>
      <c r="H265" s="1">
        <f>+Temporalidad[[#This Row],[ID]]</f>
        <v>254</v>
      </c>
    </row>
    <row r="266" spans="1:8" hidden="1" x14ac:dyDescent="0.3">
      <c r="A266">
        <v>255</v>
      </c>
      <c r="B266" s="21" t="s">
        <v>15018</v>
      </c>
      <c r="C266" s="1" t="s">
        <v>8341</v>
      </c>
      <c r="D266" s="1" t="s">
        <v>8342</v>
      </c>
      <c r="E266" s="2">
        <v>38749</v>
      </c>
      <c r="F266" s="2">
        <v>38776</v>
      </c>
      <c r="G266" s="1" t="s">
        <v>15019</v>
      </c>
      <c r="H266" s="1">
        <f>+Temporalidad[[#This Row],[ID]]</f>
        <v>255</v>
      </c>
    </row>
    <row r="267" spans="1:8" hidden="1" x14ac:dyDescent="0.3">
      <c r="A267">
        <v>256</v>
      </c>
      <c r="B267" s="21" t="s">
        <v>15020</v>
      </c>
      <c r="C267" s="1" t="s">
        <v>8341</v>
      </c>
      <c r="D267" s="1" t="s">
        <v>8342</v>
      </c>
      <c r="E267" s="2">
        <v>38777</v>
      </c>
      <c r="F267" s="2">
        <v>38807</v>
      </c>
      <c r="G267" s="1" t="s">
        <v>15021</v>
      </c>
      <c r="H267" s="1">
        <f>+Temporalidad[[#This Row],[ID]]</f>
        <v>256</v>
      </c>
    </row>
    <row r="268" spans="1:8" hidden="1" x14ac:dyDescent="0.3">
      <c r="A268">
        <v>257</v>
      </c>
      <c r="B268" s="21" t="s">
        <v>15022</v>
      </c>
      <c r="C268" s="1" t="s">
        <v>8341</v>
      </c>
      <c r="D268" s="1" t="s">
        <v>8342</v>
      </c>
      <c r="E268" s="2">
        <v>38808</v>
      </c>
      <c r="F268" s="2">
        <v>38837</v>
      </c>
      <c r="G268" s="1" t="s">
        <v>15023</v>
      </c>
      <c r="H268" s="1">
        <f>+Temporalidad[[#This Row],[ID]]</f>
        <v>257</v>
      </c>
    </row>
    <row r="269" spans="1:8" hidden="1" x14ac:dyDescent="0.3">
      <c r="A269">
        <v>258</v>
      </c>
      <c r="B269" s="21" t="s">
        <v>15024</v>
      </c>
      <c r="C269" s="1" t="s">
        <v>8341</v>
      </c>
      <c r="D269" s="1" t="s">
        <v>8342</v>
      </c>
      <c r="E269" s="2">
        <v>38838</v>
      </c>
      <c r="F269" s="2">
        <v>38868</v>
      </c>
      <c r="G269" s="1" t="s">
        <v>15025</v>
      </c>
      <c r="H269" s="1">
        <f>+Temporalidad[[#This Row],[ID]]</f>
        <v>258</v>
      </c>
    </row>
    <row r="270" spans="1:8" hidden="1" x14ac:dyDescent="0.3">
      <c r="A270">
        <v>259</v>
      </c>
      <c r="B270" s="21" t="s">
        <v>15026</v>
      </c>
      <c r="C270" s="1" t="s">
        <v>8341</v>
      </c>
      <c r="D270" s="1" t="s">
        <v>8342</v>
      </c>
      <c r="E270" s="2">
        <v>38869</v>
      </c>
      <c r="F270" s="2">
        <v>38898</v>
      </c>
      <c r="G270" s="1" t="s">
        <v>15027</v>
      </c>
      <c r="H270" s="1">
        <f>+Temporalidad[[#This Row],[ID]]</f>
        <v>259</v>
      </c>
    </row>
    <row r="271" spans="1:8" hidden="1" x14ac:dyDescent="0.3">
      <c r="A271">
        <v>260</v>
      </c>
      <c r="B271" s="21" t="s">
        <v>15028</v>
      </c>
      <c r="C271" s="1" t="s">
        <v>8341</v>
      </c>
      <c r="D271" s="1" t="s">
        <v>8342</v>
      </c>
      <c r="E271" s="2">
        <v>38899</v>
      </c>
      <c r="F271" s="2">
        <v>38929</v>
      </c>
      <c r="G271" s="1" t="s">
        <v>15029</v>
      </c>
      <c r="H271" s="1">
        <f>+Temporalidad[[#This Row],[ID]]</f>
        <v>260</v>
      </c>
    </row>
    <row r="272" spans="1:8" hidden="1" x14ac:dyDescent="0.3">
      <c r="A272">
        <v>261</v>
      </c>
      <c r="B272" s="21" t="s">
        <v>15030</v>
      </c>
      <c r="C272" s="1" t="s">
        <v>8341</v>
      </c>
      <c r="D272" s="1" t="s">
        <v>8342</v>
      </c>
      <c r="E272" s="2">
        <v>38930</v>
      </c>
      <c r="F272" s="2">
        <v>38960</v>
      </c>
      <c r="G272" s="1" t="s">
        <v>15031</v>
      </c>
      <c r="H272" s="1">
        <f>+Temporalidad[[#This Row],[ID]]</f>
        <v>261</v>
      </c>
    </row>
    <row r="273" spans="1:8" hidden="1" x14ac:dyDescent="0.3">
      <c r="A273">
        <v>262</v>
      </c>
      <c r="B273" s="21" t="s">
        <v>15032</v>
      </c>
      <c r="C273" s="1" t="s">
        <v>8341</v>
      </c>
      <c r="D273" s="1" t="s">
        <v>8342</v>
      </c>
      <c r="E273" s="2">
        <v>38961</v>
      </c>
      <c r="F273" s="2">
        <v>38990</v>
      </c>
      <c r="G273" s="1" t="s">
        <v>15033</v>
      </c>
      <c r="H273" s="1">
        <f>+Temporalidad[[#This Row],[ID]]</f>
        <v>262</v>
      </c>
    </row>
    <row r="274" spans="1:8" hidden="1" x14ac:dyDescent="0.3">
      <c r="A274">
        <v>263</v>
      </c>
      <c r="B274" s="21" t="s">
        <v>15034</v>
      </c>
      <c r="C274" s="1" t="s">
        <v>8341</v>
      </c>
      <c r="D274" s="1" t="s">
        <v>8342</v>
      </c>
      <c r="E274" s="2">
        <v>38991</v>
      </c>
      <c r="F274" s="2">
        <v>39021</v>
      </c>
      <c r="G274" s="1" t="s">
        <v>15035</v>
      </c>
      <c r="H274" s="1">
        <f>+Temporalidad[[#This Row],[ID]]</f>
        <v>263</v>
      </c>
    </row>
    <row r="275" spans="1:8" hidden="1" x14ac:dyDescent="0.3">
      <c r="A275">
        <v>264</v>
      </c>
      <c r="B275" s="21" t="s">
        <v>15036</v>
      </c>
      <c r="C275" s="1" t="s">
        <v>8341</v>
      </c>
      <c r="D275" s="1" t="s">
        <v>8342</v>
      </c>
      <c r="E275" s="2">
        <v>39022</v>
      </c>
      <c r="F275" s="2">
        <v>39051</v>
      </c>
      <c r="G275" s="1" t="s">
        <v>15037</v>
      </c>
      <c r="H275" s="1">
        <f>+Temporalidad[[#This Row],[ID]]</f>
        <v>264</v>
      </c>
    </row>
    <row r="276" spans="1:8" hidden="1" x14ac:dyDescent="0.3">
      <c r="A276">
        <v>265</v>
      </c>
      <c r="B276" s="21" t="s">
        <v>15038</v>
      </c>
      <c r="C276" s="1" t="s">
        <v>8341</v>
      </c>
      <c r="D276" s="1" t="s">
        <v>8342</v>
      </c>
      <c r="E276" s="2">
        <v>39052</v>
      </c>
      <c r="F276" s="2">
        <v>39082</v>
      </c>
      <c r="G276" s="1" t="s">
        <v>15039</v>
      </c>
      <c r="H276" s="1">
        <f>+Temporalidad[[#This Row],[ID]]</f>
        <v>265</v>
      </c>
    </row>
    <row r="277" spans="1:8" hidden="1" x14ac:dyDescent="0.3">
      <c r="A277">
        <v>266</v>
      </c>
      <c r="B277" s="21" t="s">
        <v>15040</v>
      </c>
      <c r="C277" s="1" t="s">
        <v>8341</v>
      </c>
      <c r="D277" s="1" t="s">
        <v>8342</v>
      </c>
      <c r="E277" s="2">
        <v>39083</v>
      </c>
      <c r="F277" s="2">
        <v>39113</v>
      </c>
      <c r="G277" s="1" t="s">
        <v>15041</v>
      </c>
      <c r="H277" s="1">
        <f>+Temporalidad[[#This Row],[ID]]</f>
        <v>266</v>
      </c>
    </row>
    <row r="278" spans="1:8" hidden="1" x14ac:dyDescent="0.3">
      <c r="A278">
        <v>267</v>
      </c>
      <c r="B278" s="21" t="s">
        <v>15042</v>
      </c>
      <c r="C278" s="1" t="s">
        <v>8341</v>
      </c>
      <c r="D278" s="1" t="s">
        <v>8342</v>
      </c>
      <c r="E278" s="2">
        <v>39114</v>
      </c>
      <c r="F278" s="2">
        <v>39141</v>
      </c>
      <c r="G278" s="1" t="s">
        <v>15043</v>
      </c>
      <c r="H278" s="1">
        <f>+Temporalidad[[#This Row],[ID]]</f>
        <v>267</v>
      </c>
    </row>
    <row r="279" spans="1:8" hidden="1" x14ac:dyDescent="0.3">
      <c r="A279">
        <v>268</v>
      </c>
      <c r="B279" s="21" t="s">
        <v>15044</v>
      </c>
      <c r="C279" s="1" t="s">
        <v>8341</v>
      </c>
      <c r="D279" s="1" t="s">
        <v>8342</v>
      </c>
      <c r="E279" s="2">
        <v>39142</v>
      </c>
      <c r="F279" s="2">
        <v>39172</v>
      </c>
      <c r="G279" s="1" t="s">
        <v>15045</v>
      </c>
      <c r="H279" s="1">
        <f>+Temporalidad[[#This Row],[ID]]</f>
        <v>268</v>
      </c>
    </row>
    <row r="280" spans="1:8" hidden="1" x14ac:dyDescent="0.3">
      <c r="A280">
        <v>269</v>
      </c>
      <c r="B280" s="21" t="s">
        <v>15046</v>
      </c>
      <c r="C280" s="1" t="s">
        <v>8341</v>
      </c>
      <c r="D280" s="1" t="s">
        <v>8342</v>
      </c>
      <c r="E280" s="2">
        <v>39173</v>
      </c>
      <c r="F280" s="2">
        <v>39202</v>
      </c>
      <c r="G280" s="1" t="s">
        <v>15047</v>
      </c>
      <c r="H280" s="1">
        <f>+Temporalidad[[#This Row],[ID]]</f>
        <v>269</v>
      </c>
    </row>
    <row r="281" spans="1:8" hidden="1" x14ac:dyDescent="0.3">
      <c r="A281">
        <v>270</v>
      </c>
      <c r="B281" s="21" t="s">
        <v>15048</v>
      </c>
      <c r="C281" s="1" t="s">
        <v>8341</v>
      </c>
      <c r="D281" s="1" t="s">
        <v>8342</v>
      </c>
      <c r="E281" s="2">
        <v>39203</v>
      </c>
      <c r="F281" s="2">
        <v>39233</v>
      </c>
      <c r="G281" s="1" t="s">
        <v>15049</v>
      </c>
      <c r="H281" s="1">
        <f>+Temporalidad[[#This Row],[ID]]</f>
        <v>270</v>
      </c>
    </row>
    <row r="282" spans="1:8" hidden="1" x14ac:dyDescent="0.3">
      <c r="A282">
        <v>271</v>
      </c>
      <c r="B282" s="21" t="s">
        <v>15050</v>
      </c>
      <c r="C282" s="1" t="s">
        <v>8341</v>
      </c>
      <c r="D282" s="1" t="s">
        <v>8342</v>
      </c>
      <c r="E282" s="2">
        <v>39234</v>
      </c>
      <c r="F282" s="2">
        <v>39263</v>
      </c>
      <c r="G282" s="1" t="s">
        <v>15051</v>
      </c>
      <c r="H282" s="1">
        <f>+Temporalidad[[#This Row],[ID]]</f>
        <v>271</v>
      </c>
    </row>
    <row r="283" spans="1:8" hidden="1" x14ac:dyDescent="0.3">
      <c r="A283">
        <v>272</v>
      </c>
      <c r="B283" s="21" t="s">
        <v>15052</v>
      </c>
      <c r="C283" s="1" t="s">
        <v>8341</v>
      </c>
      <c r="D283" s="1" t="s">
        <v>8342</v>
      </c>
      <c r="E283" s="2">
        <v>39264</v>
      </c>
      <c r="F283" s="2">
        <v>39294</v>
      </c>
      <c r="G283" s="1" t="s">
        <v>15053</v>
      </c>
      <c r="H283" s="1">
        <f>+Temporalidad[[#This Row],[ID]]</f>
        <v>272</v>
      </c>
    </row>
    <row r="284" spans="1:8" hidden="1" x14ac:dyDescent="0.3">
      <c r="A284">
        <v>273</v>
      </c>
      <c r="B284" s="21" t="s">
        <v>15054</v>
      </c>
      <c r="C284" s="1" t="s">
        <v>8341</v>
      </c>
      <c r="D284" s="1" t="s">
        <v>8342</v>
      </c>
      <c r="E284" s="2">
        <v>39295</v>
      </c>
      <c r="F284" s="2">
        <v>39325</v>
      </c>
      <c r="G284" s="1" t="s">
        <v>15055</v>
      </c>
      <c r="H284" s="1">
        <f>+Temporalidad[[#This Row],[ID]]</f>
        <v>273</v>
      </c>
    </row>
    <row r="285" spans="1:8" hidden="1" x14ac:dyDescent="0.3">
      <c r="A285">
        <v>274</v>
      </c>
      <c r="B285" s="21" t="s">
        <v>15056</v>
      </c>
      <c r="C285" s="1" t="s">
        <v>8341</v>
      </c>
      <c r="D285" s="1" t="s">
        <v>8342</v>
      </c>
      <c r="E285" s="2">
        <v>39326</v>
      </c>
      <c r="F285" s="2">
        <v>39355</v>
      </c>
      <c r="G285" s="1" t="s">
        <v>15057</v>
      </c>
      <c r="H285" s="1">
        <f>+Temporalidad[[#This Row],[ID]]</f>
        <v>274</v>
      </c>
    </row>
    <row r="286" spans="1:8" hidden="1" x14ac:dyDescent="0.3">
      <c r="A286">
        <v>275</v>
      </c>
      <c r="B286" s="21" t="s">
        <v>15058</v>
      </c>
      <c r="C286" s="1" t="s">
        <v>8341</v>
      </c>
      <c r="D286" s="1" t="s">
        <v>8342</v>
      </c>
      <c r="E286" s="2">
        <v>39356</v>
      </c>
      <c r="F286" s="2">
        <v>39386</v>
      </c>
      <c r="G286" s="1" t="s">
        <v>15059</v>
      </c>
      <c r="H286" s="1">
        <f>+Temporalidad[[#This Row],[ID]]</f>
        <v>275</v>
      </c>
    </row>
    <row r="287" spans="1:8" hidden="1" x14ac:dyDescent="0.3">
      <c r="A287">
        <v>276</v>
      </c>
      <c r="B287" s="21" t="s">
        <v>15060</v>
      </c>
      <c r="C287" s="1" t="s">
        <v>8341</v>
      </c>
      <c r="D287" s="1" t="s">
        <v>8342</v>
      </c>
      <c r="E287" s="2">
        <v>39387</v>
      </c>
      <c r="F287" s="2">
        <v>39416</v>
      </c>
      <c r="G287" s="1" t="s">
        <v>15061</v>
      </c>
      <c r="H287" s="1">
        <f>+Temporalidad[[#This Row],[ID]]</f>
        <v>276</v>
      </c>
    </row>
    <row r="288" spans="1:8" hidden="1" x14ac:dyDescent="0.3">
      <c r="A288">
        <v>277</v>
      </c>
      <c r="B288" s="21" t="s">
        <v>15062</v>
      </c>
      <c r="C288" s="1" t="s">
        <v>8341</v>
      </c>
      <c r="D288" s="1" t="s">
        <v>8342</v>
      </c>
      <c r="E288" s="2">
        <v>39417</v>
      </c>
      <c r="F288" s="2">
        <v>39447</v>
      </c>
      <c r="G288" s="1" t="s">
        <v>15063</v>
      </c>
      <c r="H288" s="1">
        <f>+Temporalidad[[#This Row],[ID]]</f>
        <v>277</v>
      </c>
    </row>
    <row r="289" spans="1:8" hidden="1" x14ac:dyDescent="0.3">
      <c r="A289">
        <v>278</v>
      </c>
      <c r="B289" s="21" t="s">
        <v>15064</v>
      </c>
      <c r="C289" s="1" t="s">
        <v>8341</v>
      </c>
      <c r="D289" s="1" t="s">
        <v>8342</v>
      </c>
      <c r="E289" s="2">
        <v>39448</v>
      </c>
      <c r="F289" s="2">
        <v>39478</v>
      </c>
      <c r="G289" s="1" t="s">
        <v>15065</v>
      </c>
      <c r="H289" s="1">
        <f>+Temporalidad[[#This Row],[ID]]</f>
        <v>278</v>
      </c>
    </row>
    <row r="290" spans="1:8" hidden="1" x14ac:dyDescent="0.3">
      <c r="A290">
        <v>279</v>
      </c>
      <c r="B290" s="21" t="s">
        <v>15066</v>
      </c>
      <c r="C290" s="1" t="s">
        <v>8341</v>
      </c>
      <c r="D290" s="1" t="s">
        <v>8342</v>
      </c>
      <c r="E290" s="2">
        <v>39479</v>
      </c>
      <c r="F290" s="2">
        <v>39506</v>
      </c>
      <c r="G290" s="1" t="s">
        <v>15067</v>
      </c>
      <c r="H290" s="1">
        <f>+Temporalidad[[#This Row],[ID]]</f>
        <v>279</v>
      </c>
    </row>
    <row r="291" spans="1:8" hidden="1" x14ac:dyDescent="0.3">
      <c r="A291">
        <v>280</v>
      </c>
      <c r="B291" s="21" t="s">
        <v>15068</v>
      </c>
      <c r="C291" s="1" t="s">
        <v>8341</v>
      </c>
      <c r="D291" s="1" t="s">
        <v>8342</v>
      </c>
      <c r="E291" s="2">
        <v>39508</v>
      </c>
      <c r="F291" s="2">
        <v>39538</v>
      </c>
      <c r="G291" s="1" t="s">
        <v>15069</v>
      </c>
      <c r="H291" s="1">
        <f>+Temporalidad[[#This Row],[ID]]</f>
        <v>280</v>
      </c>
    </row>
    <row r="292" spans="1:8" hidden="1" x14ac:dyDescent="0.3">
      <c r="A292">
        <v>281</v>
      </c>
      <c r="B292" s="21" t="s">
        <v>15070</v>
      </c>
      <c r="C292" s="1" t="s">
        <v>8341</v>
      </c>
      <c r="D292" s="1" t="s">
        <v>8342</v>
      </c>
      <c r="E292" s="2">
        <v>39539</v>
      </c>
      <c r="F292" s="2">
        <v>39568</v>
      </c>
      <c r="G292" s="1" t="s">
        <v>15071</v>
      </c>
      <c r="H292" s="1">
        <f>+Temporalidad[[#This Row],[ID]]</f>
        <v>281</v>
      </c>
    </row>
    <row r="293" spans="1:8" hidden="1" x14ac:dyDescent="0.3">
      <c r="A293">
        <v>282</v>
      </c>
      <c r="B293" s="21" t="s">
        <v>15072</v>
      </c>
      <c r="C293" s="1" t="s">
        <v>8341</v>
      </c>
      <c r="D293" s="1" t="s">
        <v>8342</v>
      </c>
      <c r="E293" s="2">
        <v>39569</v>
      </c>
      <c r="F293" s="2">
        <v>39599</v>
      </c>
      <c r="G293" s="1" t="s">
        <v>15073</v>
      </c>
      <c r="H293" s="1">
        <f>+Temporalidad[[#This Row],[ID]]</f>
        <v>282</v>
      </c>
    </row>
    <row r="294" spans="1:8" hidden="1" x14ac:dyDescent="0.3">
      <c r="A294">
        <v>283</v>
      </c>
      <c r="B294" s="21" t="s">
        <v>15074</v>
      </c>
      <c r="C294" s="1" t="s">
        <v>8341</v>
      </c>
      <c r="D294" s="1" t="s">
        <v>8342</v>
      </c>
      <c r="E294" s="2">
        <v>39600</v>
      </c>
      <c r="F294" s="2">
        <v>39629</v>
      </c>
      <c r="G294" s="1" t="s">
        <v>15075</v>
      </c>
      <c r="H294" s="1">
        <f>+Temporalidad[[#This Row],[ID]]</f>
        <v>283</v>
      </c>
    </row>
    <row r="295" spans="1:8" hidden="1" x14ac:dyDescent="0.3">
      <c r="A295">
        <v>284</v>
      </c>
      <c r="B295" s="21" t="s">
        <v>15076</v>
      </c>
      <c r="C295" s="1" t="s">
        <v>8341</v>
      </c>
      <c r="D295" s="1" t="s">
        <v>8342</v>
      </c>
      <c r="E295" s="2">
        <v>39630</v>
      </c>
      <c r="F295" s="2">
        <v>39660</v>
      </c>
      <c r="G295" s="1" t="s">
        <v>15077</v>
      </c>
      <c r="H295" s="1">
        <f>+Temporalidad[[#This Row],[ID]]</f>
        <v>284</v>
      </c>
    </row>
    <row r="296" spans="1:8" hidden="1" x14ac:dyDescent="0.3">
      <c r="A296">
        <v>285</v>
      </c>
      <c r="B296" s="21" t="s">
        <v>15078</v>
      </c>
      <c r="C296" s="1" t="s">
        <v>8341</v>
      </c>
      <c r="D296" s="1" t="s">
        <v>8342</v>
      </c>
      <c r="E296" s="2">
        <v>39661</v>
      </c>
      <c r="F296" s="2">
        <v>39691</v>
      </c>
      <c r="G296" s="1" t="s">
        <v>15079</v>
      </c>
      <c r="H296" s="1">
        <f>+Temporalidad[[#This Row],[ID]]</f>
        <v>285</v>
      </c>
    </row>
    <row r="297" spans="1:8" hidden="1" x14ac:dyDescent="0.3">
      <c r="A297">
        <v>286</v>
      </c>
      <c r="B297" s="21" t="s">
        <v>15080</v>
      </c>
      <c r="C297" s="1" t="s">
        <v>8341</v>
      </c>
      <c r="D297" s="1" t="s">
        <v>8342</v>
      </c>
      <c r="E297" s="2">
        <v>39692</v>
      </c>
      <c r="F297" s="2">
        <v>39721</v>
      </c>
      <c r="G297" s="1" t="s">
        <v>15081</v>
      </c>
      <c r="H297" s="1">
        <f>+Temporalidad[[#This Row],[ID]]</f>
        <v>286</v>
      </c>
    </row>
    <row r="298" spans="1:8" hidden="1" x14ac:dyDescent="0.3">
      <c r="A298">
        <v>287</v>
      </c>
      <c r="B298" s="21" t="s">
        <v>15082</v>
      </c>
      <c r="C298" s="1" t="s">
        <v>8341</v>
      </c>
      <c r="D298" s="1" t="s">
        <v>8342</v>
      </c>
      <c r="E298" s="2">
        <v>39722</v>
      </c>
      <c r="F298" s="2">
        <v>39752</v>
      </c>
      <c r="G298" s="1" t="s">
        <v>15083</v>
      </c>
      <c r="H298" s="1">
        <f>+Temporalidad[[#This Row],[ID]]</f>
        <v>287</v>
      </c>
    </row>
    <row r="299" spans="1:8" hidden="1" x14ac:dyDescent="0.3">
      <c r="A299">
        <v>288</v>
      </c>
      <c r="B299" s="21" t="s">
        <v>15084</v>
      </c>
      <c r="C299" s="1" t="s">
        <v>8341</v>
      </c>
      <c r="D299" s="1" t="s">
        <v>8342</v>
      </c>
      <c r="E299" s="2">
        <v>39753</v>
      </c>
      <c r="F299" s="2">
        <v>39782</v>
      </c>
      <c r="G299" s="1" t="s">
        <v>15085</v>
      </c>
      <c r="H299" s="1">
        <f>+Temporalidad[[#This Row],[ID]]</f>
        <v>288</v>
      </c>
    </row>
    <row r="300" spans="1:8" hidden="1" x14ac:dyDescent="0.3">
      <c r="A300">
        <v>289</v>
      </c>
      <c r="B300" s="21" t="s">
        <v>15086</v>
      </c>
      <c r="C300" s="1" t="s">
        <v>8341</v>
      </c>
      <c r="D300" s="1" t="s">
        <v>8342</v>
      </c>
      <c r="E300" s="2">
        <v>39783</v>
      </c>
      <c r="F300" s="2">
        <v>39813</v>
      </c>
      <c r="G300" s="1" t="s">
        <v>15087</v>
      </c>
      <c r="H300" s="1">
        <f>+Temporalidad[[#This Row],[ID]]</f>
        <v>289</v>
      </c>
    </row>
    <row r="301" spans="1:8" hidden="1" x14ac:dyDescent="0.3">
      <c r="A301">
        <v>290</v>
      </c>
      <c r="B301" s="21" t="s">
        <v>15088</v>
      </c>
      <c r="C301" s="1" t="s">
        <v>8341</v>
      </c>
      <c r="D301" s="1" t="s">
        <v>8342</v>
      </c>
      <c r="E301" s="2">
        <v>39814</v>
      </c>
      <c r="F301" s="2">
        <v>39844</v>
      </c>
      <c r="G301" s="1" t="s">
        <v>15089</v>
      </c>
      <c r="H301" s="1">
        <f>+Temporalidad[[#This Row],[ID]]</f>
        <v>290</v>
      </c>
    </row>
    <row r="302" spans="1:8" hidden="1" x14ac:dyDescent="0.3">
      <c r="A302">
        <v>291</v>
      </c>
      <c r="B302" s="21" t="s">
        <v>15090</v>
      </c>
      <c r="C302" s="1" t="s">
        <v>8341</v>
      </c>
      <c r="D302" s="1" t="s">
        <v>8342</v>
      </c>
      <c r="E302" s="2">
        <v>39845</v>
      </c>
      <c r="F302" s="2">
        <v>39872</v>
      </c>
      <c r="G302" s="1" t="s">
        <v>15091</v>
      </c>
      <c r="H302" s="1">
        <f>+Temporalidad[[#This Row],[ID]]</f>
        <v>291</v>
      </c>
    </row>
    <row r="303" spans="1:8" hidden="1" x14ac:dyDescent="0.3">
      <c r="A303">
        <v>292</v>
      </c>
      <c r="B303" s="21" t="s">
        <v>15092</v>
      </c>
      <c r="C303" s="1" t="s">
        <v>8341</v>
      </c>
      <c r="D303" s="1" t="s">
        <v>8342</v>
      </c>
      <c r="E303" s="2">
        <v>39873</v>
      </c>
      <c r="F303" s="2">
        <v>39903</v>
      </c>
      <c r="G303" s="1" t="s">
        <v>15093</v>
      </c>
      <c r="H303" s="1">
        <f>+Temporalidad[[#This Row],[ID]]</f>
        <v>292</v>
      </c>
    </row>
    <row r="304" spans="1:8" hidden="1" x14ac:dyDescent="0.3">
      <c r="A304">
        <v>293</v>
      </c>
      <c r="B304" s="21" t="s">
        <v>15094</v>
      </c>
      <c r="C304" s="1" t="s">
        <v>8341</v>
      </c>
      <c r="D304" s="1" t="s">
        <v>8342</v>
      </c>
      <c r="E304" s="2">
        <v>39904</v>
      </c>
      <c r="F304" s="2">
        <v>39933</v>
      </c>
      <c r="G304" s="1" t="s">
        <v>15095</v>
      </c>
      <c r="H304" s="1">
        <f>+Temporalidad[[#This Row],[ID]]</f>
        <v>293</v>
      </c>
    </row>
    <row r="305" spans="1:8" hidden="1" x14ac:dyDescent="0.3">
      <c r="A305">
        <v>294</v>
      </c>
      <c r="B305" s="21" t="s">
        <v>15096</v>
      </c>
      <c r="C305" s="1" t="s">
        <v>8341</v>
      </c>
      <c r="D305" s="1" t="s">
        <v>8342</v>
      </c>
      <c r="E305" s="2">
        <v>39934</v>
      </c>
      <c r="F305" s="2">
        <v>39964</v>
      </c>
      <c r="G305" s="1" t="s">
        <v>15097</v>
      </c>
      <c r="H305" s="1">
        <f>+Temporalidad[[#This Row],[ID]]</f>
        <v>294</v>
      </c>
    </row>
    <row r="306" spans="1:8" hidden="1" x14ac:dyDescent="0.3">
      <c r="A306">
        <v>295</v>
      </c>
      <c r="B306" s="21" t="s">
        <v>15098</v>
      </c>
      <c r="C306" s="1" t="s">
        <v>8341</v>
      </c>
      <c r="D306" s="1" t="s">
        <v>8342</v>
      </c>
      <c r="E306" s="2">
        <v>39965</v>
      </c>
      <c r="F306" s="2">
        <v>39994</v>
      </c>
      <c r="G306" s="1" t="s">
        <v>15099</v>
      </c>
      <c r="H306" s="1">
        <f>+Temporalidad[[#This Row],[ID]]</f>
        <v>295</v>
      </c>
    </row>
    <row r="307" spans="1:8" hidden="1" x14ac:dyDescent="0.3">
      <c r="A307">
        <v>296</v>
      </c>
      <c r="B307" s="21" t="s">
        <v>15100</v>
      </c>
      <c r="C307" s="1" t="s">
        <v>8341</v>
      </c>
      <c r="D307" s="1" t="s">
        <v>8342</v>
      </c>
      <c r="E307" s="2">
        <v>39995</v>
      </c>
      <c r="F307" s="2">
        <v>40025</v>
      </c>
      <c r="G307" s="1" t="s">
        <v>15101</v>
      </c>
      <c r="H307" s="1">
        <f>+Temporalidad[[#This Row],[ID]]</f>
        <v>296</v>
      </c>
    </row>
    <row r="308" spans="1:8" hidden="1" x14ac:dyDescent="0.3">
      <c r="A308">
        <v>297</v>
      </c>
      <c r="B308" s="21" t="s">
        <v>15102</v>
      </c>
      <c r="C308" s="1" t="s">
        <v>8341</v>
      </c>
      <c r="D308" s="1" t="s">
        <v>8342</v>
      </c>
      <c r="E308" s="2">
        <v>40026</v>
      </c>
      <c r="F308" s="2">
        <v>40056</v>
      </c>
      <c r="G308" s="1" t="s">
        <v>15103</v>
      </c>
      <c r="H308" s="1">
        <f>+Temporalidad[[#This Row],[ID]]</f>
        <v>297</v>
      </c>
    </row>
    <row r="309" spans="1:8" hidden="1" x14ac:dyDescent="0.3">
      <c r="A309">
        <v>298</v>
      </c>
      <c r="B309" s="21" t="s">
        <v>15104</v>
      </c>
      <c r="C309" s="1" t="s">
        <v>8341</v>
      </c>
      <c r="D309" s="1" t="s">
        <v>8342</v>
      </c>
      <c r="E309" s="2">
        <v>40057</v>
      </c>
      <c r="F309" s="2">
        <v>40086</v>
      </c>
      <c r="G309" s="1" t="s">
        <v>15105</v>
      </c>
      <c r="H309" s="1">
        <f>+Temporalidad[[#This Row],[ID]]</f>
        <v>298</v>
      </c>
    </row>
    <row r="310" spans="1:8" hidden="1" x14ac:dyDescent="0.3">
      <c r="A310">
        <v>299</v>
      </c>
      <c r="B310" s="21" t="s">
        <v>15106</v>
      </c>
      <c r="C310" s="1" t="s">
        <v>8341</v>
      </c>
      <c r="D310" s="1" t="s">
        <v>8342</v>
      </c>
      <c r="E310" s="2">
        <v>40087</v>
      </c>
      <c r="F310" s="2">
        <v>40117</v>
      </c>
      <c r="G310" s="1" t="s">
        <v>15107</v>
      </c>
      <c r="H310" s="1">
        <f>+Temporalidad[[#This Row],[ID]]</f>
        <v>299</v>
      </c>
    </row>
    <row r="311" spans="1:8" hidden="1" x14ac:dyDescent="0.3">
      <c r="A311">
        <v>300</v>
      </c>
      <c r="B311" s="21" t="s">
        <v>15108</v>
      </c>
      <c r="C311" s="1" t="s">
        <v>8341</v>
      </c>
      <c r="D311" s="1" t="s">
        <v>8342</v>
      </c>
      <c r="E311" s="2">
        <v>40118</v>
      </c>
      <c r="F311" s="2">
        <v>40147</v>
      </c>
      <c r="G311" s="1" t="s">
        <v>15109</v>
      </c>
      <c r="H311" s="1">
        <f>+Temporalidad[[#This Row],[ID]]</f>
        <v>300</v>
      </c>
    </row>
    <row r="312" spans="1:8" hidden="1" x14ac:dyDescent="0.3">
      <c r="A312">
        <v>301</v>
      </c>
      <c r="B312" s="21" t="s">
        <v>15110</v>
      </c>
      <c r="C312" s="1" t="s">
        <v>8341</v>
      </c>
      <c r="D312" s="1" t="s">
        <v>8342</v>
      </c>
      <c r="E312" s="2">
        <v>40148</v>
      </c>
      <c r="F312" s="2">
        <v>40178</v>
      </c>
      <c r="G312" s="1" t="s">
        <v>15111</v>
      </c>
      <c r="H312" s="1">
        <f>+Temporalidad[[#This Row],[ID]]</f>
        <v>301</v>
      </c>
    </row>
    <row r="313" spans="1:8" hidden="1" x14ac:dyDescent="0.3">
      <c r="A313">
        <v>302</v>
      </c>
      <c r="B313" s="21" t="s">
        <v>15112</v>
      </c>
      <c r="C313" s="1" t="s">
        <v>8341</v>
      </c>
      <c r="D313" s="1" t="s">
        <v>8342</v>
      </c>
      <c r="E313" s="2">
        <v>40179</v>
      </c>
      <c r="F313" s="2">
        <v>40209</v>
      </c>
      <c r="G313" s="1" t="s">
        <v>15113</v>
      </c>
      <c r="H313" s="1">
        <f>+Temporalidad[[#This Row],[ID]]</f>
        <v>302</v>
      </c>
    </row>
    <row r="314" spans="1:8" hidden="1" x14ac:dyDescent="0.3">
      <c r="A314">
        <v>303</v>
      </c>
      <c r="B314" s="21" t="s">
        <v>15114</v>
      </c>
      <c r="C314" s="1" t="s">
        <v>8341</v>
      </c>
      <c r="D314" s="1" t="s">
        <v>8342</v>
      </c>
      <c r="E314" s="2">
        <v>40210</v>
      </c>
      <c r="F314" s="2">
        <v>40237</v>
      </c>
      <c r="G314" s="1" t="s">
        <v>15115</v>
      </c>
      <c r="H314" s="1">
        <f>+Temporalidad[[#This Row],[ID]]</f>
        <v>303</v>
      </c>
    </row>
    <row r="315" spans="1:8" hidden="1" x14ac:dyDescent="0.3">
      <c r="A315">
        <v>304</v>
      </c>
      <c r="B315" s="21" t="s">
        <v>15116</v>
      </c>
      <c r="C315" s="1" t="s">
        <v>8341</v>
      </c>
      <c r="D315" s="1" t="s">
        <v>8342</v>
      </c>
      <c r="E315" s="2">
        <v>40238</v>
      </c>
      <c r="F315" s="2">
        <v>40268</v>
      </c>
      <c r="G315" s="1" t="s">
        <v>15117</v>
      </c>
      <c r="H315" s="1">
        <f>+Temporalidad[[#This Row],[ID]]</f>
        <v>304</v>
      </c>
    </row>
    <row r="316" spans="1:8" hidden="1" x14ac:dyDescent="0.3">
      <c r="A316">
        <v>305</v>
      </c>
      <c r="B316" s="21" t="s">
        <v>15118</v>
      </c>
      <c r="C316" s="1" t="s">
        <v>8341</v>
      </c>
      <c r="D316" s="1" t="s">
        <v>8342</v>
      </c>
      <c r="E316" s="2">
        <v>40269</v>
      </c>
      <c r="F316" s="2">
        <v>40298</v>
      </c>
      <c r="G316" s="1" t="s">
        <v>15119</v>
      </c>
      <c r="H316" s="1">
        <f>+Temporalidad[[#This Row],[ID]]</f>
        <v>305</v>
      </c>
    </row>
    <row r="317" spans="1:8" hidden="1" x14ac:dyDescent="0.3">
      <c r="A317">
        <v>306</v>
      </c>
      <c r="B317" s="21" t="s">
        <v>15120</v>
      </c>
      <c r="C317" s="1" t="s">
        <v>8341</v>
      </c>
      <c r="D317" s="1" t="s">
        <v>8342</v>
      </c>
      <c r="E317" s="2">
        <v>40299</v>
      </c>
      <c r="F317" s="2">
        <v>40329</v>
      </c>
      <c r="G317" s="1" t="s">
        <v>15121</v>
      </c>
      <c r="H317" s="1">
        <f>+Temporalidad[[#This Row],[ID]]</f>
        <v>306</v>
      </c>
    </row>
    <row r="318" spans="1:8" hidden="1" x14ac:dyDescent="0.3">
      <c r="A318">
        <v>307</v>
      </c>
      <c r="B318" s="21" t="s">
        <v>15122</v>
      </c>
      <c r="C318" s="1" t="s">
        <v>8341</v>
      </c>
      <c r="D318" s="1" t="s">
        <v>8342</v>
      </c>
      <c r="E318" s="2">
        <v>40330</v>
      </c>
      <c r="F318" s="2">
        <v>40359</v>
      </c>
      <c r="G318" s="1" t="s">
        <v>15123</v>
      </c>
      <c r="H318" s="1">
        <f>+Temporalidad[[#This Row],[ID]]</f>
        <v>307</v>
      </c>
    </row>
    <row r="319" spans="1:8" hidden="1" x14ac:dyDescent="0.3">
      <c r="A319">
        <v>308</v>
      </c>
      <c r="B319" s="21" t="s">
        <v>15124</v>
      </c>
      <c r="C319" s="1" t="s">
        <v>8341</v>
      </c>
      <c r="D319" s="1" t="s">
        <v>8342</v>
      </c>
      <c r="E319" s="2">
        <v>40360</v>
      </c>
      <c r="F319" s="2">
        <v>40390</v>
      </c>
      <c r="G319" s="1" t="s">
        <v>15125</v>
      </c>
      <c r="H319" s="1">
        <f>+Temporalidad[[#This Row],[ID]]</f>
        <v>308</v>
      </c>
    </row>
    <row r="320" spans="1:8" hidden="1" x14ac:dyDescent="0.3">
      <c r="A320">
        <v>309</v>
      </c>
      <c r="B320" s="21" t="s">
        <v>15126</v>
      </c>
      <c r="C320" s="1" t="s">
        <v>8341</v>
      </c>
      <c r="D320" s="1" t="s">
        <v>8342</v>
      </c>
      <c r="E320" s="2">
        <v>40391</v>
      </c>
      <c r="F320" s="2">
        <v>40421</v>
      </c>
      <c r="G320" s="1" t="s">
        <v>15127</v>
      </c>
      <c r="H320" s="1">
        <f>+Temporalidad[[#This Row],[ID]]</f>
        <v>309</v>
      </c>
    </row>
    <row r="321" spans="1:8" hidden="1" x14ac:dyDescent="0.3">
      <c r="A321">
        <v>310</v>
      </c>
      <c r="B321" s="21" t="s">
        <v>15128</v>
      </c>
      <c r="C321" s="1" t="s">
        <v>8341</v>
      </c>
      <c r="D321" s="1" t="s">
        <v>8342</v>
      </c>
      <c r="E321" s="2">
        <v>40422</v>
      </c>
      <c r="F321" s="2">
        <v>40451</v>
      </c>
      <c r="G321" s="1" t="s">
        <v>15129</v>
      </c>
      <c r="H321" s="1">
        <f>+Temporalidad[[#This Row],[ID]]</f>
        <v>310</v>
      </c>
    </row>
    <row r="322" spans="1:8" hidden="1" x14ac:dyDescent="0.3">
      <c r="A322">
        <v>311</v>
      </c>
      <c r="B322" s="21" t="s">
        <v>15130</v>
      </c>
      <c r="C322" s="1" t="s">
        <v>8341</v>
      </c>
      <c r="D322" s="1" t="s">
        <v>8342</v>
      </c>
      <c r="E322" s="2">
        <v>40452</v>
      </c>
      <c r="F322" s="2">
        <v>40482</v>
      </c>
      <c r="G322" s="1" t="s">
        <v>15131</v>
      </c>
      <c r="H322" s="1">
        <f>+Temporalidad[[#This Row],[ID]]</f>
        <v>311</v>
      </c>
    </row>
    <row r="323" spans="1:8" hidden="1" x14ac:dyDescent="0.3">
      <c r="A323">
        <v>312</v>
      </c>
      <c r="B323" s="21" t="s">
        <v>15132</v>
      </c>
      <c r="C323" s="1" t="s">
        <v>8341</v>
      </c>
      <c r="D323" s="1" t="s">
        <v>8342</v>
      </c>
      <c r="E323" s="2">
        <v>40483</v>
      </c>
      <c r="F323" s="2">
        <v>40512</v>
      </c>
      <c r="G323" s="1" t="s">
        <v>15133</v>
      </c>
      <c r="H323" s="1">
        <f>+Temporalidad[[#This Row],[ID]]</f>
        <v>312</v>
      </c>
    </row>
    <row r="324" spans="1:8" hidden="1" x14ac:dyDescent="0.3">
      <c r="A324">
        <v>313</v>
      </c>
      <c r="B324" s="21" t="s">
        <v>15134</v>
      </c>
      <c r="C324" s="1" t="s">
        <v>8341</v>
      </c>
      <c r="D324" s="1" t="s">
        <v>8342</v>
      </c>
      <c r="E324" s="2">
        <v>40513</v>
      </c>
      <c r="F324" s="2">
        <v>40543</v>
      </c>
      <c r="G324" s="1" t="s">
        <v>15135</v>
      </c>
      <c r="H324" s="1">
        <f>+Temporalidad[[#This Row],[ID]]</f>
        <v>313</v>
      </c>
    </row>
    <row r="325" spans="1:8" hidden="1" x14ac:dyDescent="0.3">
      <c r="A325">
        <v>314</v>
      </c>
      <c r="B325" s="21" t="s">
        <v>15136</v>
      </c>
      <c r="C325" s="1" t="s">
        <v>8341</v>
      </c>
      <c r="D325" s="1" t="s">
        <v>8342</v>
      </c>
      <c r="E325" s="2">
        <v>40544</v>
      </c>
      <c r="F325" s="2">
        <v>40574</v>
      </c>
      <c r="G325" s="1" t="s">
        <v>15137</v>
      </c>
      <c r="H325" s="1">
        <f>+Temporalidad[[#This Row],[ID]]</f>
        <v>314</v>
      </c>
    </row>
    <row r="326" spans="1:8" hidden="1" x14ac:dyDescent="0.3">
      <c r="A326">
        <v>315</v>
      </c>
      <c r="B326" s="21" t="s">
        <v>15138</v>
      </c>
      <c r="C326" s="1" t="s">
        <v>8341</v>
      </c>
      <c r="D326" s="1" t="s">
        <v>8342</v>
      </c>
      <c r="E326" s="2">
        <v>40575</v>
      </c>
      <c r="F326" s="2">
        <v>40602</v>
      </c>
      <c r="G326" s="1" t="s">
        <v>15139</v>
      </c>
      <c r="H326" s="1">
        <f>+Temporalidad[[#This Row],[ID]]</f>
        <v>315</v>
      </c>
    </row>
    <row r="327" spans="1:8" hidden="1" x14ac:dyDescent="0.3">
      <c r="A327">
        <v>316</v>
      </c>
      <c r="B327" s="21" t="s">
        <v>15140</v>
      </c>
      <c r="C327" s="1" t="s">
        <v>8341</v>
      </c>
      <c r="D327" s="1" t="s">
        <v>8342</v>
      </c>
      <c r="E327" s="2">
        <v>40603</v>
      </c>
      <c r="F327" s="2">
        <v>40633</v>
      </c>
      <c r="G327" s="1" t="s">
        <v>15141</v>
      </c>
      <c r="H327" s="1">
        <f>+Temporalidad[[#This Row],[ID]]</f>
        <v>316</v>
      </c>
    </row>
    <row r="328" spans="1:8" hidden="1" x14ac:dyDescent="0.3">
      <c r="A328">
        <v>317</v>
      </c>
      <c r="B328" s="21" t="s">
        <v>15142</v>
      </c>
      <c r="C328" s="1" t="s">
        <v>8341</v>
      </c>
      <c r="D328" s="1" t="s">
        <v>8342</v>
      </c>
      <c r="E328" s="2">
        <v>40634</v>
      </c>
      <c r="F328" s="2">
        <v>40663</v>
      </c>
      <c r="G328" s="1" t="s">
        <v>15143</v>
      </c>
      <c r="H328" s="1">
        <f>+Temporalidad[[#This Row],[ID]]</f>
        <v>317</v>
      </c>
    </row>
    <row r="329" spans="1:8" hidden="1" x14ac:dyDescent="0.3">
      <c r="A329">
        <v>318</v>
      </c>
      <c r="B329" s="21" t="s">
        <v>15144</v>
      </c>
      <c r="C329" s="1" t="s">
        <v>8341</v>
      </c>
      <c r="D329" s="1" t="s">
        <v>8342</v>
      </c>
      <c r="E329" s="2">
        <v>40664</v>
      </c>
      <c r="F329" s="2">
        <v>40694</v>
      </c>
      <c r="G329" s="1" t="s">
        <v>15145</v>
      </c>
      <c r="H329" s="1">
        <f>+Temporalidad[[#This Row],[ID]]</f>
        <v>318</v>
      </c>
    </row>
    <row r="330" spans="1:8" hidden="1" x14ac:dyDescent="0.3">
      <c r="A330">
        <v>319</v>
      </c>
      <c r="B330" s="21" t="s">
        <v>15146</v>
      </c>
      <c r="C330" s="1" t="s">
        <v>8341</v>
      </c>
      <c r="D330" s="1" t="s">
        <v>8342</v>
      </c>
      <c r="E330" s="2">
        <v>40695</v>
      </c>
      <c r="F330" s="2">
        <v>40724</v>
      </c>
      <c r="G330" s="1" t="s">
        <v>15147</v>
      </c>
      <c r="H330" s="1">
        <f>+Temporalidad[[#This Row],[ID]]</f>
        <v>319</v>
      </c>
    </row>
    <row r="331" spans="1:8" hidden="1" x14ac:dyDescent="0.3">
      <c r="A331">
        <v>320</v>
      </c>
      <c r="B331" s="21" t="s">
        <v>15148</v>
      </c>
      <c r="C331" s="1" t="s">
        <v>8341</v>
      </c>
      <c r="D331" s="1" t="s">
        <v>8342</v>
      </c>
      <c r="E331" s="2">
        <v>40725</v>
      </c>
      <c r="F331" s="2">
        <v>40755</v>
      </c>
      <c r="G331" s="1" t="s">
        <v>15149</v>
      </c>
      <c r="H331" s="1">
        <f>+Temporalidad[[#This Row],[ID]]</f>
        <v>320</v>
      </c>
    </row>
    <row r="332" spans="1:8" hidden="1" x14ac:dyDescent="0.3">
      <c r="A332">
        <v>321</v>
      </c>
      <c r="B332" s="21" t="s">
        <v>15150</v>
      </c>
      <c r="C332" s="1" t="s">
        <v>8341</v>
      </c>
      <c r="D332" s="1" t="s">
        <v>8342</v>
      </c>
      <c r="E332" s="2">
        <v>40756</v>
      </c>
      <c r="F332" s="2">
        <v>40786</v>
      </c>
      <c r="G332" s="1" t="s">
        <v>15151</v>
      </c>
      <c r="H332" s="1">
        <f>+Temporalidad[[#This Row],[ID]]</f>
        <v>321</v>
      </c>
    </row>
    <row r="333" spans="1:8" hidden="1" x14ac:dyDescent="0.3">
      <c r="A333">
        <v>322</v>
      </c>
      <c r="B333" s="21" t="s">
        <v>15152</v>
      </c>
      <c r="C333" s="1" t="s">
        <v>8341</v>
      </c>
      <c r="D333" s="1" t="s">
        <v>8342</v>
      </c>
      <c r="E333" s="2">
        <v>40787</v>
      </c>
      <c r="F333" s="2">
        <v>40816</v>
      </c>
      <c r="G333" s="1" t="s">
        <v>15153</v>
      </c>
      <c r="H333" s="1">
        <f>+Temporalidad[[#This Row],[ID]]</f>
        <v>322</v>
      </c>
    </row>
    <row r="334" spans="1:8" hidden="1" x14ac:dyDescent="0.3">
      <c r="A334">
        <v>323</v>
      </c>
      <c r="B334" s="21" t="s">
        <v>15154</v>
      </c>
      <c r="C334" s="1" t="s">
        <v>8341</v>
      </c>
      <c r="D334" s="1" t="s">
        <v>8342</v>
      </c>
      <c r="E334" s="2">
        <v>40817</v>
      </c>
      <c r="F334" s="2">
        <v>40847</v>
      </c>
      <c r="G334" s="1" t="s">
        <v>15155</v>
      </c>
      <c r="H334" s="1">
        <f>+Temporalidad[[#This Row],[ID]]</f>
        <v>323</v>
      </c>
    </row>
    <row r="335" spans="1:8" hidden="1" x14ac:dyDescent="0.3">
      <c r="A335">
        <v>324</v>
      </c>
      <c r="B335" s="21" t="s">
        <v>15156</v>
      </c>
      <c r="C335" s="1" t="s">
        <v>8341</v>
      </c>
      <c r="D335" s="1" t="s">
        <v>8342</v>
      </c>
      <c r="E335" s="2">
        <v>40848</v>
      </c>
      <c r="F335" s="2">
        <v>40877</v>
      </c>
      <c r="G335" s="1" t="s">
        <v>15157</v>
      </c>
      <c r="H335" s="1">
        <f>+Temporalidad[[#This Row],[ID]]</f>
        <v>324</v>
      </c>
    </row>
    <row r="336" spans="1:8" hidden="1" x14ac:dyDescent="0.3">
      <c r="A336">
        <v>325</v>
      </c>
      <c r="B336" s="21" t="s">
        <v>15158</v>
      </c>
      <c r="C336" s="1" t="s">
        <v>8341</v>
      </c>
      <c r="D336" s="1" t="s">
        <v>8342</v>
      </c>
      <c r="E336" s="2">
        <v>40878</v>
      </c>
      <c r="F336" s="2">
        <v>40908</v>
      </c>
      <c r="G336" s="1" t="s">
        <v>15159</v>
      </c>
      <c r="H336" s="1">
        <f>+Temporalidad[[#This Row],[ID]]</f>
        <v>325</v>
      </c>
    </row>
    <row r="337" spans="1:8" hidden="1" x14ac:dyDescent="0.3">
      <c r="A337">
        <v>326</v>
      </c>
      <c r="B337" s="21" t="s">
        <v>15160</v>
      </c>
      <c r="C337" s="1" t="s">
        <v>8341</v>
      </c>
      <c r="D337" s="1" t="s">
        <v>8342</v>
      </c>
      <c r="E337" s="2">
        <v>40909</v>
      </c>
      <c r="F337" s="2">
        <v>40939</v>
      </c>
      <c r="G337" s="1" t="s">
        <v>15161</v>
      </c>
      <c r="H337" s="1">
        <f>+Temporalidad[[#This Row],[ID]]</f>
        <v>326</v>
      </c>
    </row>
    <row r="338" spans="1:8" hidden="1" x14ac:dyDescent="0.3">
      <c r="A338">
        <v>327</v>
      </c>
      <c r="B338" s="21" t="s">
        <v>15162</v>
      </c>
      <c r="C338" s="1" t="s">
        <v>8341</v>
      </c>
      <c r="D338" s="1" t="s">
        <v>8342</v>
      </c>
      <c r="E338" s="2">
        <v>40940</v>
      </c>
      <c r="F338" s="2">
        <v>40967</v>
      </c>
      <c r="G338" s="1" t="s">
        <v>15163</v>
      </c>
      <c r="H338" s="1">
        <f>+Temporalidad[[#This Row],[ID]]</f>
        <v>327</v>
      </c>
    </row>
    <row r="339" spans="1:8" hidden="1" x14ac:dyDescent="0.3">
      <c r="A339">
        <v>328</v>
      </c>
      <c r="B339" s="21" t="s">
        <v>15164</v>
      </c>
      <c r="C339" s="1" t="s">
        <v>8341</v>
      </c>
      <c r="D339" s="1" t="s">
        <v>8342</v>
      </c>
      <c r="E339" s="2">
        <v>40969</v>
      </c>
      <c r="F339" s="2">
        <v>40999</v>
      </c>
      <c r="G339" s="1" t="s">
        <v>15165</v>
      </c>
      <c r="H339" s="1">
        <f>+Temporalidad[[#This Row],[ID]]</f>
        <v>328</v>
      </c>
    </row>
    <row r="340" spans="1:8" hidden="1" x14ac:dyDescent="0.3">
      <c r="A340">
        <v>329</v>
      </c>
      <c r="B340" s="21" t="s">
        <v>15166</v>
      </c>
      <c r="C340" s="1" t="s">
        <v>8341</v>
      </c>
      <c r="D340" s="1" t="s">
        <v>8342</v>
      </c>
      <c r="E340" s="2">
        <v>41000</v>
      </c>
      <c r="F340" s="2">
        <v>41029</v>
      </c>
      <c r="G340" s="1" t="s">
        <v>15167</v>
      </c>
      <c r="H340" s="1">
        <f>+Temporalidad[[#This Row],[ID]]</f>
        <v>329</v>
      </c>
    </row>
    <row r="341" spans="1:8" hidden="1" x14ac:dyDescent="0.3">
      <c r="A341">
        <v>330</v>
      </c>
      <c r="B341" s="21" t="s">
        <v>15168</v>
      </c>
      <c r="C341" s="1" t="s">
        <v>8341</v>
      </c>
      <c r="D341" s="1" t="s">
        <v>8342</v>
      </c>
      <c r="E341" s="2">
        <v>41030</v>
      </c>
      <c r="F341" s="2">
        <v>41060</v>
      </c>
      <c r="G341" s="1" t="s">
        <v>15169</v>
      </c>
      <c r="H341" s="1">
        <f>+Temporalidad[[#This Row],[ID]]</f>
        <v>330</v>
      </c>
    </row>
    <row r="342" spans="1:8" hidden="1" x14ac:dyDescent="0.3">
      <c r="A342">
        <v>331</v>
      </c>
      <c r="B342" s="21" t="s">
        <v>15170</v>
      </c>
      <c r="C342" s="1" t="s">
        <v>8341</v>
      </c>
      <c r="D342" s="1" t="s">
        <v>8342</v>
      </c>
      <c r="E342" s="2">
        <v>41061</v>
      </c>
      <c r="F342" s="2">
        <v>41090</v>
      </c>
      <c r="G342" s="1" t="s">
        <v>15171</v>
      </c>
      <c r="H342" s="1">
        <f>+Temporalidad[[#This Row],[ID]]</f>
        <v>331</v>
      </c>
    </row>
    <row r="343" spans="1:8" hidden="1" x14ac:dyDescent="0.3">
      <c r="A343">
        <v>332</v>
      </c>
      <c r="B343" s="21" t="s">
        <v>15172</v>
      </c>
      <c r="C343" s="1" t="s">
        <v>8341</v>
      </c>
      <c r="D343" s="1" t="s">
        <v>8342</v>
      </c>
      <c r="E343" s="2">
        <v>41091</v>
      </c>
      <c r="F343" s="2">
        <v>41121</v>
      </c>
      <c r="G343" s="1" t="s">
        <v>15173</v>
      </c>
      <c r="H343" s="1">
        <f>+Temporalidad[[#This Row],[ID]]</f>
        <v>332</v>
      </c>
    </row>
    <row r="344" spans="1:8" hidden="1" x14ac:dyDescent="0.3">
      <c r="A344">
        <v>333</v>
      </c>
      <c r="B344" s="21" t="s">
        <v>15174</v>
      </c>
      <c r="C344" s="1" t="s">
        <v>8341</v>
      </c>
      <c r="D344" s="1" t="s">
        <v>8342</v>
      </c>
      <c r="E344" s="2">
        <v>41122</v>
      </c>
      <c r="F344" s="2">
        <v>41152</v>
      </c>
      <c r="G344" s="1" t="s">
        <v>15175</v>
      </c>
      <c r="H344" s="1">
        <f>+Temporalidad[[#This Row],[ID]]</f>
        <v>333</v>
      </c>
    </row>
    <row r="345" spans="1:8" hidden="1" x14ac:dyDescent="0.3">
      <c r="A345">
        <v>334</v>
      </c>
      <c r="B345" s="21" t="s">
        <v>15176</v>
      </c>
      <c r="C345" s="1" t="s">
        <v>8341</v>
      </c>
      <c r="D345" s="1" t="s">
        <v>8342</v>
      </c>
      <c r="E345" s="2">
        <v>41153</v>
      </c>
      <c r="F345" s="2">
        <v>41182</v>
      </c>
      <c r="G345" s="1" t="s">
        <v>15177</v>
      </c>
      <c r="H345" s="1">
        <f>+Temporalidad[[#This Row],[ID]]</f>
        <v>334</v>
      </c>
    </row>
    <row r="346" spans="1:8" hidden="1" x14ac:dyDescent="0.3">
      <c r="A346">
        <v>335</v>
      </c>
      <c r="B346" s="21" t="s">
        <v>15178</v>
      </c>
      <c r="C346" s="1" t="s">
        <v>8341</v>
      </c>
      <c r="D346" s="1" t="s">
        <v>8342</v>
      </c>
      <c r="E346" s="2">
        <v>41183</v>
      </c>
      <c r="F346" s="2">
        <v>41213</v>
      </c>
      <c r="G346" s="1" t="s">
        <v>15179</v>
      </c>
      <c r="H346" s="1">
        <f>+Temporalidad[[#This Row],[ID]]</f>
        <v>335</v>
      </c>
    </row>
    <row r="347" spans="1:8" hidden="1" x14ac:dyDescent="0.3">
      <c r="A347">
        <v>336</v>
      </c>
      <c r="B347" s="21" t="s">
        <v>15180</v>
      </c>
      <c r="C347" s="1" t="s">
        <v>8341</v>
      </c>
      <c r="D347" s="1" t="s">
        <v>8342</v>
      </c>
      <c r="E347" s="2">
        <v>41214</v>
      </c>
      <c r="F347" s="2">
        <v>41243</v>
      </c>
      <c r="G347" s="1" t="s">
        <v>15181</v>
      </c>
      <c r="H347" s="1">
        <f>+Temporalidad[[#This Row],[ID]]</f>
        <v>336</v>
      </c>
    </row>
    <row r="348" spans="1:8" hidden="1" x14ac:dyDescent="0.3">
      <c r="A348">
        <v>337</v>
      </c>
      <c r="B348" s="21" t="s">
        <v>15182</v>
      </c>
      <c r="C348" s="1" t="s">
        <v>8341</v>
      </c>
      <c r="D348" s="1" t="s">
        <v>8342</v>
      </c>
      <c r="E348" s="2">
        <v>41244</v>
      </c>
      <c r="F348" s="2">
        <v>41274</v>
      </c>
      <c r="G348" s="1" t="s">
        <v>15183</v>
      </c>
      <c r="H348" s="1">
        <f>+Temporalidad[[#This Row],[ID]]</f>
        <v>337</v>
      </c>
    </row>
    <row r="349" spans="1:8" hidden="1" x14ac:dyDescent="0.3">
      <c r="A349">
        <v>338</v>
      </c>
      <c r="B349" s="21" t="s">
        <v>15184</v>
      </c>
      <c r="C349" s="1" t="s">
        <v>8341</v>
      </c>
      <c r="D349" s="1" t="s">
        <v>8342</v>
      </c>
      <c r="E349" s="2">
        <v>41275</v>
      </c>
      <c r="F349" s="2">
        <v>41305</v>
      </c>
      <c r="G349" s="1" t="s">
        <v>15185</v>
      </c>
      <c r="H349" s="1">
        <f>+Temporalidad[[#This Row],[ID]]</f>
        <v>338</v>
      </c>
    </row>
    <row r="350" spans="1:8" hidden="1" x14ac:dyDescent="0.3">
      <c r="A350">
        <v>339</v>
      </c>
      <c r="B350" s="21" t="s">
        <v>15186</v>
      </c>
      <c r="C350" s="1" t="s">
        <v>8341</v>
      </c>
      <c r="D350" s="1" t="s">
        <v>8342</v>
      </c>
      <c r="E350" s="2">
        <v>41306</v>
      </c>
      <c r="F350" s="2">
        <v>41333</v>
      </c>
      <c r="G350" s="1" t="s">
        <v>15187</v>
      </c>
      <c r="H350" s="1">
        <f>+Temporalidad[[#This Row],[ID]]</f>
        <v>339</v>
      </c>
    </row>
    <row r="351" spans="1:8" hidden="1" x14ac:dyDescent="0.3">
      <c r="A351">
        <v>340</v>
      </c>
      <c r="B351" s="21" t="s">
        <v>15188</v>
      </c>
      <c r="C351" s="1" t="s">
        <v>8341</v>
      </c>
      <c r="D351" s="1" t="s">
        <v>8342</v>
      </c>
      <c r="E351" s="2">
        <v>41334</v>
      </c>
      <c r="F351" s="2">
        <v>41364</v>
      </c>
      <c r="G351" s="1" t="s">
        <v>15189</v>
      </c>
      <c r="H351" s="1">
        <f>+Temporalidad[[#This Row],[ID]]</f>
        <v>340</v>
      </c>
    </row>
    <row r="352" spans="1:8" hidden="1" x14ac:dyDescent="0.3">
      <c r="A352">
        <v>341</v>
      </c>
      <c r="B352" s="21" t="s">
        <v>15190</v>
      </c>
      <c r="C352" s="1" t="s">
        <v>8341</v>
      </c>
      <c r="D352" s="1" t="s">
        <v>8342</v>
      </c>
      <c r="E352" s="2">
        <v>41365</v>
      </c>
      <c r="F352" s="2">
        <v>41394</v>
      </c>
      <c r="G352" s="1" t="s">
        <v>15191</v>
      </c>
      <c r="H352" s="1">
        <f>+Temporalidad[[#This Row],[ID]]</f>
        <v>341</v>
      </c>
    </row>
    <row r="353" spans="1:8" hidden="1" x14ac:dyDescent="0.3">
      <c r="A353">
        <v>342</v>
      </c>
      <c r="B353" s="21" t="s">
        <v>15192</v>
      </c>
      <c r="C353" s="1" t="s">
        <v>8341</v>
      </c>
      <c r="D353" s="1" t="s">
        <v>8342</v>
      </c>
      <c r="E353" s="2">
        <v>41395</v>
      </c>
      <c r="F353" s="2">
        <v>41425</v>
      </c>
      <c r="G353" s="1" t="s">
        <v>15193</v>
      </c>
      <c r="H353" s="1">
        <f>+Temporalidad[[#This Row],[ID]]</f>
        <v>342</v>
      </c>
    </row>
    <row r="354" spans="1:8" hidden="1" x14ac:dyDescent="0.3">
      <c r="A354">
        <v>343</v>
      </c>
      <c r="B354" s="21" t="s">
        <v>15194</v>
      </c>
      <c r="C354" s="1" t="s">
        <v>8341</v>
      </c>
      <c r="D354" s="1" t="s">
        <v>8342</v>
      </c>
      <c r="E354" s="2">
        <v>41426</v>
      </c>
      <c r="F354" s="2">
        <v>41455</v>
      </c>
      <c r="G354" s="1" t="s">
        <v>15195</v>
      </c>
      <c r="H354" s="1">
        <f>+Temporalidad[[#This Row],[ID]]</f>
        <v>343</v>
      </c>
    </row>
    <row r="355" spans="1:8" hidden="1" x14ac:dyDescent="0.3">
      <c r="A355">
        <v>344</v>
      </c>
      <c r="B355" s="21" t="s">
        <v>15196</v>
      </c>
      <c r="C355" s="1" t="s">
        <v>8341</v>
      </c>
      <c r="D355" s="1" t="s">
        <v>8342</v>
      </c>
      <c r="E355" s="2">
        <v>41456</v>
      </c>
      <c r="F355" s="2">
        <v>41486</v>
      </c>
      <c r="G355" s="1" t="s">
        <v>15197</v>
      </c>
      <c r="H355" s="1">
        <f>+Temporalidad[[#This Row],[ID]]</f>
        <v>344</v>
      </c>
    </row>
    <row r="356" spans="1:8" hidden="1" x14ac:dyDescent="0.3">
      <c r="A356">
        <v>345</v>
      </c>
      <c r="B356" s="21" t="s">
        <v>15198</v>
      </c>
      <c r="C356" s="1" t="s">
        <v>8341</v>
      </c>
      <c r="D356" s="1" t="s">
        <v>8342</v>
      </c>
      <c r="E356" s="2">
        <v>41487</v>
      </c>
      <c r="F356" s="2">
        <v>41517</v>
      </c>
      <c r="G356" s="1" t="s">
        <v>15199</v>
      </c>
      <c r="H356" s="1">
        <f>+Temporalidad[[#This Row],[ID]]</f>
        <v>345</v>
      </c>
    </row>
    <row r="357" spans="1:8" hidden="1" x14ac:dyDescent="0.3">
      <c r="A357">
        <v>346</v>
      </c>
      <c r="B357" s="21" t="s">
        <v>15200</v>
      </c>
      <c r="C357" s="1" t="s">
        <v>8341</v>
      </c>
      <c r="D357" s="1" t="s">
        <v>8342</v>
      </c>
      <c r="E357" s="2">
        <v>41518</v>
      </c>
      <c r="F357" s="2">
        <v>41547</v>
      </c>
      <c r="G357" s="1" t="s">
        <v>15201</v>
      </c>
      <c r="H357" s="1">
        <f>+Temporalidad[[#This Row],[ID]]</f>
        <v>346</v>
      </c>
    </row>
    <row r="358" spans="1:8" hidden="1" x14ac:dyDescent="0.3">
      <c r="A358">
        <v>347</v>
      </c>
      <c r="B358" s="21" t="s">
        <v>15202</v>
      </c>
      <c r="C358" s="1" t="s">
        <v>8341</v>
      </c>
      <c r="D358" s="1" t="s">
        <v>8342</v>
      </c>
      <c r="E358" s="2">
        <v>41548</v>
      </c>
      <c r="F358" s="2">
        <v>41578</v>
      </c>
      <c r="G358" s="1" t="s">
        <v>15203</v>
      </c>
      <c r="H358" s="1">
        <f>+Temporalidad[[#This Row],[ID]]</f>
        <v>347</v>
      </c>
    </row>
    <row r="359" spans="1:8" hidden="1" x14ac:dyDescent="0.3">
      <c r="A359">
        <v>348</v>
      </c>
      <c r="B359" s="21" t="s">
        <v>15204</v>
      </c>
      <c r="C359" s="1" t="s">
        <v>8341</v>
      </c>
      <c r="D359" s="1" t="s">
        <v>8342</v>
      </c>
      <c r="E359" s="2">
        <v>41579</v>
      </c>
      <c r="F359" s="2">
        <v>41608</v>
      </c>
      <c r="G359" s="1" t="s">
        <v>15205</v>
      </c>
      <c r="H359" s="1">
        <f>+Temporalidad[[#This Row],[ID]]</f>
        <v>348</v>
      </c>
    </row>
    <row r="360" spans="1:8" hidden="1" x14ac:dyDescent="0.3">
      <c r="A360">
        <v>349</v>
      </c>
      <c r="B360" s="21" t="s">
        <v>15206</v>
      </c>
      <c r="C360" s="1" t="s">
        <v>8341</v>
      </c>
      <c r="D360" s="1" t="s">
        <v>8342</v>
      </c>
      <c r="E360" s="2">
        <v>41609</v>
      </c>
      <c r="F360" s="2">
        <v>41639</v>
      </c>
      <c r="G360" s="1" t="s">
        <v>15207</v>
      </c>
      <c r="H360" s="1">
        <f>+Temporalidad[[#This Row],[ID]]</f>
        <v>349</v>
      </c>
    </row>
    <row r="361" spans="1:8" hidden="1" x14ac:dyDescent="0.3">
      <c r="A361">
        <v>350</v>
      </c>
      <c r="B361" s="21" t="s">
        <v>15208</v>
      </c>
      <c r="C361" s="1" t="s">
        <v>8341</v>
      </c>
      <c r="D361" s="1" t="s">
        <v>8342</v>
      </c>
      <c r="E361" s="2">
        <v>41640</v>
      </c>
      <c r="F361" s="2">
        <v>41670</v>
      </c>
      <c r="G361" s="1" t="s">
        <v>15209</v>
      </c>
      <c r="H361" s="1">
        <f>+Temporalidad[[#This Row],[ID]]</f>
        <v>350</v>
      </c>
    </row>
    <row r="362" spans="1:8" hidden="1" x14ac:dyDescent="0.3">
      <c r="A362">
        <v>351</v>
      </c>
      <c r="B362" s="21" t="s">
        <v>15210</v>
      </c>
      <c r="C362" s="1" t="s">
        <v>8341</v>
      </c>
      <c r="D362" s="1" t="s">
        <v>8342</v>
      </c>
      <c r="E362" s="2">
        <v>41671</v>
      </c>
      <c r="F362" s="2">
        <v>41698</v>
      </c>
      <c r="G362" s="1" t="s">
        <v>15211</v>
      </c>
      <c r="H362" s="1">
        <f>+Temporalidad[[#This Row],[ID]]</f>
        <v>351</v>
      </c>
    </row>
    <row r="363" spans="1:8" hidden="1" x14ac:dyDescent="0.3">
      <c r="A363">
        <v>352</v>
      </c>
      <c r="B363" s="21" t="s">
        <v>15212</v>
      </c>
      <c r="C363" s="1" t="s">
        <v>8341</v>
      </c>
      <c r="D363" s="1" t="s">
        <v>8342</v>
      </c>
      <c r="E363" s="2">
        <v>41699</v>
      </c>
      <c r="F363" s="2">
        <v>41729</v>
      </c>
      <c r="G363" s="1" t="s">
        <v>15213</v>
      </c>
      <c r="H363" s="1">
        <f>+Temporalidad[[#This Row],[ID]]</f>
        <v>352</v>
      </c>
    </row>
    <row r="364" spans="1:8" hidden="1" x14ac:dyDescent="0.3">
      <c r="A364">
        <v>353</v>
      </c>
      <c r="B364" s="21" t="s">
        <v>15214</v>
      </c>
      <c r="C364" s="1" t="s">
        <v>8341</v>
      </c>
      <c r="D364" s="1" t="s">
        <v>8342</v>
      </c>
      <c r="E364" s="2">
        <v>41730</v>
      </c>
      <c r="F364" s="2">
        <v>41759</v>
      </c>
      <c r="G364" s="1" t="s">
        <v>15215</v>
      </c>
      <c r="H364" s="1">
        <f>+Temporalidad[[#This Row],[ID]]</f>
        <v>353</v>
      </c>
    </row>
    <row r="365" spans="1:8" hidden="1" x14ac:dyDescent="0.3">
      <c r="A365">
        <v>354</v>
      </c>
      <c r="B365" s="21" t="s">
        <v>15216</v>
      </c>
      <c r="C365" s="1" t="s">
        <v>8341</v>
      </c>
      <c r="D365" s="1" t="s">
        <v>8342</v>
      </c>
      <c r="E365" s="2">
        <v>41760</v>
      </c>
      <c r="F365" s="2">
        <v>41790</v>
      </c>
      <c r="G365" s="1" t="s">
        <v>15217</v>
      </c>
      <c r="H365" s="1">
        <f>+Temporalidad[[#This Row],[ID]]</f>
        <v>354</v>
      </c>
    </row>
    <row r="366" spans="1:8" hidden="1" x14ac:dyDescent="0.3">
      <c r="A366">
        <v>355</v>
      </c>
      <c r="B366" s="21" t="s">
        <v>15218</v>
      </c>
      <c r="C366" s="1" t="s">
        <v>8341</v>
      </c>
      <c r="D366" s="1" t="s">
        <v>8342</v>
      </c>
      <c r="E366" s="2">
        <v>41791</v>
      </c>
      <c r="F366" s="2">
        <v>41820</v>
      </c>
      <c r="G366" s="1" t="s">
        <v>15219</v>
      </c>
      <c r="H366" s="1">
        <f>+Temporalidad[[#This Row],[ID]]</f>
        <v>355</v>
      </c>
    </row>
    <row r="367" spans="1:8" hidden="1" x14ac:dyDescent="0.3">
      <c r="A367">
        <v>356</v>
      </c>
      <c r="B367" s="21" t="s">
        <v>15220</v>
      </c>
      <c r="C367" s="1" t="s">
        <v>8341</v>
      </c>
      <c r="D367" s="1" t="s">
        <v>8342</v>
      </c>
      <c r="E367" s="2">
        <v>41821</v>
      </c>
      <c r="F367" s="2">
        <v>41851</v>
      </c>
      <c r="G367" s="1" t="s">
        <v>15221</v>
      </c>
      <c r="H367" s="1">
        <f>+Temporalidad[[#This Row],[ID]]</f>
        <v>356</v>
      </c>
    </row>
    <row r="368" spans="1:8" hidden="1" x14ac:dyDescent="0.3">
      <c r="A368">
        <v>357</v>
      </c>
      <c r="B368" s="21" t="s">
        <v>15222</v>
      </c>
      <c r="C368" s="1" t="s">
        <v>8341</v>
      </c>
      <c r="D368" s="1" t="s">
        <v>8342</v>
      </c>
      <c r="E368" s="2">
        <v>41852</v>
      </c>
      <c r="F368" s="2">
        <v>41882</v>
      </c>
      <c r="G368" s="1" t="s">
        <v>15223</v>
      </c>
      <c r="H368" s="1">
        <f>+Temporalidad[[#This Row],[ID]]</f>
        <v>357</v>
      </c>
    </row>
    <row r="369" spans="1:8" hidden="1" x14ac:dyDescent="0.3">
      <c r="A369">
        <v>358</v>
      </c>
      <c r="B369" s="21" t="s">
        <v>15224</v>
      </c>
      <c r="C369" s="1" t="s">
        <v>8341</v>
      </c>
      <c r="D369" s="1" t="s">
        <v>8342</v>
      </c>
      <c r="E369" s="2">
        <v>41883</v>
      </c>
      <c r="F369" s="2">
        <v>41912</v>
      </c>
      <c r="G369" s="1" t="s">
        <v>15225</v>
      </c>
      <c r="H369" s="1">
        <f>+Temporalidad[[#This Row],[ID]]</f>
        <v>358</v>
      </c>
    </row>
    <row r="370" spans="1:8" hidden="1" x14ac:dyDescent="0.3">
      <c r="A370">
        <v>359</v>
      </c>
      <c r="B370" s="21" t="s">
        <v>15226</v>
      </c>
      <c r="C370" s="1" t="s">
        <v>8341</v>
      </c>
      <c r="D370" s="1" t="s">
        <v>8342</v>
      </c>
      <c r="E370" s="2">
        <v>41913</v>
      </c>
      <c r="F370" s="2">
        <v>41943</v>
      </c>
      <c r="G370" s="1" t="s">
        <v>15227</v>
      </c>
      <c r="H370" s="1">
        <f>+Temporalidad[[#This Row],[ID]]</f>
        <v>359</v>
      </c>
    </row>
    <row r="371" spans="1:8" hidden="1" x14ac:dyDescent="0.3">
      <c r="A371">
        <v>360</v>
      </c>
      <c r="B371" s="21" t="s">
        <v>15228</v>
      </c>
      <c r="C371" s="1" t="s">
        <v>8341</v>
      </c>
      <c r="D371" s="1" t="s">
        <v>8342</v>
      </c>
      <c r="E371" s="2">
        <v>41944</v>
      </c>
      <c r="F371" s="2">
        <v>41973</v>
      </c>
      <c r="G371" s="1" t="s">
        <v>15229</v>
      </c>
      <c r="H371" s="1">
        <f>+Temporalidad[[#This Row],[ID]]</f>
        <v>360</v>
      </c>
    </row>
    <row r="372" spans="1:8" hidden="1" x14ac:dyDescent="0.3">
      <c r="A372">
        <v>361</v>
      </c>
      <c r="B372" s="21" t="s">
        <v>15230</v>
      </c>
      <c r="C372" s="1" t="s">
        <v>8341</v>
      </c>
      <c r="D372" s="1" t="s">
        <v>8342</v>
      </c>
      <c r="E372" s="2">
        <v>41974</v>
      </c>
      <c r="F372" s="2">
        <v>42004</v>
      </c>
      <c r="G372" s="1" t="s">
        <v>15231</v>
      </c>
      <c r="H372" s="1">
        <f>+Temporalidad[[#This Row],[ID]]</f>
        <v>361</v>
      </c>
    </row>
    <row r="373" spans="1:8" hidden="1" x14ac:dyDescent="0.3">
      <c r="A373">
        <v>362</v>
      </c>
      <c r="B373" s="21" t="s">
        <v>15232</v>
      </c>
      <c r="C373" s="1" t="s">
        <v>8341</v>
      </c>
      <c r="D373" s="1" t="s">
        <v>8342</v>
      </c>
      <c r="E373" s="2">
        <v>42005</v>
      </c>
      <c r="F373" s="2">
        <v>42035</v>
      </c>
      <c r="G373" s="1" t="s">
        <v>15233</v>
      </c>
      <c r="H373" s="1">
        <f>+Temporalidad[[#This Row],[ID]]</f>
        <v>362</v>
      </c>
    </row>
    <row r="374" spans="1:8" hidden="1" x14ac:dyDescent="0.3">
      <c r="A374">
        <v>363</v>
      </c>
      <c r="B374" s="21" t="s">
        <v>15234</v>
      </c>
      <c r="C374" s="1" t="s">
        <v>8341</v>
      </c>
      <c r="D374" s="1" t="s">
        <v>8342</v>
      </c>
      <c r="E374" s="2">
        <v>42036</v>
      </c>
      <c r="F374" s="2">
        <v>42063</v>
      </c>
      <c r="G374" s="1" t="s">
        <v>15235</v>
      </c>
      <c r="H374" s="1">
        <f>+Temporalidad[[#This Row],[ID]]</f>
        <v>363</v>
      </c>
    </row>
    <row r="375" spans="1:8" hidden="1" x14ac:dyDescent="0.3">
      <c r="A375">
        <v>364</v>
      </c>
      <c r="B375" s="21" t="s">
        <v>15236</v>
      </c>
      <c r="C375" s="1" t="s">
        <v>8341</v>
      </c>
      <c r="D375" s="1" t="s">
        <v>8342</v>
      </c>
      <c r="E375" s="2">
        <v>42064</v>
      </c>
      <c r="F375" s="2">
        <v>42094</v>
      </c>
      <c r="G375" s="1" t="s">
        <v>15237</v>
      </c>
      <c r="H375" s="1">
        <f>+Temporalidad[[#This Row],[ID]]</f>
        <v>364</v>
      </c>
    </row>
    <row r="376" spans="1:8" hidden="1" x14ac:dyDescent="0.3">
      <c r="A376">
        <v>365</v>
      </c>
      <c r="B376" s="21" t="s">
        <v>15238</v>
      </c>
      <c r="C376" s="1" t="s">
        <v>8341</v>
      </c>
      <c r="D376" s="1" t="s">
        <v>8342</v>
      </c>
      <c r="E376" s="2">
        <v>42095</v>
      </c>
      <c r="F376" s="2">
        <v>42124</v>
      </c>
      <c r="G376" s="1" t="s">
        <v>15239</v>
      </c>
      <c r="H376" s="1">
        <f>+Temporalidad[[#This Row],[ID]]</f>
        <v>365</v>
      </c>
    </row>
    <row r="377" spans="1:8" hidden="1" x14ac:dyDescent="0.3">
      <c r="A377">
        <v>366</v>
      </c>
      <c r="B377" s="21" t="s">
        <v>15240</v>
      </c>
      <c r="C377" s="1" t="s">
        <v>8341</v>
      </c>
      <c r="D377" s="1" t="s">
        <v>8342</v>
      </c>
      <c r="E377" s="2">
        <v>42125</v>
      </c>
      <c r="F377" s="2">
        <v>42155</v>
      </c>
      <c r="G377" s="1" t="s">
        <v>15241</v>
      </c>
      <c r="H377" s="1">
        <f>+Temporalidad[[#This Row],[ID]]</f>
        <v>366</v>
      </c>
    </row>
    <row r="378" spans="1:8" hidden="1" x14ac:dyDescent="0.3">
      <c r="A378">
        <v>367</v>
      </c>
      <c r="B378" s="21" t="s">
        <v>15242</v>
      </c>
      <c r="C378" s="1" t="s">
        <v>8341</v>
      </c>
      <c r="D378" s="1" t="s">
        <v>8342</v>
      </c>
      <c r="E378" s="2">
        <v>42156</v>
      </c>
      <c r="F378" s="2">
        <v>42185</v>
      </c>
      <c r="G378" s="1" t="s">
        <v>15243</v>
      </c>
      <c r="H378" s="1">
        <f>+Temporalidad[[#This Row],[ID]]</f>
        <v>367</v>
      </c>
    </row>
    <row r="379" spans="1:8" hidden="1" x14ac:dyDescent="0.3">
      <c r="A379">
        <v>368</v>
      </c>
      <c r="B379" s="21" t="s">
        <v>15244</v>
      </c>
      <c r="C379" s="1" t="s">
        <v>8341</v>
      </c>
      <c r="D379" s="1" t="s">
        <v>8342</v>
      </c>
      <c r="E379" s="2">
        <v>42186</v>
      </c>
      <c r="F379" s="2">
        <v>42216</v>
      </c>
      <c r="G379" s="1" t="s">
        <v>15245</v>
      </c>
      <c r="H379" s="1">
        <f>+Temporalidad[[#This Row],[ID]]</f>
        <v>368</v>
      </c>
    </row>
    <row r="380" spans="1:8" hidden="1" x14ac:dyDescent="0.3">
      <c r="A380">
        <v>369</v>
      </c>
      <c r="B380" s="21" t="s">
        <v>15246</v>
      </c>
      <c r="C380" s="1" t="s">
        <v>8341</v>
      </c>
      <c r="D380" s="1" t="s">
        <v>8342</v>
      </c>
      <c r="E380" s="2">
        <v>42217</v>
      </c>
      <c r="F380" s="2">
        <v>42247</v>
      </c>
      <c r="G380" s="1" t="s">
        <v>15247</v>
      </c>
      <c r="H380" s="1">
        <f>+Temporalidad[[#This Row],[ID]]</f>
        <v>369</v>
      </c>
    </row>
    <row r="381" spans="1:8" hidden="1" x14ac:dyDescent="0.3">
      <c r="A381">
        <v>370</v>
      </c>
      <c r="B381" s="21" t="s">
        <v>15248</v>
      </c>
      <c r="C381" s="1" t="s">
        <v>8341</v>
      </c>
      <c r="D381" s="1" t="s">
        <v>8342</v>
      </c>
      <c r="E381" s="2">
        <v>42248</v>
      </c>
      <c r="F381" s="2">
        <v>42277</v>
      </c>
      <c r="G381" s="1" t="s">
        <v>15249</v>
      </c>
      <c r="H381" s="1">
        <f>+Temporalidad[[#This Row],[ID]]</f>
        <v>370</v>
      </c>
    </row>
    <row r="382" spans="1:8" hidden="1" x14ac:dyDescent="0.3">
      <c r="A382">
        <v>371</v>
      </c>
      <c r="B382" s="21" t="s">
        <v>15250</v>
      </c>
      <c r="C382" s="1" t="s">
        <v>8341</v>
      </c>
      <c r="D382" s="1" t="s">
        <v>8342</v>
      </c>
      <c r="E382" s="2">
        <v>42278</v>
      </c>
      <c r="F382" s="2">
        <v>42308</v>
      </c>
      <c r="G382" s="1" t="s">
        <v>15251</v>
      </c>
      <c r="H382" s="1">
        <f>+Temporalidad[[#This Row],[ID]]</f>
        <v>371</v>
      </c>
    </row>
    <row r="383" spans="1:8" hidden="1" x14ac:dyDescent="0.3">
      <c r="A383">
        <v>372</v>
      </c>
      <c r="B383" s="21" t="s">
        <v>15252</v>
      </c>
      <c r="C383" s="1" t="s">
        <v>8341</v>
      </c>
      <c r="D383" s="1" t="s">
        <v>8342</v>
      </c>
      <c r="E383" s="2">
        <v>42309</v>
      </c>
      <c r="F383" s="2">
        <v>42338</v>
      </c>
      <c r="G383" s="1" t="s">
        <v>15253</v>
      </c>
      <c r="H383" s="1">
        <f>+Temporalidad[[#This Row],[ID]]</f>
        <v>372</v>
      </c>
    </row>
    <row r="384" spans="1:8" hidden="1" x14ac:dyDescent="0.3">
      <c r="A384">
        <v>373</v>
      </c>
      <c r="B384" s="21" t="s">
        <v>15254</v>
      </c>
      <c r="C384" s="1" t="s">
        <v>8341</v>
      </c>
      <c r="D384" s="1" t="s">
        <v>8342</v>
      </c>
      <c r="E384" s="2">
        <v>42339</v>
      </c>
      <c r="F384" s="2">
        <v>42369</v>
      </c>
      <c r="G384" s="1" t="s">
        <v>15255</v>
      </c>
      <c r="H384" s="1">
        <f>+Temporalidad[[#This Row],[ID]]</f>
        <v>373</v>
      </c>
    </row>
    <row r="385" spans="1:8" hidden="1" x14ac:dyDescent="0.3">
      <c r="A385">
        <v>374</v>
      </c>
      <c r="B385" s="21" t="s">
        <v>15256</v>
      </c>
      <c r="C385" s="1" t="s">
        <v>8341</v>
      </c>
      <c r="D385" s="1" t="s">
        <v>8342</v>
      </c>
      <c r="E385" s="2">
        <v>42370</v>
      </c>
      <c r="F385" s="2">
        <v>42400</v>
      </c>
      <c r="G385" s="1" t="s">
        <v>15257</v>
      </c>
      <c r="H385" s="1">
        <f>+Temporalidad[[#This Row],[ID]]</f>
        <v>374</v>
      </c>
    </row>
    <row r="386" spans="1:8" hidden="1" x14ac:dyDescent="0.3">
      <c r="A386">
        <v>375</v>
      </c>
      <c r="B386" s="21" t="s">
        <v>15258</v>
      </c>
      <c r="C386" s="1" t="s">
        <v>8341</v>
      </c>
      <c r="D386" s="1" t="s">
        <v>8342</v>
      </c>
      <c r="E386" s="2">
        <v>42401</v>
      </c>
      <c r="F386" s="2">
        <v>42428</v>
      </c>
      <c r="G386" s="1" t="s">
        <v>15259</v>
      </c>
      <c r="H386" s="1">
        <f>+Temporalidad[[#This Row],[ID]]</f>
        <v>375</v>
      </c>
    </row>
    <row r="387" spans="1:8" hidden="1" x14ac:dyDescent="0.3">
      <c r="A387">
        <v>376</v>
      </c>
      <c r="B387" s="21" t="s">
        <v>15260</v>
      </c>
      <c r="C387" s="1" t="s">
        <v>8341</v>
      </c>
      <c r="D387" s="1" t="s">
        <v>8342</v>
      </c>
      <c r="E387" s="2">
        <v>42430</v>
      </c>
      <c r="F387" s="2">
        <v>42460</v>
      </c>
      <c r="G387" s="1" t="s">
        <v>15261</v>
      </c>
      <c r="H387" s="1">
        <f>+Temporalidad[[#This Row],[ID]]</f>
        <v>376</v>
      </c>
    </row>
    <row r="388" spans="1:8" hidden="1" x14ac:dyDescent="0.3">
      <c r="A388">
        <v>377</v>
      </c>
      <c r="B388" s="21" t="s">
        <v>15262</v>
      </c>
      <c r="C388" s="1" t="s">
        <v>8341</v>
      </c>
      <c r="D388" s="1" t="s">
        <v>8342</v>
      </c>
      <c r="E388" s="2">
        <v>42461</v>
      </c>
      <c r="F388" s="2">
        <v>42490</v>
      </c>
      <c r="G388" s="1" t="s">
        <v>15263</v>
      </c>
      <c r="H388" s="1">
        <f>+Temporalidad[[#This Row],[ID]]</f>
        <v>377</v>
      </c>
    </row>
    <row r="389" spans="1:8" hidden="1" x14ac:dyDescent="0.3">
      <c r="A389">
        <v>378</v>
      </c>
      <c r="B389" s="21" t="s">
        <v>15264</v>
      </c>
      <c r="C389" s="1" t="s">
        <v>8341</v>
      </c>
      <c r="D389" s="1" t="s">
        <v>8342</v>
      </c>
      <c r="E389" s="2">
        <v>42491</v>
      </c>
      <c r="F389" s="2">
        <v>42521</v>
      </c>
      <c r="G389" s="1" t="s">
        <v>15265</v>
      </c>
      <c r="H389" s="1">
        <f>+Temporalidad[[#This Row],[ID]]</f>
        <v>378</v>
      </c>
    </row>
    <row r="390" spans="1:8" hidden="1" x14ac:dyDescent="0.3">
      <c r="A390">
        <v>379</v>
      </c>
      <c r="B390" s="21" t="s">
        <v>15266</v>
      </c>
      <c r="C390" s="1" t="s">
        <v>8341</v>
      </c>
      <c r="D390" s="1" t="s">
        <v>8342</v>
      </c>
      <c r="E390" s="2">
        <v>42522</v>
      </c>
      <c r="F390" s="2">
        <v>42551</v>
      </c>
      <c r="G390" s="1" t="s">
        <v>15267</v>
      </c>
      <c r="H390" s="1">
        <f>+Temporalidad[[#This Row],[ID]]</f>
        <v>379</v>
      </c>
    </row>
    <row r="391" spans="1:8" hidden="1" x14ac:dyDescent="0.3">
      <c r="A391">
        <v>380</v>
      </c>
      <c r="B391" s="21" t="s">
        <v>15268</v>
      </c>
      <c r="C391" s="1" t="s">
        <v>8341</v>
      </c>
      <c r="D391" s="1" t="s">
        <v>8342</v>
      </c>
      <c r="E391" s="2">
        <v>42552</v>
      </c>
      <c r="F391" s="2">
        <v>42582</v>
      </c>
      <c r="G391" s="1" t="s">
        <v>15269</v>
      </c>
      <c r="H391" s="1">
        <f>+Temporalidad[[#This Row],[ID]]</f>
        <v>380</v>
      </c>
    </row>
    <row r="392" spans="1:8" hidden="1" x14ac:dyDescent="0.3">
      <c r="A392">
        <v>381</v>
      </c>
      <c r="B392" s="21" t="s">
        <v>15270</v>
      </c>
      <c r="C392" s="1" t="s">
        <v>8341</v>
      </c>
      <c r="D392" s="1" t="s">
        <v>8342</v>
      </c>
      <c r="E392" s="2">
        <v>42583</v>
      </c>
      <c r="F392" s="2">
        <v>42613</v>
      </c>
      <c r="G392" s="1" t="s">
        <v>15271</v>
      </c>
      <c r="H392" s="1">
        <f>+Temporalidad[[#This Row],[ID]]</f>
        <v>381</v>
      </c>
    </row>
    <row r="393" spans="1:8" hidden="1" x14ac:dyDescent="0.3">
      <c r="A393">
        <v>382</v>
      </c>
      <c r="B393" s="21" t="s">
        <v>15272</v>
      </c>
      <c r="C393" s="1" t="s">
        <v>8341</v>
      </c>
      <c r="D393" s="1" t="s">
        <v>8342</v>
      </c>
      <c r="E393" s="2">
        <v>42614</v>
      </c>
      <c r="F393" s="2">
        <v>42643</v>
      </c>
      <c r="G393" s="1" t="s">
        <v>15273</v>
      </c>
      <c r="H393" s="1">
        <f>+Temporalidad[[#This Row],[ID]]</f>
        <v>382</v>
      </c>
    </row>
    <row r="394" spans="1:8" hidden="1" x14ac:dyDescent="0.3">
      <c r="A394">
        <v>383</v>
      </c>
      <c r="B394" s="21" t="s">
        <v>15274</v>
      </c>
      <c r="C394" s="1" t="s">
        <v>8341</v>
      </c>
      <c r="D394" s="1" t="s">
        <v>8342</v>
      </c>
      <c r="E394" s="2">
        <v>42644</v>
      </c>
      <c r="F394" s="2">
        <v>42674</v>
      </c>
      <c r="G394" s="1" t="s">
        <v>15275</v>
      </c>
      <c r="H394" s="1">
        <f>+Temporalidad[[#This Row],[ID]]</f>
        <v>383</v>
      </c>
    </row>
    <row r="395" spans="1:8" hidden="1" x14ac:dyDescent="0.3">
      <c r="A395">
        <v>384</v>
      </c>
      <c r="B395" s="21" t="s">
        <v>15276</v>
      </c>
      <c r="C395" s="1" t="s">
        <v>8341</v>
      </c>
      <c r="D395" s="1" t="s">
        <v>8342</v>
      </c>
      <c r="E395" s="2">
        <v>42675</v>
      </c>
      <c r="F395" s="2">
        <v>42704</v>
      </c>
      <c r="G395" s="1" t="s">
        <v>15277</v>
      </c>
      <c r="H395" s="1">
        <f>+Temporalidad[[#This Row],[ID]]</f>
        <v>384</v>
      </c>
    </row>
    <row r="396" spans="1:8" hidden="1" x14ac:dyDescent="0.3">
      <c r="A396">
        <v>385</v>
      </c>
      <c r="B396" s="21" t="s">
        <v>15278</v>
      </c>
      <c r="C396" s="1" t="s">
        <v>8341</v>
      </c>
      <c r="D396" s="1" t="s">
        <v>8342</v>
      </c>
      <c r="E396" s="2">
        <v>42705</v>
      </c>
      <c r="F396" s="2">
        <v>42735</v>
      </c>
      <c r="G396" s="1" t="s">
        <v>15279</v>
      </c>
      <c r="H396" s="1">
        <f>+Temporalidad[[#This Row],[ID]]</f>
        <v>385</v>
      </c>
    </row>
    <row r="397" spans="1:8" hidden="1" x14ac:dyDescent="0.3">
      <c r="A397">
        <v>386</v>
      </c>
      <c r="B397" s="21" t="s">
        <v>15280</v>
      </c>
      <c r="C397" s="1" t="s">
        <v>8341</v>
      </c>
      <c r="D397" s="1" t="s">
        <v>8342</v>
      </c>
      <c r="E397" s="2">
        <v>42736</v>
      </c>
      <c r="F397" s="2">
        <v>42766</v>
      </c>
      <c r="G397" s="1" t="s">
        <v>15281</v>
      </c>
      <c r="H397" s="1">
        <f>+Temporalidad[[#This Row],[ID]]</f>
        <v>386</v>
      </c>
    </row>
    <row r="398" spans="1:8" hidden="1" x14ac:dyDescent="0.3">
      <c r="A398">
        <v>387</v>
      </c>
      <c r="B398" s="21" t="s">
        <v>15282</v>
      </c>
      <c r="C398" s="1" t="s">
        <v>8341</v>
      </c>
      <c r="D398" s="1" t="s">
        <v>8342</v>
      </c>
      <c r="E398" s="2">
        <v>42767</v>
      </c>
      <c r="F398" s="2">
        <v>42794</v>
      </c>
      <c r="G398" s="1" t="s">
        <v>15283</v>
      </c>
      <c r="H398" s="1">
        <f>+Temporalidad[[#This Row],[ID]]</f>
        <v>387</v>
      </c>
    </row>
    <row r="399" spans="1:8" hidden="1" x14ac:dyDescent="0.3">
      <c r="A399">
        <v>388</v>
      </c>
      <c r="B399" s="21" t="s">
        <v>15284</v>
      </c>
      <c r="C399" s="1" t="s">
        <v>8341</v>
      </c>
      <c r="D399" s="1" t="s">
        <v>8342</v>
      </c>
      <c r="E399" s="2">
        <v>42795</v>
      </c>
      <c r="F399" s="2">
        <v>42825</v>
      </c>
      <c r="G399" s="1" t="s">
        <v>15285</v>
      </c>
      <c r="H399" s="1">
        <f>+Temporalidad[[#This Row],[ID]]</f>
        <v>388</v>
      </c>
    </row>
    <row r="400" spans="1:8" hidden="1" x14ac:dyDescent="0.3">
      <c r="A400">
        <v>389</v>
      </c>
      <c r="B400" s="21" t="s">
        <v>15286</v>
      </c>
      <c r="C400" s="1" t="s">
        <v>8341</v>
      </c>
      <c r="D400" s="1" t="s">
        <v>8342</v>
      </c>
      <c r="E400" s="2">
        <v>42826</v>
      </c>
      <c r="F400" s="2">
        <v>42855</v>
      </c>
      <c r="G400" s="1" t="s">
        <v>15287</v>
      </c>
      <c r="H400" s="1">
        <f>+Temporalidad[[#This Row],[ID]]</f>
        <v>389</v>
      </c>
    </row>
    <row r="401" spans="1:8" hidden="1" x14ac:dyDescent="0.3">
      <c r="A401">
        <v>390</v>
      </c>
      <c r="B401" s="21" t="s">
        <v>15288</v>
      </c>
      <c r="C401" s="1" t="s">
        <v>8341</v>
      </c>
      <c r="D401" s="1" t="s">
        <v>8342</v>
      </c>
      <c r="E401" s="2">
        <v>42856</v>
      </c>
      <c r="F401" s="2">
        <v>42886</v>
      </c>
      <c r="G401" s="1" t="s">
        <v>15289</v>
      </c>
      <c r="H401" s="1">
        <f>+Temporalidad[[#This Row],[ID]]</f>
        <v>390</v>
      </c>
    </row>
    <row r="402" spans="1:8" hidden="1" x14ac:dyDescent="0.3">
      <c r="A402">
        <v>391</v>
      </c>
      <c r="B402" s="21" t="s">
        <v>15290</v>
      </c>
      <c r="C402" s="1" t="s">
        <v>8341</v>
      </c>
      <c r="D402" s="1" t="s">
        <v>8342</v>
      </c>
      <c r="E402" s="2">
        <v>42887</v>
      </c>
      <c r="F402" s="2">
        <v>42916</v>
      </c>
      <c r="G402" s="1" t="s">
        <v>15291</v>
      </c>
      <c r="H402" s="1">
        <f>+Temporalidad[[#This Row],[ID]]</f>
        <v>391</v>
      </c>
    </row>
    <row r="403" spans="1:8" hidden="1" x14ac:dyDescent="0.3">
      <c r="A403">
        <v>392</v>
      </c>
      <c r="B403" s="21" t="s">
        <v>15292</v>
      </c>
      <c r="C403" s="1" t="s">
        <v>8341</v>
      </c>
      <c r="D403" s="1" t="s">
        <v>8342</v>
      </c>
      <c r="E403" s="2">
        <v>42917</v>
      </c>
      <c r="F403" s="2">
        <v>42947</v>
      </c>
      <c r="G403" s="1" t="s">
        <v>15293</v>
      </c>
      <c r="H403" s="1">
        <f>+Temporalidad[[#This Row],[ID]]</f>
        <v>392</v>
      </c>
    </row>
    <row r="404" spans="1:8" hidden="1" x14ac:dyDescent="0.3">
      <c r="A404">
        <v>393</v>
      </c>
      <c r="B404" s="21" t="s">
        <v>15294</v>
      </c>
      <c r="C404" s="1" t="s">
        <v>8341</v>
      </c>
      <c r="D404" s="1" t="s">
        <v>8342</v>
      </c>
      <c r="E404" s="2">
        <v>42948</v>
      </c>
      <c r="F404" s="2">
        <v>42978</v>
      </c>
      <c r="G404" s="1" t="s">
        <v>15295</v>
      </c>
      <c r="H404" s="1">
        <f>+Temporalidad[[#This Row],[ID]]</f>
        <v>393</v>
      </c>
    </row>
    <row r="405" spans="1:8" hidden="1" x14ac:dyDescent="0.3">
      <c r="A405">
        <v>394</v>
      </c>
      <c r="B405" s="21" t="s">
        <v>15296</v>
      </c>
      <c r="C405" s="1" t="s">
        <v>8341</v>
      </c>
      <c r="D405" s="1" t="s">
        <v>8342</v>
      </c>
      <c r="E405" s="2">
        <v>42979</v>
      </c>
      <c r="F405" s="2">
        <v>43008</v>
      </c>
      <c r="G405" s="1" t="s">
        <v>15297</v>
      </c>
      <c r="H405" s="1">
        <f>+Temporalidad[[#This Row],[ID]]</f>
        <v>394</v>
      </c>
    </row>
    <row r="406" spans="1:8" hidden="1" x14ac:dyDescent="0.3">
      <c r="A406">
        <v>395</v>
      </c>
      <c r="B406" s="21" t="s">
        <v>15298</v>
      </c>
      <c r="C406" s="1" t="s">
        <v>8341</v>
      </c>
      <c r="D406" s="1" t="s">
        <v>8342</v>
      </c>
      <c r="E406" s="2">
        <v>43009</v>
      </c>
      <c r="F406" s="2">
        <v>43039</v>
      </c>
      <c r="G406" s="1" t="s">
        <v>15299</v>
      </c>
      <c r="H406" s="1">
        <f>+Temporalidad[[#This Row],[ID]]</f>
        <v>395</v>
      </c>
    </row>
    <row r="407" spans="1:8" hidden="1" x14ac:dyDescent="0.3">
      <c r="A407">
        <v>396</v>
      </c>
      <c r="B407" s="21" t="s">
        <v>15300</v>
      </c>
      <c r="C407" s="1" t="s">
        <v>8341</v>
      </c>
      <c r="D407" s="1" t="s">
        <v>8342</v>
      </c>
      <c r="E407" s="2">
        <v>43040</v>
      </c>
      <c r="F407" s="2">
        <v>43069</v>
      </c>
      <c r="G407" s="1" t="s">
        <v>15301</v>
      </c>
      <c r="H407" s="1">
        <f>+Temporalidad[[#This Row],[ID]]</f>
        <v>396</v>
      </c>
    </row>
    <row r="408" spans="1:8" hidden="1" x14ac:dyDescent="0.3">
      <c r="A408">
        <v>397</v>
      </c>
      <c r="B408" s="21" t="s">
        <v>15302</v>
      </c>
      <c r="C408" s="1" t="s">
        <v>8341</v>
      </c>
      <c r="D408" s="1" t="s">
        <v>8342</v>
      </c>
      <c r="E408" s="2">
        <v>43070</v>
      </c>
      <c r="F408" s="2">
        <v>43100</v>
      </c>
      <c r="G408" s="1" t="s">
        <v>15303</v>
      </c>
      <c r="H408" s="1">
        <f>+Temporalidad[[#This Row],[ID]]</f>
        <v>397</v>
      </c>
    </row>
    <row r="409" spans="1:8" hidden="1" x14ac:dyDescent="0.3">
      <c r="A409">
        <v>398</v>
      </c>
      <c r="B409" s="21" t="s">
        <v>15304</v>
      </c>
      <c r="C409" s="1" t="s">
        <v>8341</v>
      </c>
      <c r="D409" s="1" t="s">
        <v>8342</v>
      </c>
      <c r="E409" s="2">
        <v>43101</v>
      </c>
      <c r="F409" s="2">
        <v>43131</v>
      </c>
      <c r="G409" s="1" t="s">
        <v>15305</v>
      </c>
      <c r="H409" s="1">
        <f>+Temporalidad[[#This Row],[ID]]</f>
        <v>398</v>
      </c>
    </row>
    <row r="410" spans="1:8" hidden="1" x14ac:dyDescent="0.3">
      <c r="A410">
        <v>399</v>
      </c>
      <c r="B410" s="21" t="s">
        <v>15306</v>
      </c>
      <c r="C410" s="1" t="s">
        <v>8341</v>
      </c>
      <c r="D410" s="1" t="s">
        <v>8342</v>
      </c>
      <c r="E410" s="2">
        <v>43132</v>
      </c>
      <c r="F410" s="2">
        <v>43159</v>
      </c>
      <c r="G410" s="1" t="s">
        <v>15307</v>
      </c>
      <c r="H410" s="1">
        <f>+Temporalidad[[#This Row],[ID]]</f>
        <v>399</v>
      </c>
    </row>
    <row r="411" spans="1:8" hidden="1" x14ac:dyDescent="0.3">
      <c r="A411">
        <v>400</v>
      </c>
      <c r="B411" s="21" t="s">
        <v>15308</v>
      </c>
      <c r="C411" s="1" t="s">
        <v>8341</v>
      </c>
      <c r="D411" s="1" t="s">
        <v>8342</v>
      </c>
      <c r="E411" s="2">
        <v>43160</v>
      </c>
      <c r="F411" s="2">
        <v>43190</v>
      </c>
      <c r="G411" s="1" t="s">
        <v>15309</v>
      </c>
      <c r="H411" s="1">
        <f>+Temporalidad[[#This Row],[ID]]</f>
        <v>400</v>
      </c>
    </row>
    <row r="412" spans="1:8" hidden="1" x14ac:dyDescent="0.3">
      <c r="A412">
        <v>401</v>
      </c>
      <c r="B412" s="21" t="s">
        <v>15310</v>
      </c>
      <c r="C412" s="1" t="s">
        <v>8341</v>
      </c>
      <c r="D412" s="1" t="s">
        <v>8342</v>
      </c>
      <c r="E412" s="2">
        <v>43191</v>
      </c>
      <c r="F412" s="2">
        <v>43220</v>
      </c>
      <c r="G412" s="1" t="s">
        <v>15311</v>
      </c>
      <c r="H412" s="1">
        <f>+Temporalidad[[#This Row],[ID]]</f>
        <v>401</v>
      </c>
    </row>
    <row r="413" spans="1:8" hidden="1" x14ac:dyDescent="0.3">
      <c r="A413">
        <v>402</v>
      </c>
      <c r="B413" s="21" t="s">
        <v>15312</v>
      </c>
      <c r="C413" s="1" t="s">
        <v>8341</v>
      </c>
      <c r="D413" s="1" t="s">
        <v>8342</v>
      </c>
      <c r="E413" s="2">
        <v>43221</v>
      </c>
      <c r="F413" s="2">
        <v>43251</v>
      </c>
      <c r="G413" s="1" t="s">
        <v>15313</v>
      </c>
      <c r="H413" s="1">
        <f>+Temporalidad[[#This Row],[ID]]</f>
        <v>402</v>
      </c>
    </row>
    <row r="414" spans="1:8" hidden="1" x14ac:dyDescent="0.3">
      <c r="A414">
        <v>403</v>
      </c>
      <c r="B414" s="21" t="s">
        <v>15314</v>
      </c>
      <c r="C414" s="1" t="s">
        <v>8341</v>
      </c>
      <c r="D414" s="1" t="s">
        <v>8342</v>
      </c>
      <c r="E414" s="2">
        <v>43252</v>
      </c>
      <c r="F414" s="2">
        <v>43281</v>
      </c>
      <c r="G414" s="1" t="s">
        <v>15315</v>
      </c>
      <c r="H414" s="1">
        <f>+Temporalidad[[#This Row],[ID]]</f>
        <v>403</v>
      </c>
    </row>
    <row r="415" spans="1:8" hidden="1" x14ac:dyDescent="0.3">
      <c r="A415">
        <v>404</v>
      </c>
      <c r="B415" s="21" t="s">
        <v>15316</v>
      </c>
      <c r="C415" s="1" t="s">
        <v>8341</v>
      </c>
      <c r="D415" s="1" t="s">
        <v>8342</v>
      </c>
      <c r="E415" s="2">
        <v>43282</v>
      </c>
      <c r="F415" s="2">
        <v>43312</v>
      </c>
      <c r="G415" s="1" t="s">
        <v>15317</v>
      </c>
      <c r="H415" s="1">
        <f>+Temporalidad[[#This Row],[ID]]</f>
        <v>404</v>
      </c>
    </row>
    <row r="416" spans="1:8" hidden="1" x14ac:dyDescent="0.3">
      <c r="A416">
        <v>405</v>
      </c>
      <c r="B416" s="21" t="s">
        <v>15318</v>
      </c>
      <c r="C416" s="1" t="s">
        <v>8341</v>
      </c>
      <c r="D416" s="1" t="s">
        <v>8342</v>
      </c>
      <c r="E416" s="2">
        <v>43313</v>
      </c>
      <c r="F416" s="2">
        <v>43343</v>
      </c>
      <c r="G416" s="1" t="s">
        <v>15319</v>
      </c>
      <c r="H416" s="1">
        <f>+Temporalidad[[#This Row],[ID]]</f>
        <v>405</v>
      </c>
    </row>
    <row r="417" spans="1:8" hidden="1" x14ac:dyDescent="0.3">
      <c r="A417">
        <v>406</v>
      </c>
      <c r="B417" s="21" t="s">
        <v>15320</v>
      </c>
      <c r="C417" s="1" t="s">
        <v>8341</v>
      </c>
      <c r="D417" s="1" t="s">
        <v>8342</v>
      </c>
      <c r="E417" s="2">
        <v>43344</v>
      </c>
      <c r="F417" s="2">
        <v>43373</v>
      </c>
      <c r="G417" s="1" t="s">
        <v>15321</v>
      </c>
      <c r="H417" s="1">
        <f>+Temporalidad[[#This Row],[ID]]</f>
        <v>406</v>
      </c>
    </row>
    <row r="418" spans="1:8" hidden="1" x14ac:dyDescent="0.3">
      <c r="A418">
        <v>407</v>
      </c>
      <c r="B418" s="21" t="s">
        <v>15322</v>
      </c>
      <c r="C418" s="1" t="s">
        <v>8341</v>
      </c>
      <c r="D418" s="1" t="s">
        <v>8342</v>
      </c>
      <c r="E418" s="2">
        <v>43374</v>
      </c>
      <c r="F418" s="2">
        <v>43404</v>
      </c>
      <c r="G418" s="1" t="s">
        <v>15323</v>
      </c>
      <c r="H418" s="1">
        <f>+Temporalidad[[#This Row],[ID]]</f>
        <v>407</v>
      </c>
    </row>
    <row r="419" spans="1:8" hidden="1" x14ac:dyDescent="0.3">
      <c r="A419">
        <v>408</v>
      </c>
      <c r="B419" s="21" t="s">
        <v>15324</v>
      </c>
      <c r="C419" s="1" t="s">
        <v>8341</v>
      </c>
      <c r="D419" s="1" t="s">
        <v>8342</v>
      </c>
      <c r="E419" s="2">
        <v>43405</v>
      </c>
      <c r="F419" s="2">
        <v>43434</v>
      </c>
      <c r="G419" s="1" t="s">
        <v>15325</v>
      </c>
      <c r="H419" s="1">
        <f>+Temporalidad[[#This Row],[ID]]</f>
        <v>408</v>
      </c>
    </row>
    <row r="420" spans="1:8" hidden="1" x14ac:dyDescent="0.3">
      <c r="A420">
        <v>409</v>
      </c>
      <c r="B420" s="21" t="s">
        <v>15326</v>
      </c>
      <c r="C420" s="1" t="s">
        <v>8341</v>
      </c>
      <c r="D420" s="1" t="s">
        <v>8342</v>
      </c>
      <c r="E420" s="2">
        <v>43435</v>
      </c>
      <c r="F420" s="2">
        <v>43465</v>
      </c>
      <c r="G420" s="1" t="s">
        <v>15327</v>
      </c>
      <c r="H420" s="1">
        <f>+Temporalidad[[#This Row],[ID]]</f>
        <v>409</v>
      </c>
    </row>
    <row r="421" spans="1:8" hidden="1" x14ac:dyDescent="0.3">
      <c r="A421">
        <v>410</v>
      </c>
      <c r="B421" s="21" t="s">
        <v>15328</v>
      </c>
      <c r="C421" s="1" t="s">
        <v>8341</v>
      </c>
      <c r="D421" s="1" t="s">
        <v>8342</v>
      </c>
      <c r="E421" s="2">
        <v>43466</v>
      </c>
      <c r="F421" s="2">
        <v>43496</v>
      </c>
      <c r="G421" s="1" t="s">
        <v>15329</v>
      </c>
      <c r="H421" s="1">
        <f>+Temporalidad[[#This Row],[ID]]</f>
        <v>410</v>
      </c>
    </row>
    <row r="422" spans="1:8" hidden="1" x14ac:dyDescent="0.3">
      <c r="A422">
        <v>411</v>
      </c>
      <c r="B422" s="21" t="s">
        <v>15330</v>
      </c>
      <c r="C422" s="1" t="s">
        <v>8341</v>
      </c>
      <c r="D422" s="1" t="s">
        <v>8342</v>
      </c>
      <c r="E422" s="2">
        <v>43497</v>
      </c>
      <c r="F422" s="2">
        <v>43524</v>
      </c>
      <c r="G422" s="1" t="s">
        <v>15331</v>
      </c>
      <c r="H422" s="1">
        <f>+Temporalidad[[#This Row],[ID]]</f>
        <v>411</v>
      </c>
    </row>
    <row r="423" spans="1:8" hidden="1" x14ac:dyDescent="0.3">
      <c r="A423">
        <v>412</v>
      </c>
      <c r="B423" s="21" t="s">
        <v>15332</v>
      </c>
      <c r="C423" s="1" t="s">
        <v>8341</v>
      </c>
      <c r="D423" s="1" t="s">
        <v>8342</v>
      </c>
      <c r="E423" s="2">
        <v>43525</v>
      </c>
      <c r="F423" s="2">
        <v>43555</v>
      </c>
      <c r="G423" s="1" t="s">
        <v>15333</v>
      </c>
      <c r="H423" s="1">
        <f>+Temporalidad[[#This Row],[ID]]</f>
        <v>412</v>
      </c>
    </row>
    <row r="424" spans="1:8" hidden="1" x14ac:dyDescent="0.3">
      <c r="A424">
        <v>413</v>
      </c>
      <c r="B424" s="21" t="s">
        <v>15334</v>
      </c>
      <c r="C424" s="1" t="s">
        <v>8341</v>
      </c>
      <c r="D424" s="1" t="s">
        <v>8342</v>
      </c>
      <c r="E424" s="2">
        <v>43556</v>
      </c>
      <c r="F424" s="2">
        <v>43585</v>
      </c>
      <c r="G424" s="1" t="s">
        <v>15335</v>
      </c>
      <c r="H424" s="1">
        <f>+Temporalidad[[#This Row],[ID]]</f>
        <v>413</v>
      </c>
    </row>
    <row r="425" spans="1:8" hidden="1" x14ac:dyDescent="0.3">
      <c r="A425">
        <v>414</v>
      </c>
      <c r="B425" s="21" t="s">
        <v>15336</v>
      </c>
      <c r="C425" s="1" t="s">
        <v>8341</v>
      </c>
      <c r="D425" s="1" t="s">
        <v>8342</v>
      </c>
      <c r="E425" s="2">
        <v>43586</v>
      </c>
      <c r="F425" s="2">
        <v>43616</v>
      </c>
      <c r="G425" s="1" t="s">
        <v>15337</v>
      </c>
      <c r="H425" s="1">
        <f>+Temporalidad[[#This Row],[ID]]</f>
        <v>414</v>
      </c>
    </row>
    <row r="426" spans="1:8" hidden="1" x14ac:dyDescent="0.3">
      <c r="A426">
        <v>415</v>
      </c>
      <c r="B426" s="21" t="s">
        <v>15338</v>
      </c>
      <c r="C426" s="1" t="s">
        <v>8341</v>
      </c>
      <c r="D426" s="1" t="s">
        <v>8342</v>
      </c>
      <c r="E426" s="2">
        <v>43617</v>
      </c>
      <c r="F426" s="2">
        <v>43646</v>
      </c>
      <c r="G426" s="1" t="s">
        <v>15339</v>
      </c>
      <c r="H426" s="1">
        <f>+Temporalidad[[#This Row],[ID]]</f>
        <v>415</v>
      </c>
    </row>
    <row r="427" spans="1:8" hidden="1" x14ac:dyDescent="0.3">
      <c r="A427">
        <v>416</v>
      </c>
      <c r="B427" s="21" t="s">
        <v>15340</v>
      </c>
      <c r="C427" s="1" t="s">
        <v>8341</v>
      </c>
      <c r="D427" s="1" t="s">
        <v>8342</v>
      </c>
      <c r="E427" s="2">
        <v>43647</v>
      </c>
      <c r="F427" s="2">
        <v>43677</v>
      </c>
      <c r="G427" s="1" t="s">
        <v>15341</v>
      </c>
      <c r="H427" s="1">
        <f>+Temporalidad[[#This Row],[ID]]</f>
        <v>416</v>
      </c>
    </row>
    <row r="428" spans="1:8" hidden="1" x14ac:dyDescent="0.3">
      <c r="A428">
        <v>417</v>
      </c>
      <c r="B428" s="21" t="s">
        <v>15342</v>
      </c>
      <c r="C428" s="1" t="s">
        <v>8341</v>
      </c>
      <c r="D428" s="1" t="s">
        <v>8342</v>
      </c>
      <c r="E428" s="2">
        <v>43678</v>
      </c>
      <c r="F428" s="2">
        <v>43708</v>
      </c>
      <c r="G428" s="1" t="s">
        <v>15343</v>
      </c>
      <c r="H428" s="1">
        <f>+Temporalidad[[#This Row],[ID]]</f>
        <v>417</v>
      </c>
    </row>
    <row r="429" spans="1:8" hidden="1" x14ac:dyDescent="0.3">
      <c r="A429">
        <v>418</v>
      </c>
      <c r="B429" s="21" t="s">
        <v>15344</v>
      </c>
      <c r="C429" s="1" t="s">
        <v>8341</v>
      </c>
      <c r="D429" s="1" t="s">
        <v>8342</v>
      </c>
      <c r="E429" s="2">
        <v>43709</v>
      </c>
      <c r="F429" s="2">
        <v>43738</v>
      </c>
      <c r="G429" s="1" t="s">
        <v>15345</v>
      </c>
      <c r="H429" s="1">
        <f>+Temporalidad[[#This Row],[ID]]</f>
        <v>418</v>
      </c>
    </row>
    <row r="430" spans="1:8" hidden="1" x14ac:dyDescent="0.3">
      <c r="A430">
        <v>419</v>
      </c>
      <c r="B430" s="21" t="s">
        <v>15346</v>
      </c>
      <c r="C430" s="1" t="s">
        <v>8341</v>
      </c>
      <c r="D430" s="1" t="s">
        <v>8342</v>
      </c>
      <c r="E430" s="2">
        <v>43739</v>
      </c>
      <c r="F430" s="2">
        <v>43769</v>
      </c>
      <c r="G430" s="1" t="s">
        <v>15347</v>
      </c>
      <c r="H430" s="1">
        <f>+Temporalidad[[#This Row],[ID]]</f>
        <v>419</v>
      </c>
    </row>
    <row r="431" spans="1:8" hidden="1" x14ac:dyDescent="0.3">
      <c r="A431">
        <v>420</v>
      </c>
      <c r="B431" s="21" t="s">
        <v>15348</v>
      </c>
      <c r="C431" s="1" t="s">
        <v>8341</v>
      </c>
      <c r="D431" s="1" t="s">
        <v>8342</v>
      </c>
      <c r="E431" s="2">
        <v>43770</v>
      </c>
      <c r="F431" s="2">
        <v>43799</v>
      </c>
      <c r="G431" s="1" t="s">
        <v>15349</v>
      </c>
      <c r="H431" s="1">
        <f>+Temporalidad[[#This Row],[ID]]</f>
        <v>420</v>
      </c>
    </row>
    <row r="432" spans="1:8" hidden="1" x14ac:dyDescent="0.3">
      <c r="A432">
        <v>421</v>
      </c>
      <c r="B432" s="21" t="s">
        <v>15350</v>
      </c>
      <c r="C432" s="1" t="s">
        <v>8341</v>
      </c>
      <c r="D432" s="1" t="s">
        <v>8342</v>
      </c>
      <c r="E432" s="2">
        <v>43800</v>
      </c>
      <c r="F432" s="2">
        <v>43830</v>
      </c>
      <c r="G432" s="1" t="s">
        <v>15351</v>
      </c>
      <c r="H432" s="1">
        <f>+Temporalidad[[#This Row],[ID]]</f>
        <v>421</v>
      </c>
    </row>
    <row r="433" spans="1:8" hidden="1" x14ac:dyDescent="0.3">
      <c r="A433">
        <v>422</v>
      </c>
      <c r="B433" s="21" t="s">
        <v>15352</v>
      </c>
      <c r="C433" s="1" t="s">
        <v>8341</v>
      </c>
      <c r="D433" s="1" t="s">
        <v>8342</v>
      </c>
      <c r="E433" s="2">
        <v>43831</v>
      </c>
      <c r="F433" s="2">
        <v>43861</v>
      </c>
      <c r="G433" s="1" t="s">
        <v>15353</v>
      </c>
      <c r="H433" s="1">
        <f>+Temporalidad[[#This Row],[ID]]</f>
        <v>422</v>
      </c>
    </row>
    <row r="434" spans="1:8" hidden="1" x14ac:dyDescent="0.3">
      <c r="A434">
        <v>423</v>
      </c>
      <c r="B434" s="21" t="s">
        <v>15354</v>
      </c>
      <c r="C434" s="1" t="s">
        <v>8341</v>
      </c>
      <c r="D434" s="1" t="s">
        <v>8342</v>
      </c>
      <c r="E434" s="2">
        <v>43862</v>
      </c>
      <c r="F434" s="2">
        <v>43889</v>
      </c>
      <c r="G434" s="1" t="s">
        <v>15355</v>
      </c>
      <c r="H434" s="1">
        <f>+Temporalidad[[#This Row],[ID]]</f>
        <v>423</v>
      </c>
    </row>
    <row r="435" spans="1:8" hidden="1" x14ac:dyDescent="0.3">
      <c r="A435">
        <v>424</v>
      </c>
      <c r="B435" s="21" t="s">
        <v>15356</v>
      </c>
      <c r="C435" s="1" t="s">
        <v>8341</v>
      </c>
      <c r="D435" s="1" t="s">
        <v>8342</v>
      </c>
      <c r="E435" s="2">
        <v>43891</v>
      </c>
      <c r="F435" s="2">
        <v>43921</v>
      </c>
      <c r="G435" s="1" t="s">
        <v>15357</v>
      </c>
      <c r="H435" s="1">
        <f>+Temporalidad[[#This Row],[ID]]</f>
        <v>424</v>
      </c>
    </row>
    <row r="436" spans="1:8" hidden="1" x14ac:dyDescent="0.3">
      <c r="A436">
        <v>425</v>
      </c>
      <c r="B436" s="21" t="s">
        <v>15358</v>
      </c>
      <c r="C436" s="1" t="s">
        <v>8341</v>
      </c>
      <c r="D436" s="1" t="s">
        <v>8342</v>
      </c>
      <c r="E436" s="2">
        <v>43922</v>
      </c>
      <c r="F436" s="2">
        <v>43951</v>
      </c>
      <c r="G436" s="1" t="s">
        <v>15359</v>
      </c>
      <c r="H436" s="1">
        <f>+Temporalidad[[#This Row],[ID]]</f>
        <v>425</v>
      </c>
    </row>
    <row r="437" spans="1:8" hidden="1" x14ac:dyDescent="0.3">
      <c r="A437">
        <v>426</v>
      </c>
      <c r="B437" s="21" t="s">
        <v>15360</v>
      </c>
      <c r="C437" s="1" t="s">
        <v>8341</v>
      </c>
      <c r="D437" s="1" t="s">
        <v>8342</v>
      </c>
      <c r="E437" s="2">
        <v>43952</v>
      </c>
      <c r="F437" s="2">
        <v>43982</v>
      </c>
      <c r="G437" s="1" t="s">
        <v>15361</v>
      </c>
      <c r="H437" s="1">
        <f>+Temporalidad[[#This Row],[ID]]</f>
        <v>426</v>
      </c>
    </row>
    <row r="438" spans="1:8" hidden="1" x14ac:dyDescent="0.3">
      <c r="A438">
        <v>427</v>
      </c>
      <c r="B438" s="21" t="s">
        <v>15362</v>
      </c>
      <c r="C438" s="1" t="s">
        <v>8341</v>
      </c>
      <c r="D438" s="1" t="s">
        <v>8342</v>
      </c>
      <c r="E438" s="2">
        <v>43983</v>
      </c>
      <c r="F438" s="2">
        <v>44012</v>
      </c>
      <c r="G438" s="1" t="s">
        <v>15363</v>
      </c>
      <c r="H438" s="1">
        <f>+Temporalidad[[#This Row],[ID]]</f>
        <v>427</v>
      </c>
    </row>
    <row r="439" spans="1:8" hidden="1" x14ac:dyDescent="0.3">
      <c r="A439">
        <v>428</v>
      </c>
      <c r="B439" s="21" t="s">
        <v>15364</v>
      </c>
      <c r="C439" s="1" t="s">
        <v>8341</v>
      </c>
      <c r="D439" s="1" t="s">
        <v>8342</v>
      </c>
      <c r="E439" s="2">
        <v>44013</v>
      </c>
      <c r="F439" s="2">
        <v>44043</v>
      </c>
      <c r="G439" s="1" t="s">
        <v>15365</v>
      </c>
      <c r="H439" s="1">
        <f>+Temporalidad[[#This Row],[ID]]</f>
        <v>428</v>
      </c>
    </row>
    <row r="440" spans="1:8" hidden="1" x14ac:dyDescent="0.3">
      <c r="A440">
        <v>429</v>
      </c>
      <c r="B440" s="21" t="s">
        <v>15366</v>
      </c>
      <c r="C440" s="1" t="s">
        <v>8341</v>
      </c>
      <c r="D440" s="1" t="s">
        <v>8342</v>
      </c>
      <c r="E440" s="2">
        <v>44044</v>
      </c>
      <c r="F440" s="2">
        <v>44074</v>
      </c>
      <c r="G440" s="1" t="s">
        <v>15367</v>
      </c>
      <c r="H440" s="1">
        <f>+Temporalidad[[#This Row],[ID]]</f>
        <v>429</v>
      </c>
    </row>
    <row r="441" spans="1:8" hidden="1" x14ac:dyDescent="0.3">
      <c r="A441">
        <v>430</v>
      </c>
      <c r="B441" s="21" t="s">
        <v>15368</v>
      </c>
      <c r="C441" s="1" t="s">
        <v>8341</v>
      </c>
      <c r="D441" s="1" t="s">
        <v>8342</v>
      </c>
      <c r="E441" s="2">
        <v>44075</v>
      </c>
      <c r="F441" s="2">
        <v>44104</v>
      </c>
      <c r="G441" s="1" t="s">
        <v>15369</v>
      </c>
      <c r="H441" s="1">
        <f>+Temporalidad[[#This Row],[ID]]</f>
        <v>430</v>
      </c>
    </row>
    <row r="442" spans="1:8" hidden="1" x14ac:dyDescent="0.3">
      <c r="A442">
        <v>431</v>
      </c>
      <c r="B442" s="21" t="s">
        <v>15370</v>
      </c>
      <c r="C442" s="1" t="s">
        <v>8341</v>
      </c>
      <c r="D442" s="1" t="s">
        <v>8342</v>
      </c>
      <c r="E442" s="2">
        <v>44105</v>
      </c>
      <c r="F442" s="2">
        <v>44135</v>
      </c>
      <c r="G442" s="1" t="s">
        <v>15371</v>
      </c>
      <c r="H442" s="1">
        <f>+Temporalidad[[#This Row],[ID]]</f>
        <v>431</v>
      </c>
    </row>
    <row r="443" spans="1:8" hidden="1" x14ac:dyDescent="0.3">
      <c r="A443">
        <v>432</v>
      </c>
      <c r="B443" s="21" t="s">
        <v>15372</v>
      </c>
      <c r="C443" s="1" t="s">
        <v>8341</v>
      </c>
      <c r="D443" s="1" t="s">
        <v>8342</v>
      </c>
      <c r="E443" s="2">
        <v>44136</v>
      </c>
      <c r="F443" s="2">
        <v>44165</v>
      </c>
      <c r="G443" s="1" t="s">
        <v>15373</v>
      </c>
      <c r="H443" s="1">
        <f>+Temporalidad[[#This Row],[ID]]</f>
        <v>432</v>
      </c>
    </row>
    <row r="444" spans="1:8" hidden="1" x14ac:dyDescent="0.3">
      <c r="A444">
        <v>433</v>
      </c>
      <c r="B444" s="21" t="s">
        <v>15374</v>
      </c>
      <c r="C444" s="1" t="s">
        <v>8341</v>
      </c>
      <c r="D444" s="1" t="s">
        <v>8342</v>
      </c>
      <c r="E444" s="2">
        <v>44166</v>
      </c>
      <c r="F444" s="2">
        <v>44196</v>
      </c>
      <c r="G444" s="1" t="s">
        <v>15375</v>
      </c>
      <c r="H444" s="1">
        <f>+Temporalidad[[#This Row],[ID]]</f>
        <v>433</v>
      </c>
    </row>
    <row r="445" spans="1:8" hidden="1" x14ac:dyDescent="0.3">
      <c r="A445">
        <v>434</v>
      </c>
      <c r="B445" s="21" t="s">
        <v>15376</v>
      </c>
      <c r="C445" s="1" t="s">
        <v>8341</v>
      </c>
      <c r="D445" s="1" t="s">
        <v>8342</v>
      </c>
      <c r="E445" s="2">
        <v>44197</v>
      </c>
      <c r="F445" s="2">
        <v>44227</v>
      </c>
      <c r="G445" s="1" t="s">
        <v>15377</v>
      </c>
      <c r="H445" s="1">
        <f>+Temporalidad[[#This Row],[ID]]</f>
        <v>434</v>
      </c>
    </row>
    <row r="446" spans="1:8" hidden="1" x14ac:dyDescent="0.3">
      <c r="A446">
        <v>435</v>
      </c>
      <c r="B446" s="21" t="s">
        <v>15378</v>
      </c>
      <c r="C446" s="1" t="s">
        <v>8341</v>
      </c>
      <c r="D446" s="1" t="s">
        <v>8342</v>
      </c>
      <c r="E446" s="2">
        <v>44228</v>
      </c>
      <c r="F446" s="2">
        <v>44255</v>
      </c>
      <c r="G446" s="1" t="s">
        <v>15379</v>
      </c>
      <c r="H446" s="1">
        <f>+Temporalidad[[#This Row],[ID]]</f>
        <v>435</v>
      </c>
    </row>
    <row r="447" spans="1:8" hidden="1" x14ac:dyDescent="0.3">
      <c r="A447">
        <v>436</v>
      </c>
      <c r="B447" s="21" t="s">
        <v>15380</v>
      </c>
      <c r="C447" s="1" t="s">
        <v>8341</v>
      </c>
      <c r="D447" s="1" t="s">
        <v>8342</v>
      </c>
      <c r="E447" s="2">
        <v>44256</v>
      </c>
      <c r="F447" s="2">
        <v>44286</v>
      </c>
      <c r="G447" s="1" t="s">
        <v>15381</v>
      </c>
      <c r="H447" s="1">
        <f>+Temporalidad[[#This Row],[ID]]</f>
        <v>436</v>
      </c>
    </row>
    <row r="448" spans="1:8" hidden="1" x14ac:dyDescent="0.3">
      <c r="A448">
        <v>437</v>
      </c>
      <c r="B448" s="21" t="s">
        <v>15382</v>
      </c>
      <c r="C448" s="1" t="s">
        <v>8341</v>
      </c>
      <c r="D448" s="1" t="s">
        <v>8342</v>
      </c>
      <c r="E448" s="2">
        <v>44287</v>
      </c>
      <c r="F448" s="2">
        <v>44316</v>
      </c>
      <c r="G448" s="1" t="s">
        <v>15383</v>
      </c>
      <c r="H448" s="1">
        <f>+Temporalidad[[#This Row],[ID]]</f>
        <v>437</v>
      </c>
    </row>
    <row r="449" spans="1:8" hidden="1" x14ac:dyDescent="0.3">
      <c r="A449">
        <v>438</v>
      </c>
      <c r="B449" s="21" t="s">
        <v>15384</v>
      </c>
      <c r="C449" s="1" t="s">
        <v>8341</v>
      </c>
      <c r="D449" s="1" t="s">
        <v>8342</v>
      </c>
      <c r="E449" s="2">
        <v>44317</v>
      </c>
      <c r="F449" s="2">
        <v>44347</v>
      </c>
      <c r="G449" s="1" t="s">
        <v>15385</v>
      </c>
      <c r="H449" s="1">
        <f>+Temporalidad[[#This Row],[ID]]</f>
        <v>438</v>
      </c>
    </row>
    <row r="450" spans="1:8" hidden="1" x14ac:dyDescent="0.3">
      <c r="A450">
        <v>439</v>
      </c>
      <c r="B450" s="21" t="s">
        <v>15386</v>
      </c>
      <c r="C450" s="1" t="s">
        <v>8341</v>
      </c>
      <c r="D450" s="1" t="s">
        <v>8342</v>
      </c>
      <c r="E450" s="2">
        <v>44348</v>
      </c>
      <c r="F450" s="2">
        <v>44377</v>
      </c>
      <c r="G450" s="1" t="s">
        <v>15387</v>
      </c>
      <c r="H450" s="1">
        <f>+Temporalidad[[#This Row],[ID]]</f>
        <v>439</v>
      </c>
    </row>
    <row r="451" spans="1:8" hidden="1" x14ac:dyDescent="0.3">
      <c r="A451">
        <v>440</v>
      </c>
      <c r="B451" s="21" t="s">
        <v>15388</v>
      </c>
      <c r="C451" s="1" t="s">
        <v>8341</v>
      </c>
      <c r="D451" s="1" t="s">
        <v>8342</v>
      </c>
      <c r="E451" s="2">
        <v>44378</v>
      </c>
      <c r="F451" s="2">
        <v>44408</v>
      </c>
      <c r="G451" s="1" t="s">
        <v>15389</v>
      </c>
      <c r="H451" s="1">
        <f>+Temporalidad[[#This Row],[ID]]</f>
        <v>440</v>
      </c>
    </row>
    <row r="452" spans="1:8" hidden="1" x14ac:dyDescent="0.3">
      <c r="A452">
        <v>441</v>
      </c>
      <c r="B452" s="21" t="s">
        <v>15390</v>
      </c>
      <c r="C452" s="1" t="s">
        <v>8341</v>
      </c>
      <c r="D452" s="1" t="s">
        <v>8342</v>
      </c>
      <c r="E452" s="2">
        <v>44409</v>
      </c>
      <c r="F452" s="2">
        <v>44439</v>
      </c>
      <c r="G452" s="1" t="s">
        <v>15391</v>
      </c>
      <c r="H452" s="1">
        <f>+Temporalidad[[#This Row],[ID]]</f>
        <v>441</v>
      </c>
    </row>
    <row r="453" spans="1:8" hidden="1" x14ac:dyDescent="0.3">
      <c r="A453">
        <v>442</v>
      </c>
      <c r="B453" s="21" t="s">
        <v>15392</v>
      </c>
      <c r="C453" s="1" t="s">
        <v>8341</v>
      </c>
      <c r="D453" s="1" t="s">
        <v>8342</v>
      </c>
      <c r="E453" s="2">
        <v>44440</v>
      </c>
      <c r="F453" s="2">
        <v>44469</v>
      </c>
      <c r="G453" s="1" t="s">
        <v>15393</v>
      </c>
      <c r="H453" s="1">
        <f>+Temporalidad[[#This Row],[ID]]</f>
        <v>442</v>
      </c>
    </row>
    <row r="454" spans="1:8" hidden="1" x14ac:dyDescent="0.3">
      <c r="A454">
        <v>443</v>
      </c>
      <c r="B454" s="21" t="s">
        <v>15394</v>
      </c>
      <c r="C454" s="1" t="s">
        <v>8341</v>
      </c>
      <c r="D454" s="1" t="s">
        <v>8342</v>
      </c>
      <c r="E454" s="2">
        <v>44470</v>
      </c>
      <c r="F454" s="2">
        <v>44500</v>
      </c>
      <c r="G454" s="1" t="s">
        <v>15395</v>
      </c>
      <c r="H454" s="1">
        <f>+Temporalidad[[#This Row],[ID]]</f>
        <v>443</v>
      </c>
    </row>
    <row r="455" spans="1:8" hidden="1" x14ac:dyDescent="0.3">
      <c r="A455">
        <v>444</v>
      </c>
      <c r="B455" s="21" t="s">
        <v>15396</v>
      </c>
      <c r="C455" s="1" t="s">
        <v>8341</v>
      </c>
      <c r="D455" s="1" t="s">
        <v>8342</v>
      </c>
      <c r="E455" s="2">
        <v>44501</v>
      </c>
      <c r="F455" s="2">
        <v>44530</v>
      </c>
      <c r="G455" s="1" t="s">
        <v>15397</v>
      </c>
      <c r="H455" s="1">
        <f>+Temporalidad[[#This Row],[ID]]</f>
        <v>444</v>
      </c>
    </row>
    <row r="456" spans="1:8" hidden="1" x14ac:dyDescent="0.3">
      <c r="A456">
        <v>445</v>
      </c>
      <c r="B456" s="21" t="s">
        <v>15398</v>
      </c>
      <c r="C456" s="1" t="s">
        <v>8341</v>
      </c>
      <c r="D456" s="1" t="s">
        <v>8342</v>
      </c>
      <c r="E456" s="2">
        <v>44531</v>
      </c>
      <c r="F456" s="2">
        <v>44561</v>
      </c>
      <c r="G456" s="1" t="s">
        <v>15399</v>
      </c>
      <c r="H456" s="1">
        <f>+Temporalidad[[#This Row],[ID]]</f>
        <v>445</v>
      </c>
    </row>
    <row r="457" spans="1:8" hidden="1" x14ac:dyDescent="0.3">
      <c r="A457">
        <v>446</v>
      </c>
      <c r="B457" s="21" t="s">
        <v>15400</v>
      </c>
      <c r="C457" s="1" t="s">
        <v>8341</v>
      </c>
      <c r="D457" s="1" t="s">
        <v>8342</v>
      </c>
      <c r="E457" s="2">
        <v>44562</v>
      </c>
      <c r="F457" s="2">
        <v>44592</v>
      </c>
      <c r="G457" s="1" t="s">
        <v>15401</v>
      </c>
      <c r="H457" s="1">
        <f>+Temporalidad[[#This Row],[ID]]</f>
        <v>446</v>
      </c>
    </row>
    <row r="458" spans="1:8" hidden="1" x14ac:dyDescent="0.3">
      <c r="A458">
        <v>447</v>
      </c>
      <c r="B458" s="21" t="s">
        <v>15402</v>
      </c>
      <c r="C458" s="1" t="s">
        <v>8341</v>
      </c>
      <c r="D458" s="1" t="s">
        <v>8342</v>
      </c>
      <c r="E458" s="2">
        <v>44593</v>
      </c>
      <c r="F458" s="2">
        <v>44620</v>
      </c>
      <c r="G458" s="1" t="s">
        <v>15403</v>
      </c>
      <c r="H458" s="1">
        <f>+Temporalidad[[#This Row],[ID]]</f>
        <v>447</v>
      </c>
    </row>
    <row r="459" spans="1:8" hidden="1" x14ac:dyDescent="0.3">
      <c r="A459">
        <v>448</v>
      </c>
      <c r="B459" s="21" t="s">
        <v>15404</v>
      </c>
      <c r="C459" s="1" t="s">
        <v>8341</v>
      </c>
      <c r="D459" s="1" t="s">
        <v>8342</v>
      </c>
      <c r="E459" s="2">
        <v>44621</v>
      </c>
      <c r="F459" s="2">
        <v>44651</v>
      </c>
      <c r="G459" s="1" t="s">
        <v>15405</v>
      </c>
      <c r="H459" s="1">
        <f>+Temporalidad[[#This Row],[ID]]</f>
        <v>448</v>
      </c>
    </row>
    <row r="460" spans="1:8" hidden="1" x14ac:dyDescent="0.3">
      <c r="A460">
        <v>449</v>
      </c>
      <c r="B460" s="21" t="s">
        <v>15406</v>
      </c>
      <c r="C460" s="1" t="s">
        <v>8341</v>
      </c>
      <c r="D460" s="1" t="s">
        <v>8342</v>
      </c>
      <c r="E460" s="2">
        <v>44652</v>
      </c>
      <c r="F460" s="2">
        <v>44681</v>
      </c>
      <c r="G460" s="1" t="s">
        <v>15407</v>
      </c>
      <c r="H460" s="1">
        <f>+Temporalidad[[#This Row],[ID]]</f>
        <v>449</v>
      </c>
    </row>
    <row r="461" spans="1:8" hidden="1" x14ac:dyDescent="0.3">
      <c r="A461">
        <v>450</v>
      </c>
      <c r="B461" s="21" t="s">
        <v>15408</v>
      </c>
      <c r="C461" s="1" t="s">
        <v>8341</v>
      </c>
      <c r="D461" s="1" t="s">
        <v>8342</v>
      </c>
      <c r="E461" s="2">
        <v>44682</v>
      </c>
      <c r="F461" s="2">
        <v>44712</v>
      </c>
      <c r="G461" s="1" t="s">
        <v>15409</v>
      </c>
      <c r="H461" s="1">
        <f>+Temporalidad[[#This Row],[ID]]</f>
        <v>450</v>
      </c>
    </row>
    <row r="462" spans="1:8" hidden="1" x14ac:dyDescent="0.3">
      <c r="A462">
        <v>451</v>
      </c>
      <c r="B462" s="21" t="s">
        <v>15410</v>
      </c>
      <c r="C462" s="1" t="s">
        <v>8341</v>
      </c>
      <c r="D462" s="1" t="s">
        <v>8342</v>
      </c>
      <c r="E462" s="2">
        <v>44713</v>
      </c>
      <c r="F462" s="2">
        <v>44742</v>
      </c>
      <c r="G462" s="1" t="s">
        <v>15411</v>
      </c>
      <c r="H462" s="1">
        <f>+Temporalidad[[#This Row],[ID]]</f>
        <v>451</v>
      </c>
    </row>
    <row r="463" spans="1:8" hidden="1" x14ac:dyDescent="0.3">
      <c r="A463">
        <v>452</v>
      </c>
      <c r="B463" s="21" t="s">
        <v>15412</v>
      </c>
      <c r="C463" s="1" t="s">
        <v>8341</v>
      </c>
      <c r="D463" s="1" t="s">
        <v>8342</v>
      </c>
      <c r="E463" s="2">
        <v>44743</v>
      </c>
      <c r="F463" s="2">
        <v>44773</v>
      </c>
      <c r="G463" s="1" t="s">
        <v>15413</v>
      </c>
      <c r="H463" s="1">
        <f>+Temporalidad[[#This Row],[ID]]</f>
        <v>452</v>
      </c>
    </row>
    <row r="464" spans="1:8" hidden="1" x14ac:dyDescent="0.3">
      <c r="A464">
        <v>453</v>
      </c>
      <c r="B464" s="21" t="s">
        <v>15414</v>
      </c>
      <c r="C464" s="1" t="s">
        <v>8341</v>
      </c>
      <c r="D464" s="1" t="s">
        <v>8342</v>
      </c>
      <c r="E464" s="2">
        <v>44774</v>
      </c>
      <c r="F464" s="2">
        <v>44804</v>
      </c>
      <c r="G464" s="1" t="s">
        <v>15415</v>
      </c>
      <c r="H464" s="1">
        <f>+Temporalidad[[#This Row],[ID]]</f>
        <v>453</v>
      </c>
    </row>
    <row r="465" spans="1:8" hidden="1" x14ac:dyDescent="0.3">
      <c r="A465">
        <v>454</v>
      </c>
      <c r="B465" s="21" t="s">
        <v>15416</v>
      </c>
      <c r="C465" s="1" t="s">
        <v>8341</v>
      </c>
      <c r="D465" s="1" t="s">
        <v>8342</v>
      </c>
      <c r="E465" s="2">
        <v>44805</v>
      </c>
      <c r="F465" s="2">
        <v>44834</v>
      </c>
      <c r="G465" s="1" t="s">
        <v>15417</v>
      </c>
      <c r="H465" s="1">
        <f>+Temporalidad[[#This Row],[ID]]</f>
        <v>454</v>
      </c>
    </row>
    <row r="466" spans="1:8" hidden="1" x14ac:dyDescent="0.3">
      <c r="A466">
        <v>455</v>
      </c>
      <c r="B466" s="21" t="s">
        <v>15418</v>
      </c>
      <c r="C466" s="1" t="s">
        <v>8341</v>
      </c>
      <c r="D466" s="1" t="s">
        <v>8342</v>
      </c>
      <c r="E466" s="2">
        <v>44835</v>
      </c>
      <c r="F466" s="2">
        <v>44865</v>
      </c>
      <c r="G466" s="1" t="s">
        <v>15419</v>
      </c>
      <c r="H466" s="1">
        <f>+Temporalidad[[#This Row],[ID]]</f>
        <v>455</v>
      </c>
    </row>
    <row r="467" spans="1:8" hidden="1" x14ac:dyDescent="0.3">
      <c r="A467">
        <v>456</v>
      </c>
      <c r="B467" s="21" t="s">
        <v>15420</v>
      </c>
      <c r="C467" s="1" t="s">
        <v>8341</v>
      </c>
      <c r="D467" s="1" t="s">
        <v>8342</v>
      </c>
      <c r="E467" s="2">
        <v>44866</v>
      </c>
      <c r="F467" s="2">
        <v>44895</v>
      </c>
      <c r="G467" s="1" t="s">
        <v>15421</v>
      </c>
      <c r="H467" s="1">
        <f>+Temporalidad[[#This Row],[ID]]</f>
        <v>456</v>
      </c>
    </row>
    <row r="468" spans="1:8" hidden="1" x14ac:dyDescent="0.3">
      <c r="A468">
        <v>457</v>
      </c>
      <c r="B468" s="21" t="s">
        <v>15422</v>
      </c>
      <c r="C468" s="1" t="s">
        <v>8341</v>
      </c>
      <c r="D468" s="1" t="s">
        <v>8342</v>
      </c>
      <c r="E468" s="2">
        <v>44896</v>
      </c>
      <c r="F468" s="2">
        <v>44926</v>
      </c>
      <c r="G468" s="1" t="s">
        <v>15423</v>
      </c>
      <c r="H468" s="1">
        <f>+Temporalidad[[#This Row],[ID]]</f>
        <v>457</v>
      </c>
    </row>
    <row r="469" spans="1:8" hidden="1" x14ac:dyDescent="0.3">
      <c r="A469">
        <v>458</v>
      </c>
      <c r="B469" s="21" t="s">
        <v>15424</v>
      </c>
      <c r="C469" s="1" t="s">
        <v>8341</v>
      </c>
      <c r="D469" s="1" t="s">
        <v>8342</v>
      </c>
      <c r="E469" s="2">
        <v>44927</v>
      </c>
      <c r="F469" s="2">
        <v>44957</v>
      </c>
      <c r="G469" s="1" t="s">
        <v>15425</v>
      </c>
      <c r="H469" s="1">
        <f>+Temporalidad[[#This Row],[ID]]</f>
        <v>458</v>
      </c>
    </row>
    <row r="470" spans="1:8" hidden="1" x14ac:dyDescent="0.3">
      <c r="A470">
        <v>459</v>
      </c>
      <c r="B470" s="21" t="s">
        <v>15426</v>
      </c>
      <c r="C470" s="1" t="s">
        <v>8341</v>
      </c>
      <c r="D470" s="1" t="s">
        <v>8342</v>
      </c>
      <c r="E470" s="2">
        <v>44958</v>
      </c>
      <c r="F470" s="2">
        <v>44985</v>
      </c>
      <c r="G470" s="1" t="s">
        <v>15427</v>
      </c>
      <c r="H470" s="1">
        <f>+Temporalidad[[#This Row],[ID]]</f>
        <v>459</v>
      </c>
    </row>
    <row r="471" spans="1:8" hidden="1" x14ac:dyDescent="0.3">
      <c r="A471">
        <v>460</v>
      </c>
      <c r="B471" s="21" t="s">
        <v>15428</v>
      </c>
      <c r="C471" s="1" t="s">
        <v>8341</v>
      </c>
      <c r="D471" s="1" t="s">
        <v>8342</v>
      </c>
      <c r="E471" s="2">
        <v>44986</v>
      </c>
      <c r="F471" s="2">
        <v>45016</v>
      </c>
      <c r="G471" s="1" t="s">
        <v>15429</v>
      </c>
      <c r="H471" s="1">
        <f>+Temporalidad[[#This Row],[ID]]</f>
        <v>460</v>
      </c>
    </row>
    <row r="472" spans="1:8" hidden="1" x14ac:dyDescent="0.3">
      <c r="A472">
        <v>461</v>
      </c>
      <c r="B472" s="21" t="s">
        <v>15430</v>
      </c>
      <c r="C472" s="1" t="s">
        <v>8341</v>
      </c>
      <c r="D472" s="1" t="s">
        <v>8342</v>
      </c>
      <c r="E472" s="2">
        <v>45017</v>
      </c>
      <c r="F472" s="2">
        <v>45046</v>
      </c>
      <c r="G472" s="1" t="s">
        <v>15431</v>
      </c>
      <c r="H472" s="1">
        <f>+Temporalidad[[#This Row],[ID]]</f>
        <v>461</v>
      </c>
    </row>
    <row r="473" spans="1:8" hidden="1" x14ac:dyDescent="0.3">
      <c r="A473">
        <v>462</v>
      </c>
      <c r="B473" s="21" t="s">
        <v>15432</v>
      </c>
      <c r="C473" s="1" t="s">
        <v>8341</v>
      </c>
      <c r="D473" s="1" t="s">
        <v>8342</v>
      </c>
      <c r="E473" s="2">
        <v>45047</v>
      </c>
      <c r="F473" s="2">
        <v>45077</v>
      </c>
      <c r="G473" s="1" t="s">
        <v>15433</v>
      </c>
      <c r="H473" s="1">
        <f>+Temporalidad[[#This Row],[ID]]</f>
        <v>462</v>
      </c>
    </row>
    <row r="474" spans="1:8" hidden="1" x14ac:dyDescent="0.3">
      <c r="A474">
        <v>463</v>
      </c>
      <c r="B474" s="21" t="s">
        <v>15434</v>
      </c>
      <c r="C474" s="1" t="s">
        <v>8341</v>
      </c>
      <c r="D474" s="1" t="s">
        <v>8342</v>
      </c>
      <c r="E474" s="2">
        <v>45078</v>
      </c>
      <c r="F474" s="2">
        <v>45107</v>
      </c>
      <c r="G474" s="1" t="s">
        <v>15435</v>
      </c>
      <c r="H474" s="1">
        <f>+Temporalidad[[#This Row],[ID]]</f>
        <v>463</v>
      </c>
    </row>
    <row r="475" spans="1:8" hidden="1" x14ac:dyDescent="0.3">
      <c r="A475">
        <v>464</v>
      </c>
      <c r="B475" s="21" t="s">
        <v>15436</v>
      </c>
      <c r="C475" s="1" t="s">
        <v>8341</v>
      </c>
      <c r="D475" s="1" t="s">
        <v>8342</v>
      </c>
      <c r="E475" s="2">
        <v>45108</v>
      </c>
      <c r="F475" s="2">
        <v>45138</v>
      </c>
      <c r="G475" s="1" t="s">
        <v>15437</v>
      </c>
      <c r="H475" s="1">
        <f>+Temporalidad[[#This Row],[ID]]</f>
        <v>464</v>
      </c>
    </row>
    <row r="476" spans="1:8" hidden="1" x14ac:dyDescent="0.3">
      <c r="A476">
        <v>465</v>
      </c>
      <c r="B476" s="21" t="s">
        <v>15438</v>
      </c>
      <c r="C476" s="1" t="s">
        <v>8341</v>
      </c>
      <c r="D476" s="1" t="s">
        <v>8342</v>
      </c>
      <c r="E476" s="2">
        <v>45139</v>
      </c>
      <c r="F476" s="2">
        <v>45169</v>
      </c>
      <c r="G476" s="1" t="s">
        <v>15439</v>
      </c>
      <c r="H476" s="1">
        <f>+Temporalidad[[#This Row],[ID]]</f>
        <v>465</v>
      </c>
    </row>
    <row r="477" spans="1:8" hidden="1" x14ac:dyDescent="0.3">
      <c r="A477">
        <v>466</v>
      </c>
      <c r="B477" s="21" t="s">
        <v>15440</v>
      </c>
      <c r="C477" s="1" t="s">
        <v>8341</v>
      </c>
      <c r="D477" s="1" t="s">
        <v>8342</v>
      </c>
      <c r="E477" s="2">
        <v>45170</v>
      </c>
      <c r="F477" s="2">
        <v>45199</v>
      </c>
      <c r="G477" s="1" t="s">
        <v>15441</v>
      </c>
      <c r="H477" s="1">
        <f>+Temporalidad[[#This Row],[ID]]</f>
        <v>466</v>
      </c>
    </row>
    <row r="478" spans="1:8" hidden="1" x14ac:dyDescent="0.3">
      <c r="A478">
        <v>467</v>
      </c>
      <c r="B478" s="21" t="s">
        <v>15442</v>
      </c>
      <c r="C478" s="1" t="s">
        <v>8341</v>
      </c>
      <c r="D478" s="1" t="s">
        <v>8342</v>
      </c>
      <c r="E478" s="2">
        <v>45200</v>
      </c>
      <c r="F478" s="2">
        <v>45230</v>
      </c>
      <c r="G478" s="1" t="s">
        <v>15443</v>
      </c>
      <c r="H478" s="1">
        <f>+Temporalidad[[#This Row],[ID]]</f>
        <v>467</v>
      </c>
    </row>
    <row r="479" spans="1:8" hidden="1" x14ac:dyDescent="0.3">
      <c r="A479">
        <v>468</v>
      </c>
      <c r="B479" s="21" t="s">
        <v>15444</v>
      </c>
      <c r="C479" s="1" t="s">
        <v>8341</v>
      </c>
      <c r="D479" s="1" t="s">
        <v>8342</v>
      </c>
      <c r="E479" s="2">
        <v>45231</v>
      </c>
      <c r="F479" s="2">
        <v>45260</v>
      </c>
      <c r="G479" s="1" t="s">
        <v>15445</v>
      </c>
      <c r="H479" s="1">
        <f>+Temporalidad[[#This Row],[ID]]</f>
        <v>468</v>
      </c>
    </row>
    <row r="480" spans="1:8" hidden="1" x14ac:dyDescent="0.3">
      <c r="A480">
        <v>469</v>
      </c>
      <c r="B480" s="21" t="s">
        <v>15446</v>
      </c>
      <c r="C480" s="1" t="s">
        <v>8341</v>
      </c>
      <c r="D480" s="1" t="s">
        <v>8342</v>
      </c>
      <c r="E480" s="2">
        <v>45261</v>
      </c>
      <c r="F480" s="2">
        <v>45291</v>
      </c>
      <c r="G480" s="1" t="s">
        <v>15447</v>
      </c>
      <c r="H480" s="1">
        <f>+Temporalidad[[#This Row],[ID]]</f>
        <v>469</v>
      </c>
    </row>
    <row r="481" spans="1:8" hidden="1" x14ac:dyDescent="0.3">
      <c r="A481">
        <v>470</v>
      </c>
      <c r="B481" s="21" t="s">
        <v>15448</v>
      </c>
      <c r="C481" s="1" t="s">
        <v>8341</v>
      </c>
      <c r="D481" s="1" t="s">
        <v>8342</v>
      </c>
      <c r="E481" s="2">
        <v>45292</v>
      </c>
      <c r="F481" s="2">
        <v>45322</v>
      </c>
      <c r="G481" s="1" t="s">
        <v>15449</v>
      </c>
      <c r="H481" s="1">
        <f>+Temporalidad[[#This Row],[ID]]</f>
        <v>470</v>
      </c>
    </row>
    <row r="482" spans="1:8" hidden="1" x14ac:dyDescent="0.3">
      <c r="A482">
        <v>471</v>
      </c>
      <c r="B482" s="21" t="s">
        <v>15450</v>
      </c>
      <c r="C482" s="1" t="s">
        <v>8341</v>
      </c>
      <c r="D482" s="1" t="s">
        <v>8342</v>
      </c>
      <c r="E482" s="2">
        <v>45323</v>
      </c>
      <c r="F482" s="2">
        <v>45350</v>
      </c>
      <c r="G482" s="1" t="s">
        <v>15451</v>
      </c>
      <c r="H482" s="1">
        <f>+Temporalidad[[#This Row],[ID]]</f>
        <v>471</v>
      </c>
    </row>
    <row r="483" spans="1:8" hidden="1" x14ac:dyDescent="0.3">
      <c r="A483">
        <v>472</v>
      </c>
      <c r="B483" s="21" t="s">
        <v>15452</v>
      </c>
      <c r="C483" s="1" t="s">
        <v>8341</v>
      </c>
      <c r="D483" s="1" t="s">
        <v>8342</v>
      </c>
      <c r="E483" s="2">
        <v>45352</v>
      </c>
      <c r="F483" s="2">
        <v>45382</v>
      </c>
      <c r="G483" s="1" t="s">
        <v>15453</v>
      </c>
      <c r="H483" s="1">
        <f>+Temporalidad[[#This Row],[ID]]</f>
        <v>472</v>
      </c>
    </row>
    <row r="484" spans="1:8" hidden="1" x14ac:dyDescent="0.3">
      <c r="A484">
        <v>473</v>
      </c>
      <c r="B484" s="21" t="s">
        <v>15454</v>
      </c>
      <c r="C484" s="1" t="s">
        <v>8341</v>
      </c>
      <c r="D484" s="1" t="s">
        <v>8342</v>
      </c>
      <c r="E484" s="2">
        <v>45383</v>
      </c>
      <c r="F484" s="2">
        <v>45412</v>
      </c>
      <c r="G484" s="1" t="s">
        <v>15455</v>
      </c>
      <c r="H484" s="1">
        <f>+Temporalidad[[#This Row],[ID]]</f>
        <v>473</v>
      </c>
    </row>
    <row r="485" spans="1:8" hidden="1" x14ac:dyDescent="0.3">
      <c r="A485">
        <v>474</v>
      </c>
      <c r="B485" s="21" t="s">
        <v>15456</v>
      </c>
      <c r="C485" s="1" t="s">
        <v>8341</v>
      </c>
      <c r="D485" s="1" t="s">
        <v>8342</v>
      </c>
      <c r="E485" s="2">
        <v>45413</v>
      </c>
      <c r="F485" s="2">
        <v>45443</v>
      </c>
      <c r="G485" s="1" t="s">
        <v>15457</v>
      </c>
      <c r="H485" s="1">
        <f>+Temporalidad[[#This Row],[ID]]</f>
        <v>474</v>
      </c>
    </row>
    <row r="486" spans="1:8" hidden="1" x14ac:dyDescent="0.3">
      <c r="A486">
        <v>475</v>
      </c>
      <c r="B486" s="21" t="s">
        <v>15458</v>
      </c>
      <c r="C486" s="1" t="s">
        <v>8341</v>
      </c>
      <c r="D486" s="1" t="s">
        <v>8342</v>
      </c>
      <c r="E486" s="2">
        <v>45444</v>
      </c>
      <c r="F486" s="2">
        <v>45473</v>
      </c>
      <c r="G486" s="1" t="s">
        <v>15459</v>
      </c>
      <c r="H486" s="1">
        <f>+Temporalidad[[#This Row],[ID]]</f>
        <v>475</v>
      </c>
    </row>
    <row r="487" spans="1:8" hidden="1" x14ac:dyDescent="0.3">
      <c r="A487">
        <v>476</v>
      </c>
      <c r="B487" s="21" t="s">
        <v>15460</v>
      </c>
      <c r="C487" s="1" t="s">
        <v>8341</v>
      </c>
      <c r="D487" s="1" t="s">
        <v>8342</v>
      </c>
      <c r="E487" s="2">
        <v>45474</v>
      </c>
      <c r="F487" s="2">
        <v>45504</v>
      </c>
      <c r="G487" s="1" t="s">
        <v>15461</v>
      </c>
      <c r="H487" s="1">
        <f>+Temporalidad[[#This Row],[ID]]</f>
        <v>476</v>
      </c>
    </row>
    <row r="488" spans="1:8" hidden="1" x14ac:dyDescent="0.3">
      <c r="A488">
        <v>477</v>
      </c>
      <c r="B488" s="21" t="s">
        <v>15462</v>
      </c>
      <c r="C488" s="1" t="s">
        <v>8341</v>
      </c>
      <c r="D488" s="1" t="s">
        <v>8342</v>
      </c>
      <c r="E488" s="2">
        <v>45505</v>
      </c>
      <c r="F488" s="2">
        <v>45535</v>
      </c>
      <c r="G488" s="1" t="s">
        <v>15463</v>
      </c>
      <c r="H488" s="1">
        <f>+Temporalidad[[#This Row],[ID]]</f>
        <v>477</v>
      </c>
    </row>
    <row r="489" spans="1:8" hidden="1" x14ac:dyDescent="0.3">
      <c r="A489">
        <v>478</v>
      </c>
      <c r="B489" s="21" t="s">
        <v>15464</v>
      </c>
      <c r="C489" s="1" t="s">
        <v>8341</v>
      </c>
      <c r="D489" s="1" t="s">
        <v>8342</v>
      </c>
      <c r="E489" s="2">
        <v>45536</v>
      </c>
      <c r="F489" s="2">
        <v>45565</v>
      </c>
      <c r="G489" s="1" t="s">
        <v>15465</v>
      </c>
      <c r="H489" s="1">
        <f>+Temporalidad[[#This Row],[ID]]</f>
        <v>478</v>
      </c>
    </row>
    <row r="490" spans="1:8" hidden="1" x14ac:dyDescent="0.3">
      <c r="A490">
        <v>479</v>
      </c>
      <c r="B490" s="21" t="s">
        <v>15466</v>
      </c>
      <c r="C490" s="1" t="s">
        <v>8341</v>
      </c>
      <c r="D490" s="1" t="s">
        <v>8342</v>
      </c>
      <c r="E490" s="2">
        <v>45566</v>
      </c>
      <c r="F490" s="2">
        <v>45596</v>
      </c>
      <c r="G490" s="1" t="s">
        <v>15467</v>
      </c>
      <c r="H490" s="1">
        <f>+Temporalidad[[#This Row],[ID]]</f>
        <v>479</v>
      </c>
    </row>
    <row r="491" spans="1:8" hidden="1" x14ac:dyDescent="0.3">
      <c r="A491">
        <v>480</v>
      </c>
      <c r="B491" s="21" t="s">
        <v>15468</v>
      </c>
      <c r="C491" s="1" t="s">
        <v>8341</v>
      </c>
      <c r="D491" s="1" t="s">
        <v>8342</v>
      </c>
      <c r="E491" s="2">
        <v>45597</v>
      </c>
      <c r="F491" s="2">
        <v>45626</v>
      </c>
      <c r="G491" s="1" t="s">
        <v>15469</v>
      </c>
      <c r="H491" s="1">
        <f>+Temporalidad[[#This Row],[ID]]</f>
        <v>480</v>
      </c>
    </row>
    <row r="492" spans="1:8" hidden="1" x14ac:dyDescent="0.3">
      <c r="A492">
        <v>481</v>
      </c>
      <c r="B492" s="21" t="s">
        <v>15470</v>
      </c>
      <c r="C492" s="1" t="s">
        <v>8341</v>
      </c>
      <c r="D492" s="1" t="s">
        <v>8342</v>
      </c>
      <c r="E492" s="2">
        <v>45627</v>
      </c>
      <c r="F492" s="2">
        <v>45657</v>
      </c>
      <c r="G492" s="1" t="s">
        <v>15471</v>
      </c>
      <c r="H492" s="1">
        <f>+Temporalidad[[#This Row],[ID]]</f>
        <v>481</v>
      </c>
    </row>
    <row r="493" spans="1:8" hidden="1" x14ac:dyDescent="0.3">
      <c r="A493">
        <v>482</v>
      </c>
      <c r="B493" s="21" t="s">
        <v>15472</v>
      </c>
      <c r="C493" s="1" t="s">
        <v>8341</v>
      </c>
      <c r="D493" s="1" t="s">
        <v>8342</v>
      </c>
      <c r="E493" s="2">
        <v>45658</v>
      </c>
      <c r="F493" s="2">
        <v>45688</v>
      </c>
      <c r="G493" s="1" t="s">
        <v>15473</v>
      </c>
      <c r="H493" s="1">
        <f>+Temporalidad[[#This Row],[ID]]</f>
        <v>482</v>
      </c>
    </row>
    <row r="494" spans="1:8" hidden="1" x14ac:dyDescent="0.3">
      <c r="A494">
        <v>483</v>
      </c>
      <c r="B494" s="21" t="s">
        <v>15474</v>
      </c>
      <c r="C494" s="1" t="s">
        <v>8341</v>
      </c>
      <c r="D494" s="1" t="s">
        <v>8342</v>
      </c>
      <c r="E494" s="2">
        <v>45689</v>
      </c>
      <c r="F494" s="2">
        <v>45716</v>
      </c>
      <c r="G494" s="1" t="s">
        <v>15475</v>
      </c>
      <c r="H494" s="1">
        <f>+Temporalidad[[#This Row],[ID]]</f>
        <v>483</v>
      </c>
    </row>
    <row r="495" spans="1:8" hidden="1" x14ac:dyDescent="0.3">
      <c r="A495">
        <v>484</v>
      </c>
      <c r="B495" s="21" t="s">
        <v>15476</v>
      </c>
      <c r="C495" s="1" t="s">
        <v>8341</v>
      </c>
      <c r="D495" s="1" t="s">
        <v>8342</v>
      </c>
      <c r="E495" s="2">
        <v>45717</v>
      </c>
      <c r="F495" s="2">
        <v>45747</v>
      </c>
      <c r="G495" s="1" t="s">
        <v>15477</v>
      </c>
      <c r="H495" s="1">
        <f>+Temporalidad[[#This Row],[ID]]</f>
        <v>484</v>
      </c>
    </row>
    <row r="496" spans="1:8" hidden="1" x14ac:dyDescent="0.3">
      <c r="A496">
        <v>485</v>
      </c>
      <c r="B496" s="21" t="s">
        <v>15478</v>
      </c>
      <c r="C496" s="1" t="s">
        <v>8341</v>
      </c>
      <c r="D496" s="1" t="s">
        <v>8342</v>
      </c>
      <c r="E496" s="2">
        <v>45748</v>
      </c>
      <c r="F496" s="2">
        <v>45777</v>
      </c>
      <c r="G496" s="1" t="s">
        <v>15479</v>
      </c>
      <c r="H496" s="1">
        <f>+Temporalidad[[#This Row],[ID]]</f>
        <v>485</v>
      </c>
    </row>
    <row r="497" spans="1:8" hidden="1" x14ac:dyDescent="0.3">
      <c r="A497">
        <v>486</v>
      </c>
      <c r="B497" s="21" t="s">
        <v>15480</v>
      </c>
      <c r="C497" s="1" t="s">
        <v>8341</v>
      </c>
      <c r="D497" s="1" t="s">
        <v>8342</v>
      </c>
      <c r="E497" s="2">
        <v>45778</v>
      </c>
      <c r="F497" s="2">
        <v>45808</v>
      </c>
      <c r="G497" s="1" t="s">
        <v>15481</v>
      </c>
      <c r="H497" s="1">
        <f>+Temporalidad[[#This Row],[ID]]</f>
        <v>486</v>
      </c>
    </row>
    <row r="498" spans="1:8" hidden="1" x14ac:dyDescent="0.3">
      <c r="A498">
        <v>487</v>
      </c>
      <c r="B498" s="21" t="s">
        <v>15482</v>
      </c>
      <c r="C498" s="1" t="s">
        <v>8341</v>
      </c>
      <c r="D498" s="1" t="s">
        <v>8342</v>
      </c>
      <c r="E498" s="2">
        <v>45809</v>
      </c>
      <c r="F498" s="2">
        <v>45838</v>
      </c>
      <c r="G498" s="1" t="s">
        <v>15483</v>
      </c>
      <c r="H498" s="1">
        <f>+Temporalidad[[#This Row],[ID]]</f>
        <v>487</v>
      </c>
    </row>
    <row r="499" spans="1:8" hidden="1" x14ac:dyDescent="0.3">
      <c r="A499">
        <v>488</v>
      </c>
      <c r="B499" s="21" t="s">
        <v>15484</v>
      </c>
      <c r="C499" s="1" t="s">
        <v>8341</v>
      </c>
      <c r="D499" s="1" t="s">
        <v>8342</v>
      </c>
      <c r="E499" s="2">
        <v>45839</v>
      </c>
      <c r="F499" s="2">
        <v>45869</v>
      </c>
      <c r="G499" s="1" t="s">
        <v>15485</v>
      </c>
      <c r="H499" s="1">
        <f>+Temporalidad[[#This Row],[ID]]</f>
        <v>488</v>
      </c>
    </row>
    <row r="500" spans="1:8" hidden="1" x14ac:dyDescent="0.3">
      <c r="A500">
        <v>489</v>
      </c>
      <c r="B500" s="21" t="s">
        <v>15486</v>
      </c>
      <c r="C500" s="1" t="s">
        <v>8341</v>
      </c>
      <c r="D500" s="1" t="s">
        <v>8342</v>
      </c>
      <c r="E500" s="2">
        <v>45870</v>
      </c>
      <c r="F500" s="2">
        <v>45900</v>
      </c>
      <c r="G500" s="1" t="s">
        <v>15487</v>
      </c>
      <c r="H500" s="1">
        <f>+Temporalidad[[#This Row],[ID]]</f>
        <v>489</v>
      </c>
    </row>
    <row r="501" spans="1:8" hidden="1" x14ac:dyDescent="0.3">
      <c r="A501">
        <v>490</v>
      </c>
      <c r="B501" s="21" t="s">
        <v>15488</v>
      </c>
      <c r="C501" s="1" t="s">
        <v>8341</v>
      </c>
      <c r="D501" s="1" t="s">
        <v>8342</v>
      </c>
      <c r="E501" s="2">
        <v>45901</v>
      </c>
      <c r="F501" s="2">
        <v>45930</v>
      </c>
      <c r="G501" s="1" t="s">
        <v>15489</v>
      </c>
      <c r="H501" s="1">
        <f>+Temporalidad[[#This Row],[ID]]</f>
        <v>490</v>
      </c>
    </row>
    <row r="502" spans="1:8" hidden="1" x14ac:dyDescent="0.3">
      <c r="A502">
        <v>491</v>
      </c>
      <c r="B502" s="21" t="s">
        <v>15490</v>
      </c>
      <c r="C502" s="1" t="s">
        <v>8341</v>
      </c>
      <c r="D502" s="1" t="s">
        <v>8342</v>
      </c>
      <c r="E502" s="2">
        <v>45931</v>
      </c>
      <c r="F502" s="2">
        <v>45961</v>
      </c>
      <c r="G502" s="1" t="s">
        <v>15491</v>
      </c>
      <c r="H502" s="1">
        <f>+Temporalidad[[#This Row],[ID]]</f>
        <v>491</v>
      </c>
    </row>
    <row r="503" spans="1:8" hidden="1" x14ac:dyDescent="0.3">
      <c r="A503">
        <v>492</v>
      </c>
      <c r="B503" s="21" t="s">
        <v>15492</v>
      </c>
      <c r="C503" s="1" t="s">
        <v>8341</v>
      </c>
      <c r="D503" s="1" t="s">
        <v>8342</v>
      </c>
      <c r="E503" s="2">
        <v>45962</v>
      </c>
      <c r="F503" s="2">
        <v>45991</v>
      </c>
      <c r="G503" s="1" t="s">
        <v>15493</v>
      </c>
      <c r="H503" s="1">
        <f>+Temporalidad[[#This Row],[ID]]</f>
        <v>492</v>
      </c>
    </row>
    <row r="504" spans="1:8" hidden="1" x14ac:dyDescent="0.3">
      <c r="A504">
        <v>493</v>
      </c>
      <c r="B504" s="21" t="s">
        <v>15494</v>
      </c>
      <c r="C504" s="1" t="s">
        <v>8341</v>
      </c>
      <c r="D504" s="1" t="s">
        <v>8342</v>
      </c>
      <c r="E504" s="2">
        <v>45992</v>
      </c>
      <c r="F504" s="2">
        <v>46022</v>
      </c>
      <c r="G504" s="1" t="s">
        <v>15495</v>
      </c>
      <c r="H504" s="1">
        <f>+Temporalidad[[#This Row],[ID]]</f>
        <v>493</v>
      </c>
    </row>
    <row r="505" spans="1:8" hidden="1" x14ac:dyDescent="0.3">
      <c r="A505">
        <v>494</v>
      </c>
      <c r="B505" s="21" t="s">
        <v>15496</v>
      </c>
      <c r="C505" s="1" t="s">
        <v>8341</v>
      </c>
      <c r="D505" s="1" t="s">
        <v>8342</v>
      </c>
      <c r="E505" s="2">
        <v>46023</v>
      </c>
      <c r="F505" s="2">
        <v>46053</v>
      </c>
      <c r="G505" s="1" t="s">
        <v>15497</v>
      </c>
      <c r="H505" s="1">
        <f>+Temporalidad[[#This Row],[ID]]</f>
        <v>494</v>
      </c>
    </row>
    <row r="506" spans="1:8" hidden="1" x14ac:dyDescent="0.3">
      <c r="A506">
        <v>495</v>
      </c>
      <c r="B506" s="21" t="s">
        <v>15498</v>
      </c>
      <c r="C506" s="1" t="s">
        <v>8341</v>
      </c>
      <c r="D506" s="1" t="s">
        <v>8342</v>
      </c>
      <c r="E506" s="2">
        <v>46054</v>
      </c>
      <c r="F506" s="2">
        <v>46081</v>
      </c>
      <c r="G506" s="1" t="s">
        <v>15499</v>
      </c>
      <c r="H506" s="1">
        <f>+Temporalidad[[#This Row],[ID]]</f>
        <v>495</v>
      </c>
    </row>
    <row r="507" spans="1:8" hidden="1" x14ac:dyDescent="0.3">
      <c r="A507">
        <v>496</v>
      </c>
      <c r="B507" s="21" t="s">
        <v>15500</v>
      </c>
      <c r="C507" s="1" t="s">
        <v>8341</v>
      </c>
      <c r="D507" s="1" t="s">
        <v>8342</v>
      </c>
      <c r="E507" s="2">
        <v>46082</v>
      </c>
      <c r="F507" s="2">
        <v>46112</v>
      </c>
      <c r="G507" s="1" t="s">
        <v>15501</v>
      </c>
      <c r="H507" s="1">
        <f>+Temporalidad[[#This Row],[ID]]</f>
        <v>496</v>
      </c>
    </row>
    <row r="508" spans="1:8" hidden="1" x14ac:dyDescent="0.3">
      <c r="A508">
        <v>497</v>
      </c>
      <c r="B508" s="21" t="s">
        <v>15502</v>
      </c>
      <c r="C508" s="1" t="s">
        <v>8341</v>
      </c>
      <c r="D508" s="1" t="s">
        <v>8342</v>
      </c>
      <c r="E508" s="2">
        <v>46113</v>
      </c>
      <c r="F508" s="2">
        <v>46142</v>
      </c>
      <c r="G508" s="1" t="s">
        <v>15503</v>
      </c>
      <c r="H508" s="1">
        <f>+Temporalidad[[#This Row],[ID]]</f>
        <v>497</v>
      </c>
    </row>
    <row r="509" spans="1:8" hidden="1" x14ac:dyDescent="0.3">
      <c r="A509">
        <v>498</v>
      </c>
      <c r="B509" s="21" t="s">
        <v>15504</v>
      </c>
      <c r="C509" s="1" t="s">
        <v>8341</v>
      </c>
      <c r="D509" s="1" t="s">
        <v>8342</v>
      </c>
      <c r="E509" s="2">
        <v>46143</v>
      </c>
      <c r="F509" s="2">
        <v>46173</v>
      </c>
      <c r="G509" s="1" t="s">
        <v>15505</v>
      </c>
      <c r="H509" s="1">
        <f>+Temporalidad[[#This Row],[ID]]</f>
        <v>498</v>
      </c>
    </row>
    <row r="510" spans="1:8" hidden="1" x14ac:dyDescent="0.3">
      <c r="A510">
        <v>499</v>
      </c>
      <c r="B510" s="21" t="s">
        <v>15506</v>
      </c>
      <c r="C510" s="1" t="s">
        <v>8341</v>
      </c>
      <c r="D510" s="1" t="s">
        <v>8342</v>
      </c>
      <c r="E510" s="2">
        <v>46174</v>
      </c>
      <c r="F510" s="2">
        <v>46203</v>
      </c>
      <c r="G510" s="1" t="s">
        <v>15507</v>
      </c>
      <c r="H510" s="1">
        <f>+Temporalidad[[#This Row],[ID]]</f>
        <v>499</v>
      </c>
    </row>
    <row r="511" spans="1:8" hidden="1" x14ac:dyDescent="0.3">
      <c r="A511">
        <v>500</v>
      </c>
      <c r="B511" s="21" t="s">
        <v>15508</v>
      </c>
      <c r="C511" s="1" t="s">
        <v>8341</v>
      </c>
      <c r="D511" s="1" t="s">
        <v>8342</v>
      </c>
      <c r="E511" s="2">
        <v>46204</v>
      </c>
      <c r="F511" s="2">
        <v>46234</v>
      </c>
      <c r="G511" s="1" t="s">
        <v>15509</v>
      </c>
      <c r="H511" s="1">
        <f>+Temporalidad[[#This Row],[ID]]</f>
        <v>500</v>
      </c>
    </row>
    <row r="512" spans="1:8" hidden="1" x14ac:dyDescent="0.3">
      <c r="A512">
        <v>501</v>
      </c>
      <c r="B512" s="21" t="s">
        <v>15510</v>
      </c>
      <c r="C512" s="1" t="s">
        <v>8341</v>
      </c>
      <c r="D512" s="1" t="s">
        <v>8342</v>
      </c>
      <c r="E512" s="2">
        <v>46235</v>
      </c>
      <c r="F512" s="2">
        <v>46265</v>
      </c>
      <c r="G512" s="1" t="s">
        <v>15511</v>
      </c>
      <c r="H512" s="1">
        <f>+Temporalidad[[#This Row],[ID]]</f>
        <v>501</v>
      </c>
    </row>
    <row r="513" spans="1:8" hidden="1" x14ac:dyDescent="0.3">
      <c r="A513">
        <v>502</v>
      </c>
      <c r="B513" s="21" t="s">
        <v>15512</v>
      </c>
      <c r="C513" s="1" t="s">
        <v>8341</v>
      </c>
      <c r="D513" s="1" t="s">
        <v>8342</v>
      </c>
      <c r="E513" s="2">
        <v>46266</v>
      </c>
      <c r="F513" s="2">
        <v>46295</v>
      </c>
      <c r="G513" s="1" t="s">
        <v>15513</v>
      </c>
      <c r="H513" s="1">
        <f>+Temporalidad[[#This Row],[ID]]</f>
        <v>502</v>
      </c>
    </row>
    <row r="514" spans="1:8" hidden="1" x14ac:dyDescent="0.3">
      <c r="A514">
        <v>503</v>
      </c>
      <c r="B514" s="21" t="s">
        <v>15514</v>
      </c>
      <c r="C514" s="1" t="s">
        <v>8341</v>
      </c>
      <c r="D514" s="1" t="s">
        <v>8342</v>
      </c>
      <c r="E514" s="2">
        <v>46296</v>
      </c>
      <c r="F514" s="2">
        <v>46326</v>
      </c>
      <c r="G514" s="1" t="s">
        <v>15515</v>
      </c>
      <c r="H514" s="1">
        <f>+Temporalidad[[#This Row],[ID]]</f>
        <v>503</v>
      </c>
    </row>
    <row r="515" spans="1:8" hidden="1" x14ac:dyDescent="0.3">
      <c r="A515">
        <v>504</v>
      </c>
      <c r="B515" s="21" t="s">
        <v>15516</v>
      </c>
      <c r="C515" s="1" t="s">
        <v>8341</v>
      </c>
      <c r="D515" s="1" t="s">
        <v>8342</v>
      </c>
      <c r="E515" s="2">
        <v>46327</v>
      </c>
      <c r="F515" s="2">
        <v>46356</v>
      </c>
      <c r="G515" s="1" t="s">
        <v>15517</v>
      </c>
      <c r="H515" s="1">
        <f>+Temporalidad[[#This Row],[ID]]</f>
        <v>504</v>
      </c>
    </row>
    <row r="516" spans="1:8" hidden="1" x14ac:dyDescent="0.3">
      <c r="A516">
        <v>505</v>
      </c>
      <c r="B516" s="21" t="s">
        <v>15518</v>
      </c>
      <c r="C516" s="1" t="s">
        <v>8341</v>
      </c>
      <c r="D516" s="1" t="s">
        <v>8342</v>
      </c>
      <c r="E516" s="2">
        <v>46357</v>
      </c>
      <c r="F516" s="2">
        <v>46387</v>
      </c>
      <c r="G516" s="1" t="s">
        <v>15519</v>
      </c>
      <c r="H516" s="1">
        <f>+Temporalidad[[#This Row],[ID]]</f>
        <v>505</v>
      </c>
    </row>
    <row r="517" spans="1:8" hidden="1" x14ac:dyDescent="0.3">
      <c r="A517">
        <v>506</v>
      </c>
      <c r="B517" s="21" t="s">
        <v>15520</v>
      </c>
      <c r="C517" s="1" t="s">
        <v>8341</v>
      </c>
      <c r="D517" s="1" t="s">
        <v>8342</v>
      </c>
      <c r="E517" s="2">
        <v>46388</v>
      </c>
      <c r="F517" s="2">
        <v>46418</v>
      </c>
      <c r="G517" s="1" t="s">
        <v>15521</v>
      </c>
      <c r="H517" s="1">
        <f>+Temporalidad[[#This Row],[ID]]</f>
        <v>506</v>
      </c>
    </row>
    <row r="518" spans="1:8" hidden="1" x14ac:dyDescent="0.3">
      <c r="A518">
        <v>507</v>
      </c>
      <c r="B518" s="21" t="s">
        <v>15522</v>
      </c>
      <c r="C518" s="1" t="s">
        <v>8341</v>
      </c>
      <c r="D518" s="1" t="s">
        <v>8342</v>
      </c>
      <c r="E518" s="2">
        <v>46419</v>
      </c>
      <c r="F518" s="2">
        <v>46446</v>
      </c>
      <c r="G518" s="1" t="s">
        <v>15523</v>
      </c>
      <c r="H518" s="1">
        <f>+Temporalidad[[#This Row],[ID]]</f>
        <v>507</v>
      </c>
    </row>
    <row r="519" spans="1:8" hidden="1" x14ac:dyDescent="0.3">
      <c r="A519">
        <v>508</v>
      </c>
      <c r="B519" s="21" t="s">
        <v>15524</v>
      </c>
      <c r="C519" s="1" t="s">
        <v>8341</v>
      </c>
      <c r="D519" s="1" t="s">
        <v>8342</v>
      </c>
      <c r="E519" s="2">
        <v>46447</v>
      </c>
      <c r="F519" s="2">
        <v>46477</v>
      </c>
      <c r="G519" s="1" t="s">
        <v>15525</v>
      </c>
      <c r="H519" s="1">
        <f>+Temporalidad[[#This Row],[ID]]</f>
        <v>508</v>
      </c>
    </row>
    <row r="520" spans="1:8" hidden="1" x14ac:dyDescent="0.3">
      <c r="A520">
        <v>509</v>
      </c>
      <c r="B520" s="21" t="s">
        <v>15526</v>
      </c>
      <c r="C520" s="1" t="s">
        <v>8341</v>
      </c>
      <c r="D520" s="1" t="s">
        <v>8342</v>
      </c>
      <c r="E520" s="2">
        <v>46478</v>
      </c>
      <c r="F520" s="2">
        <v>46507</v>
      </c>
      <c r="G520" s="1" t="s">
        <v>15527</v>
      </c>
      <c r="H520" s="1">
        <f>+Temporalidad[[#This Row],[ID]]</f>
        <v>509</v>
      </c>
    </row>
    <row r="521" spans="1:8" hidden="1" x14ac:dyDescent="0.3">
      <c r="A521">
        <v>510</v>
      </c>
      <c r="B521" s="21" t="s">
        <v>15528</v>
      </c>
      <c r="C521" s="1" t="s">
        <v>8341</v>
      </c>
      <c r="D521" s="1" t="s">
        <v>8342</v>
      </c>
      <c r="E521" s="2">
        <v>46508</v>
      </c>
      <c r="F521" s="2">
        <v>46538</v>
      </c>
      <c r="G521" s="1" t="s">
        <v>15529</v>
      </c>
      <c r="H521" s="1">
        <f>+Temporalidad[[#This Row],[ID]]</f>
        <v>510</v>
      </c>
    </row>
    <row r="522" spans="1:8" hidden="1" x14ac:dyDescent="0.3">
      <c r="A522">
        <v>511</v>
      </c>
      <c r="B522" s="21" t="s">
        <v>15530</v>
      </c>
      <c r="C522" s="1" t="s">
        <v>8341</v>
      </c>
      <c r="D522" s="1" t="s">
        <v>8342</v>
      </c>
      <c r="E522" s="2">
        <v>46539</v>
      </c>
      <c r="F522" s="2">
        <v>46568</v>
      </c>
      <c r="G522" s="1" t="s">
        <v>15531</v>
      </c>
      <c r="H522" s="1">
        <f>+Temporalidad[[#This Row],[ID]]</f>
        <v>511</v>
      </c>
    </row>
    <row r="523" spans="1:8" hidden="1" x14ac:dyDescent="0.3">
      <c r="A523">
        <v>512</v>
      </c>
      <c r="B523" s="21" t="s">
        <v>15532</v>
      </c>
      <c r="C523" s="1" t="s">
        <v>8341</v>
      </c>
      <c r="D523" s="1" t="s">
        <v>8342</v>
      </c>
      <c r="E523" s="2">
        <v>46569</v>
      </c>
      <c r="F523" s="2">
        <v>46599</v>
      </c>
      <c r="G523" s="1" t="s">
        <v>15533</v>
      </c>
      <c r="H523" s="1">
        <f>+Temporalidad[[#This Row],[ID]]</f>
        <v>512</v>
      </c>
    </row>
    <row r="524" spans="1:8" hidden="1" x14ac:dyDescent="0.3">
      <c r="A524">
        <v>513</v>
      </c>
      <c r="B524" s="21" t="s">
        <v>15534</v>
      </c>
      <c r="C524" s="1" t="s">
        <v>8341</v>
      </c>
      <c r="D524" s="1" t="s">
        <v>8342</v>
      </c>
      <c r="E524" s="2">
        <v>46600</v>
      </c>
      <c r="F524" s="2">
        <v>46630</v>
      </c>
      <c r="G524" s="1" t="s">
        <v>15535</v>
      </c>
      <c r="H524" s="1">
        <f>+Temporalidad[[#This Row],[ID]]</f>
        <v>513</v>
      </c>
    </row>
    <row r="525" spans="1:8" hidden="1" x14ac:dyDescent="0.3">
      <c r="A525">
        <v>514</v>
      </c>
      <c r="B525" s="21" t="s">
        <v>15536</v>
      </c>
      <c r="C525" s="1" t="s">
        <v>8341</v>
      </c>
      <c r="D525" s="1" t="s">
        <v>8342</v>
      </c>
      <c r="E525" s="2">
        <v>46631</v>
      </c>
      <c r="F525" s="2">
        <v>46660</v>
      </c>
      <c r="G525" s="1" t="s">
        <v>15537</v>
      </c>
      <c r="H525" s="1">
        <f>+Temporalidad[[#This Row],[ID]]</f>
        <v>514</v>
      </c>
    </row>
    <row r="526" spans="1:8" hidden="1" x14ac:dyDescent="0.3">
      <c r="A526">
        <v>515</v>
      </c>
      <c r="B526" s="21" t="s">
        <v>15538</v>
      </c>
      <c r="C526" s="1" t="s">
        <v>8341</v>
      </c>
      <c r="D526" s="1" t="s">
        <v>8342</v>
      </c>
      <c r="E526" s="2">
        <v>46661</v>
      </c>
      <c r="F526" s="2">
        <v>46691</v>
      </c>
      <c r="G526" s="1" t="s">
        <v>15539</v>
      </c>
      <c r="H526" s="1">
        <f>+Temporalidad[[#This Row],[ID]]</f>
        <v>515</v>
      </c>
    </row>
    <row r="527" spans="1:8" hidden="1" x14ac:dyDescent="0.3">
      <c r="A527">
        <v>516</v>
      </c>
      <c r="B527" s="21" t="s">
        <v>15540</v>
      </c>
      <c r="C527" s="1" t="s">
        <v>8341</v>
      </c>
      <c r="D527" s="1" t="s">
        <v>8342</v>
      </c>
      <c r="E527" s="2">
        <v>46692</v>
      </c>
      <c r="F527" s="2">
        <v>46721</v>
      </c>
      <c r="G527" s="1" t="s">
        <v>15541</v>
      </c>
      <c r="H527" s="1">
        <f>+Temporalidad[[#This Row],[ID]]</f>
        <v>516</v>
      </c>
    </row>
    <row r="528" spans="1:8" hidden="1" x14ac:dyDescent="0.3">
      <c r="A528">
        <v>517</v>
      </c>
      <c r="B528" s="21" t="s">
        <v>15542</v>
      </c>
      <c r="C528" s="1" t="s">
        <v>8341</v>
      </c>
      <c r="D528" s="1" t="s">
        <v>8342</v>
      </c>
      <c r="E528" s="2">
        <v>46722</v>
      </c>
      <c r="F528" s="2">
        <v>46752</v>
      </c>
      <c r="G528" s="1" t="s">
        <v>15543</v>
      </c>
      <c r="H528" s="1">
        <f>+Temporalidad[[#This Row],[ID]]</f>
        <v>517</v>
      </c>
    </row>
    <row r="529" spans="1:8" hidden="1" x14ac:dyDescent="0.3">
      <c r="A529">
        <v>518</v>
      </c>
      <c r="B529" s="21" t="s">
        <v>15544</v>
      </c>
      <c r="C529" s="1" t="s">
        <v>8341</v>
      </c>
      <c r="D529" s="1" t="s">
        <v>8342</v>
      </c>
      <c r="E529" s="2">
        <v>46753</v>
      </c>
      <c r="F529" s="2">
        <v>46783</v>
      </c>
      <c r="G529" s="1" t="s">
        <v>15545</v>
      </c>
      <c r="H529" s="1">
        <f>+Temporalidad[[#This Row],[ID]]</f>
        <v>518</v>
      </c>
    </row>
    <row r="530" spans="1:8" hidden="1" x14ac:dyDescent="0.3">
      <c r="A530">
        <v>519</v>
      </c>
      <c r="B530" s="21" t="s">
        <v>15546</v>
      </c>
      <c r="C530" s="1" t="s">
        <v>8341</v>
      </c>
      <c r="D530" s="1" t="s">
        <v>8342</v>
      </c>
      <c r="E530" s="2">
        <v>46784</v>
      </c>
      <c r="F530" s="2">
        <v>46811</v>
      </c>
      <c r="G530" s="1" t="s">
        <v>15547</v>
      </c>
      <c r="H530" s="1">
        <f>+Temporalidad[[#This Row],[ID]]</f>
        <v>519</v>
      </c>
    </row>
    <row r="531" spans="1:8" hidden="1" x14ac:dyDescent="0.3">
      <c r="A531">
        <v>520</v>
      </c>
      <c r="B531" s="21" t="s">
        <v>15548</v>
      </c>
      <c r="C531" s="1" t="s">
        <v>8341</v>
      </c>
      <c r="D531" s="1" t="s">
        <v>8342</v>
      </c>
      <c r="E531" s="2">
        <v>46813</v>
      </c>
      <c r="F531" s="2">
        <v>46843</v>
      </c>
      <c r="G531" s="1" t="s">
        <v>15549</v>
      </c>
      <c r="H531" s="1">
        <f>+Temporalidad[[#This Row],[ID]]</f>
        <v>520</v>
      </c>
    </row>
    <row r="532" spans="1:8" hidden="1" x14ac:dyDescent="0.3">
      <c r="A532">
        <v>521</v>
      </c>
      <c r="B532" s="21" t="s">
        <v>15550</v>
      </c>
      <c r="C532" s="1" t="s">
        <v>8341</v>
      </c>
      <c r="D532" s="1" t="s">
        <v>8342</v>
      </c>
      <c r="E532" s="2">
        <v>46844</v>
      </c>
      <c r="F532" s="2">
        <v>46873</v>
      </c>
      <c r="G532" s="1" t="s">
        <v>15551</v>
      </c>
      <c r="H532" s="1">
        <f>+Temporalidad[[#This Row],[ID]]</f>
        <v>521</v>
      </c>
    </row>
    <row r="533" spans="1:8" hidden="1" x14ac:dyDescent="0.3">
      <c r="A533">
        <v>522</v>
      </c>
      <c r="B533" s="21" t="s">
        <v>15552</v>
      </c>
      <c r="C533" s="1" t="s">
        <v>8341</v>
      </c>
      <c r="D533" s="1" t="s">
        <v>8342</v>
      </c>
      <c r="E533" s="2">
        <v>46874</v>
      </c>
      <c r="F533" s="2">
        <v>46904</v>
      </c>
      <c r="G533" s="1" t="s">
        <v>15553</v>
      </c>
      <c r="H533" s="1">
        <f>+Temporalidad[[#This Row],[ID]]</f>
        <v>522</v>
      </c>
    </row>
    <row r="534" spans="1:8" hidden="1" x14ac:dyDescent="0.3">
      <c r="A534">
        <v>523</v>
      </c>
      <c r="B534" s="21" t="s">
        <v>15554</v>
      </c>
      <c r="C534" s="1" t="s">
        <v>8341</v>
      </c>
      <c r="D534" s="1" t="s">
        <v>8342</v>
      </c>
      <c r="E534" s="2">
        <v>46905</v>
      </c>
      <c r="F534" s="2">
        <v>46934</v>
      </c>
      <c r="G534" s="1" t="s">
        <v>15555</v>
      </c>
      <c r="H534" s="1">
        <f>+Temporalidad[[#This Row],[ID]]</f>
        <v>523</v>
      </c>
    </row>
    <row r="535" spans="1:8" hidden="1" x14ac:dyDescent="0.3">
      <c r="A535">
        <v>524</v>
      </c>
      <c r="B535" s="21" t="s">
        <v>15556</v>
      </c>
      <c r="C535" s="1" t="s">
        <v>8341</v>
      </c>
      <c r="D535" s="1" t="s">
        <v>8342</v>
      </c>
      <c r="E535" s="2">
        <v>46935</v>
      </c>
      <c r="F535" s="2">
        <v>46965</v>
      </c>
      <c r="G535" s="1" t="s">
        <v>15557</v>
      </c>
      <c r="H535" s="1">
        <f>+Temporalidad[[#This Row],[ID]]</f>
        <v>524</v>
      </c>
    </row>
    <row r="536" spans="1:8" hidden="1" x14ac:dyDescent="0.3">
      <c r="A536">
        <v>525</v>
      </c>
      <c r="B536" s="21" t="s">
        <v>15558</v>
      </c>
      <c r="C536" s="1" t="s">
        <v>8341</v>
      </c>
      <c r="D536" s="1" t="s">
        <v>8342</v>
      </c>
      <c r="E536" s="2">
        <v>46966</v>
      </c>
      <c r="F536" s="2">
        <v>46996</v>
      </c>
      <c r="G536" s="1" t="s">
        <v>15559</v>
      </c>
      <c r="H536" s="1">
        <f>+Temporalidad[[#This Row],[ID]]</f>
        <v>525</v>
      </c>
    </row>
    <row r="537" spans="1:8" hidden="1" x14ac:dyDescent="0.3">
      <c r="A537">
        <v>526</v>
      </c>
      <c r="B537" s="21" t="s">
        <v>15560</v>
      </c>
      <c r="C537" s="1" t="s">
        <v>8341</v>
      </c>
      <c r="D537" s="1" t="s">
        <v>8342</v>
      </c>
      <c r="E537" s="2">
        <v>46997</v>
      </c>
      <c r="F537" s="2">
        <v>47026</v>
      </c>
      <c r="G537" s="1" t="s">
        <v>15561</v>
      </c>
      <c r="H537" s="1">
        <f>+Temporalidad[[#This Row],[ID]]</f>
        <v>526</v>
      </c>
    </row>
    <row r="538" spans="1:8" hidden="1" x14ac:dyDescent="0.3">
      <c r="A538">
        <v>527</v>
      </c>
      <c r="B538" s="21" t="s">
        <v>15562</v>
      </c>
      <c r="C538" s="1" t="s">
        <v>8341</v>
      </c>
      <c r="D538" s="1" t="s">
        <v>8342</v>
      </c>
      <c r="E538" s="2">
        <v>47027</v>
      </c>
      <c r="F538" s="2">
        <v>47057</v>
      </c>
      <c r="G538" s="1" t="s">
        <v>15563</v>
      </c>
      <c r="H538" s="1">
        <f>+Temporalidad[[#This Row],[ID]]</f>
        <v>527</v>
      </c>
    </row>
    <row r="539" spans="1:8" hidden="1" x14ac:dyDescent="0.3">
      <c r="A539">
        <v>528</v>
      </c>
      <c r="B539" s="21" t="s">
        <v>15564</v>
      </c>
      <c r="C539" s="1" t="s">
        <v>8341</v>
      </c>
      <c r="D539" s="1" t="s">
        <v>8342</v>
      </c>
      <c r="E539" s="2">
        <v>47058</v>
      </c>
      <c r="F539" s="2">
        <v>47087</v>
      </c>
      <c r="G539" s="1" t="s">
        <v>15565</v>
      </c>
      <c r="H539" s="1">
        <f>+Temporalidad[[#This Row],[ID]]</f>
        <v>528</v>
      </c>
    </row>
    <row r="540" spans="1:8" hidden="1" x14ac:dyDescent="0.3">
      <c r="A540">
        <v>529</v>
      </c>
      <c r="B540" s="21" t="s">
        <v>15566</v>
      </c>
      <c r="C540" s="1" t="s">
        <v>8341</v>
      </c>
      <c r="D540" s="1" t="s">
        <v>8342</v>
      </c>
      <c r="E540" s="2">
        <v>47088</v>
      </c>
      <c r="F540" s="2">
        <v>47118</v>
      </c>
      <c r="G540" s="1" t="s">
        <v>15567</v>
      </c>
      <c r="H540" s="1">
        <f>+Temporalidad[[#This Row],[ID]]</f>
        <v>529</v>
      </c>
    </row>
    <row r="541" spans="1:8" hidden="1" x14ac:dyDescent="0.3">
      <c r="A541">
        <v>530</v>
      </c>
      <c r="B541" s="21" t="s">
        <v>15568</v>
      </c>
      <c r="C541" s="1" t="s">
        <v>8341</v>
      </c>
      <c r="D541" s="1" t="s">
        <v>8342</v>
      </c>
      <c r="E541" s="2">
        <v>47119</v>
      </c>
      <c r="F541" s="2">
        <v>47149</v>
      </c>
      <c r="G541" s="1" t="s">
        <v>15569</v>
      </c>
      <c r="H541" s="1">
        <f>+Temporalidad[[#This Row],[ID]]</f>
        <v>530</v>
      </c>
    </row>
    <row r="542" spans="1:8" hidden="1" x14ac:dyDescent="0.3">
      <c r="A542">
        <v>531</v>
      </c>
      <c r="B542" s="21" t="s">
        <v>15570</v>
      </c>
      <c r="C542" s="1" t="s">
        <v>8341</v>
      </c>
      <c r="D542" s="1" t="s">
        <v>8342</v>
      </c>
      <c r="E542" s="2">
        <v>47150</v>
      </c>
      <c r="F542" s="2">
        <v>47177</v>
      </c>
      <c r="G542" s="1" t="s">
        <v>15571</v>
      </c>
      <c r="H542" s="1">
        <f>+Temporalidad[[#This Row],[ID]]</f>
        <v>531</v>
      </c>
    </row>
    <row r="543" spans="1:8" hidden="1" x14ac:dyDescent="0.3">
      <c r="A543">
        <v>532</v>
      </c>
      <c r="B543" s="21" t="s">
        <v>15572</v>
      </c>
      <c r="C543" s="1" t="s">
        <v>8341</v>
      </c>
      <c r="D543" s="1" t="s">
        <v>8342</v>
      </c>
      <c r="E543" s="2">
        <v>47178</v>
      </c>
      <c r="F543" s="2">
        <v>47208</v>
      </c>
      <c r="G543" s="1" t="s">
        <v>15573</v>
      </c>
      <c r="H543" s="1">
        <f>+Temporalidad[[#This Row],[ID]]</f>
        <v>532</v>
      </c>
    </row>
    <row r="544" spans="1:8" hidden="1" x14ac:dyDescent="0.3">
      <c r="A544">
        <v>533</v>
      </c>
      <c r="B544" s="21" t="s">
        <v>15574</v>
      </c>
      <c r="C544" s="1" t="s">
        <v>8341</v>
      </c>
      <c r="D544" s="1" t="s">
        <v>8342</v>
      </c>
      <c r="E544" s="2">
        <v>47209</v>
      </c>
      <c r="F544" s="2">
        <v>47238</v>
      </c>
      <c r="G544" s="1" t="s">
        <v>15575</v>
      </c>
      <c r="H544" s="1">
        <f>+Temporalidad[[#This Row],[ID]]</f>
        <v>533</v>
      </c>
    </row>
    <row r="545" spans="1:8" hidden="1" x14ac:dyDescent="0.3">
      <c r="A545">
        <v>534</v>
      </c>
      <c r="B545" s="21" t="s">
        <v>15576</v>
      </c>
      <c r="C545" s="1" t="s">
        <v>8341</v>
      </c>
      <c r="D545" s="1" t="s">
        <v>8342</v>
      </c>
      <c r="E545" s="2">
        <v>47239</v>
      </c>
      <c r="F545" s="2">
        <v>47269</v>
      </c>
      <c r="G545" s="1" t="s">
        <v>15577</v>
      </c>
      <c r="H545" s="1">
        <f>+Temporalidad[[#This Row],[ID]]</f>
        <v>534</v>
      </c>
    </row>
    <row r="546" spans="1:8" hidden="1" x14ac:dyDescent="0.3">
      <c r="A546">
        <v>535</v>
      </c>
      <c r="B546" s="21" t="s">
        <v>15578</v>
      </c>
      <c r="C546" s="1" t="s">
        <v>8341</v>
      </c>
      <c r="D546" s="1" t="s">
        <v>8342</v>
      </c>
      <c r="E546" s="2">
        <v>47270</v>
      </c>
      <c r="F546" s="2">
        <v>47299</v>
      </c>
      <c r="G546" s="1" t="s">
        <v>15579</v>
      </c>
      <c r="H546" s="1">
        <f>+Temporalidad[[#This Row],[ID]]</f>
        <v>535</v>
      </c>
    </row>
    <row r="547" spans="1:8" hidden="1" x14ac:dyDescent="0.3">
      <c r="A547">
        <v>536</v>
      </c>
      <c r="B547" s="21" t="s">
        <v>15580</v>
      </c>
      <c r="C547" s="1" t="s">
        <v>8341</v>
      </c>
      <c r="D547" s="1" t="s">
        <v>8342</v>
      </c>
      <c r="E547" s="2">
        <v>47300</v>
      </c>
      <c r="F547" s="2">
        <v>47330</v>
      </c>
      <c r="G547" s="1" t="s">
        <v>15581</v>
      </c>
      <c r="H547" s="1">
        <f>+Temporalidad[[#This Row],[ID]]</f>
        <v>536</v>
      </c>
    </row>
    <row r="548" spans="1:8" hidden="1" x14ac:dyDescent="0.3">
      <c r="A548">
        <v>537</v>
      </c>
      <c r="B548" s="21" t="s">
        <v>15582</v>
      </c>
      <c r="C548" s="1" t="s">
        <v>8341</v>
      </c>
      <c r="D548" s="1" t="s">
        <v>8342</v>
      </c>
      <c r="E548" s="2">
        <v>47331</v>
      </c>
      <c r="F548" s="2">
        <v>47361</v>
      </c>
      <c r="G548" s="1" t="s">
        <v>15583</v>
      </c>
      <c r="H548" s="1">
        <f>+Temporalidad[[#This Row],[ID]]</f>
        <v>537</v>
      </c>
    </row>
    <row r="549" spans="1:8" hidden="1" x14ac:dyDescent="0.3">
      <c r="A549">
        <v>538</v>
      </c>
      <c r="B549" s="21" t="s">
        <v>15584</v>
      </c>
      <c r="C549" s="1" t="s">
        <v>8341</v>
      </c>
      <c r="D549" s="1" t="s">
        <v>8342</v>
      </c>
      <c r="E549" s="2">
        <v>47362</v>
      </c>
      <c r="F549" s="2">
        <v>47391</v>
      </c>
      <c r="G549" s="1" t="s">
        <v>15585</v>
      </c>
      <c r="H549" s="1">
        <f>+Temporalidad[[#This Row],[ID]]</f>
        <v>538</v>
      </c>
    </row>
    <row r="550" spans="1:8" hidden="1" x14ac:dyDescent="0.3">
      <c r="A550">
        <v>539</v>
      </c>
      <c r="B550" s="21" t="s">
        <v>15586</v>
      </c>
      <c r="C550" s="1" t="s">
        <v>8341</v>
      </c>
      <c r="D550" s="1" t="s">
        <v>8342</v>
      </c>
      <c r="E550" s="2">
        <v>47392</v>
      </c>
      <c r="F550" s="2">
        <v>47422</v>
      </c>
      <c r="G550" s="1" t="s">
        <v>15587</v>
      </c>
      <c r="H550" s="1">
        <f>+Temporalidad[[#This Row],[ID]]</f>
        <v>539</v>
      </c>
    </row>
    <row r="551" spans="1:8" hidden="1" x14ac:dyDescent="0.3">
      <c r="A551">
        <v>540</v>
      </c>
      <c r="B551" s="21" t="s">
        <v>15588</v>
      </c>
      <c r="C551" s="1" t="s">
        <v>8341</v>
      </c>
      <c r="D551" s="1" t="s">
        <v>8342</v>
      </c>
      <c r="E551" s="2">
        <v>47423</v>
      </c>
      <c r="F551" s="2">
        <v>47452</v>
      </c>
      <c r="G551" s="1" t="s">
        <v>15589</v>
      </c>
      <c r="H551" s="1">
        <f>+Temporalidad[[#This Row],[ID]]</f>
        <v>540</v>
      </c>
    </row>
    <row r="552" spans="1:8" hidden="1" x14ac:dyDescent="0.3">
      <c r="A552">
        <v>541</v>
      </c>
      <c r="B552" s="21" t="s">
        <v>15590</v>
      </c>
      <c r="C552" s="1" t="s">
        <v>8341</v>
      </c>
      <c r="D552" s="1" t="s">
        <v>8342</v>
      </c>
      <c r="E552" s="2">
        <v>47453</v>
      </c>
      <c r="F552" s="2">
        <v>47483</v>
      </c>
      <c r="G552" s="1" t="s">
        <v>15591</v>
      </c>
      <c r="H552" s="1">
        <f>+Temporalidad[[#This Row],[ID]]</f>
        <v>541</v>
      </c>
    </row>
    <row r="553" spans="1:8" hidden="1" x14ac:dyDescent="0.3">
      <c r="A553">
        <v>542</v>
      </c>
      <c r="B553" s="21" t="s">
        <v>15592</v>
      </c>
      <c r="C553" s="1" t="s">
        <v>8341</v>
      </c>
      <c r="D553" s="1" t="s">
        <v>8342</v>
      </c>
      <c r="E553" s="2">
        <v>47484</v>
      </c>
      <c r="F553" s="2">
        <v>47514</v>
      </c>
      <c r="G553" s="1" t="s">
        <v>15593</v>
      </c>
      <c r="H553" s="1">
        <f>+Temporalidad[[#This Row],[ID]]</f>
        <v>542</v>
      </c>
    </row>
    <row r="554" spans="1:8" hidden="1" x14ac:dyDescent="0.3">
      <c r="A554">
        <v>543</v>
      </c>
      <c r="B554" s="21" t="s">
        <v>15594</v>
      </c>
      <c r="C554" s="1" t="s">
        <v>8341</v>
      </c>
      <c r="D554" s="1" t="s">
        <v>8342</v>
      </c>
      <c r="E554" s="2">
        <v>47515</v>
      </c>
      <c r="F554" s="2">
        <v>47542</v>
      </c>
      <c r="G554" s="1" t="s">
        <v>15595</v>
      </c>
      <c r="H554" s="1">
        <f>+Temporalidad[[#This Row],[ID]]</f>
        <v>543</v>
      </c>
    </row>
    <row r="555" spans="1:8" hidden="1" x14ac:dyDescent="0.3">
      <c r="A555">
        <v>544</v>
      </c>
      <c r="B555" s="21" t="s">
        <v>15596</v>
      </c>
      <c r="C555" s="1" t="s">
        <v>8341</v>
      </c>
      <c r="D555" s="1" t="s">
        <v>8342</v>
      </c>
      <c r="E555" s="2">
        <v>47543</v>
      </c>
      <c r="F555" s="2">
        <v>47573</v>
      </c>
      <c r="G555" s="1" t="s">
        <v>15597</v>
      </c>
      <c r="H555" s="1">
        <f>+Temporalidad[[#This Row],[ID]]</f>
        <v>544</v>
      </c>
    </row>
    <row r="556" spans="1:8" hidden="1" x14ac:dyDescent="0.3">
      <c r="A556">
        <v>545</v>
      </c>
      <c r="B556" s="21" t="s">
        <v>15598</v>
      </c>
      <c r="C556" s="1" t="s">
        <v>8341</v>
      </c>
      <c r="D556" s="1" t="s">
        <v>8342</v>
      </c>
      <c r="E556" s="2">
        <v>47574</v>
      </c>
      <c r="F556" s="2">
        <v>47603</v>
      </c>
      <c r="G556" s="1" t="s">
        <v>15599</v>
      </c>
      <c r="H556" s="1">
        <f>+Temporalidad[[#This Row],[ID]]</f>
        <v>545</v>
      </c>
    </row>
    <row r="557" spans="1:8" hidden="1" x14ac:dyDescent="0.3">
      <c r="A557">
        <v>546</v>
      </c>
      <c r="B557" s="21" t="s">
        <v>15600</v>
      </c>
      <c r="C557" s="1" t="s">
        <v>8341</v>
      </c>
      <c r="D557" s="1" t="s">
        <v>8342</v>
      </c>
      <c r="E557" s="2">
        <v>47604</v>
      </c>
      <c r="F557" s="2">
        <v>47634</v>
      </c>
      <c r="G557" s="1" t="s">
        <v>15601</v>
      </c>
      <c r="H557" s="1">
        <f>+Temporalidad[[#This Row],[ID]]</f>
        <v>546</v>
      </c>
    </row>
    <row r="558" spans="1:8" hidden="1" x14ac:dyDescent="0.3">
      <c r="A558">
        <v>547</v>
      </c>
      <c r="B558" s="21" t="s">
        <v>15602</v>
      </c>
      <c r="C558" s="1" t="s">
        <v>8341</v>
      </c>
      <c r="D558" s="1" t="s">
        <v>8342</v>
      </c>
      <c r="E558" s="2">
        <v>47635</v>
      </c>
      <c r="F558" s="2">
        <v>47664</v>
      </c>
      <c r="G558" s="1" t="s">
        <v>15603</v>
      </c>
      <c r="H558" s="1">
        <f>+Temporalidad[[#This Row],[ID]]</f>
        <v>547</v>
      </c>
    </row>
    <row r="559" spans="1:8" hidden="1" x14ac:dyDescent="0.3">
      <c r="A559">
        <v>548</v>
      </c>
      <c r="B559" s="21" t="s">
        <v>15604</v>
      </c>
      <c r="C559" s="1" t="s">
        <v>8341</v>
      </c>
      <c r="D559" s="1" t="s">
        <v>8342</v>
      </c>
      <c r="E559" s="2">
        <v>47665</v>
      </c>
      <c r="F559" s="2">
        <v>47695</v>
      </c>
      <c r="G559" s="1" t="s">
        <v>15605</v>
      </c>
      <c r="H559" s="1">
        <f>+Temporalidad[[#This Row],[ID]]</f>
        <v>548</v>
      </c>
    </row>
    <row r="560" spans="1:8" hidden="1" x14ac:dyDescent="0.3">
      <c r="A560">
        <v>549</v>
      </c>
      <c r="B560" s="21" t="s">
        <v>15606</v>
      </c>
      <c r="C560" s="1" t="s">
        <v>8341</v>
      </c>
      <c r="D560" s="1" t="s">
        <v>8342</v>
      </c>
      <c r="E560" s="2">
        <v>47696</v>
      </c>
      <c r="F560" s="2">
        <v>47726</v>
      </c>
      <c r="G560" s="1" t="s">
        <v>15607</v>
      </c>
      <c r="H560" s="1">
        <f>+Temporalidad[[#This Row],[ID]]</f>
        <v>549</v>
      </c>
    </row>
    <row r="561" spans="1:8" hidden="1" x14ac:dyDescent="0.3">
      <c r="A561">
        <v>550</v>
      </c>
      <c r="B561" s="21" t="s">
        <v>15608</v>
      </c>
      <c r="C561" s="1" t="s">
        <v>8341</v>
      </c>
      <c r="D561" s="1" t="s">
        <v>8342</v>
      </c>
      <c r="E561" s="2">
        <v>47727</v>
      </c>
      <c r="F561" s="2">
        <v>47756</v>
      </c>
      <c r="G561" s="1" t="s">
        <v>15609</v>
      </c>
      <c r="H561" s="1">
        <f>+Temporalidad[[#This Row],[ID]]</f>
        <v>550</v>
      </c>
    </row>
    <row r="562" spans="1:8" hidden="1" x14ac:dyDescent="0.3">
      <c r="A562">
        <v>551</v>
      </c>
      <c r="B562" s="21" t="s">
        <v>15610</v>
      </c>
      <c r="C562" s="1" t="s">
        <v>8341</v>
      </c>
      <c r="D562" s="1" t="s">
        <v>8342</v>
      </c>
      <c r="E562" s="2">
        <v>47757</v>
      </c>
      <c r="F562" s="2">
        <v>47787</v>
      </c>
      <c r="G562" s="1" t="s">
        <v>15611</v>
      </c>
      <c r="H562" s="1">
        <f>+Temporalidad[[#This Row],[ID]]</f>
        <v>551</v>
      </c>
    </row>
    <row r="563" spans="1:8" hidden="1" x14ac:dyDescent="0.3">
      <c r="A563">
        <v>552</v>
      </c>
      <c r="B563" s="21" t="s">
        <v>15612</v>
      </c>
      <c r="C563" s="1" t="s">
        <v>8341</v>
      </c>
      <c r="D563" s="1" t="s">
        <v>8342</v>
      </c>
      <c r="E563" s="2">
        <v>47788</v>
      </c>
      <c r="F563" s="2">
        <v>47817</v>
      </c>
      <c r="G563" s="1" t="s">
        <v>15613</v>
      </c>
      <c r="H563" s="1">
        <f>+Temporalidad[[#This Row],[ID]]</f>
        <v>552</v>
      </c>
    </row>
    <row r="564" spans="1:8" hidden="1" x14ac:dyDescent="0.3">
      <c r="A564">
        <v>553</v>
      </c>
      <c r="B564" s="21" t="s">
        <v>15614</v>
      </c>
      <c r="C564" s="1" t="s">
        <v>8341</v>
      </c>
      <c r="D564" s="1" t="s">
        <v>8342</v>
      </c>
      <c r="E564" s="2">
        <v>47818</v>
      </c>
      <c r="F564" s="2">
        <v>47848</v>
      </c>
      <c r="G564" s="1" t="s">
        <v>15615</v>
      </c>
      <c r="H564" s="1">
        <f>+Temporalidad[[#This Row],[ID]]</f>
        <v>553</v>
      </c>
    </row>
    <row r="565" spans="1:8" hidden="1" x14ac:dyDescent="0.3">
      <c r="A565">
        <v>554</v>
      </c>
      <c r="B565" s="21" t="s">
        <v>15616</v>
      </c>
      <c r="C565" s="1" t="s">
        <v>8341</v>
      </c>
      <c r="D565" s="1" t="s">
        <v>8342</v>
      </c>
      <c r="E565" s="2">
        <v>47849</v>
      </c>
      <c r="F565" s="2">
        <v>47879</v>
      </c>
      <c r="G565" s="1" t="s">
        <v>15617</v>
      </c>
      <c r="H565" s="1">
        <f>+Temporalidad[[#This Row],[ID]]</f>
        <v>554</v>
      </c>
    </row>
    <row r="566" spans="1:8" hidden="1" x14ac:dyDescent="0.3">
      <c r="A566">
        <v>555</v>
      </c>
      <c r="B566" s="21" t="s">
        <v>15618</v>
      </c>
      <c r="C566" s="1" t="s">
        <v>8341</v>
      </c>
      <c r="D566" s="1" t="s">
        <v>8342</v>
      </c>
      <c r="E566" s="2">
        <v>47880</v>
      </c>
      <c r="F566" s="2">
        <v>47907</v>
      </c>
      <c r="G566" s="1" t="s">
        <v>15619</v>
      </c>
      <c r="H566" s="1">
        <f>+Temporalidad[[#This Row],[ID]]</f>
        <v>555</v>
      </c>
    </row>
    <row r="567" spans="1:8" hidden="1" x14ac:dyDescent="0.3">
      <c r="A567">
        <v>556</v>
      </c>
      <c r="B567" s="21" t="s">
        <v>15620</v>
      </c>
      <c r="C567" s="1" t="s">
        <v>8341</v>
      </c>
      <c r="D567" s="1" t="s">
        <v>8342</v>
      </c>
      <c r="E567" s="2">
        <v>47908</v>
      </c>
      <c r="F567" s="2">
        <v>47938</v>
      </c>
      <c r="G567" s="1" t="s">
        <v>15621</v>
      </c>
      <c r="H567" s="1">
        <f>+Temporalidad[[#This Row],[ID]]</f>
        <v>556</v>
      </c>
    </row>
    <row r="568" spans="1:8" hidden="1" x14ac:dyDescent="0.3">
      <c r="A568">
        <v>557</v>
      </c>
      <c r="B568" s="21" t="s">
        <v>15622</v>
      </c>
      <c r="C568" s="1" t="s">
        <v>8341</v>
      </c>
      <c r="D568" s="1" t="s">
        <v>8342</v>
      </c>
      <c r="E568" s="2">
        <v>47939</v>
      </c>
      <c r="F568" s="2">
        <v>47968</v>
      </c>
      <c r="G568" s="1" t="s">
        <v>15623</v>
      </c>
      <c r="H568" s="1">
        <f>+Temporalidad[[#This Row],[ID]]</f>
        <v>557</v>
      </c>
    </row>
    <row r="569" spans="1:8" hidden="1" x14ac:dyDescent="0.3">
      <c r="A569">
        <v>558</v>
      </c>
      <c r="B569" s="21" t="s">
        <v>15624</v>
      </c>
      <c r="C569" s="1" t="s">
        <v>8341</v>
      </c>
      <c r="D569" s="1" t="s">
        <v>8342</v>
      </c>
      <c r="E569" s="2">
        <v>47969</v>
      </c>
      <c r="F569" s="2">
        <v>47999</v>
      </c>
      <c r="G569" s="1" t="s">
        <v>15625</v>
      </c>
      <c r="H569" s="1">
        <f>+Temporalidad[[#This Row],[ID]]</f>
        <v>558</v>
      </c>
    </row>
    <row r="570" spans="1:8" hidden="1" x14ac:dyDescent="0.3">
      <c r="A570">
        <v>559</v>
      </c>
      <c r="B570" s="21" t="s">
        <v>15626</v>
      </c>
      <c r="C570" s="1" t="s">
        <v>8341</v>
      </c>
      <c r="D570" s="1" t="s">
        <v>8342</v>
      </c>
      <c r="E570" s="2">
        <v>48000</v>
      </c>
      <c r="F570" s="2">
        <v>48029</v>
      </c>
      <c r="G570" s="1" t="s">
        <v>15627</v>
      </c>
      <c r="H570" s="1">
        <f>+Temporalidad[[#This Row],[ID]]</f>
        <v>559</v>
      </c>
    </row>
    <row r="571" spans="1:8" hidden="1" x14ac:dyDescent="0.3">
      <c r="A571">
        <v>560</v>
      </c>
      <c r="B571" s="21" t="s">
        <v>15628</v>
      </c>
      <c r="C571" s="1" t="s">
        <v>8341</v>
      </c>
      <c r="D571" s="1" t="s">
        <v>8342</v>
      </c>
      <c r="E571" s="2">
        <v>48030</v>
      </c>
      <c r="F571" s="2">
        <v>48060</v>
      </c>
      <c r="G571" s="1" t="s">
        <v>15629</v>
      </c>
      <c r="H571" s="1">
        <f>+Temporalidad[[#This Row],[ID]]</f>
        <v>560</v>
      </c>
    </row>
    <row r="572" spans="1:8" hidden="1" x14ac:dyDescent="0.3">
      <c r="A572">
        <v>561</v>
      </c>
      <c r="B572" s="21" t="s">
        <v>15630</v>
      </c>
      <c r="C572" s="1" t="s">
        <v>8341</v>
      </c>
      <c r="D572" s="1" t="s">
        <v>8342</v>
      </c>
      <c r="E572" s="2">
        <v>48061</v>
      </c>
      <c r="F572" s="2">
        <v>48091</v>
      </c>
      <c r="G572" s="1" t="s">
        <v>15631</v>
      </c>
      <c r="H572" s="1">
        <f>+Temporalidad[[#This Row],[ID]]</f>
        <v>561</v>
      </c>
    </row>
    <row r="573" spans="1:8" hidden="1" x14ac:dyDescent="0.3">
      <c r="A573">
        <v>562</v>
      </c>
      <c r="B573" s="21" t="s">
        <v>15632</v>
      </c>
      <c r="C573" s="1" t="s">
        <v>8341</v>
      </c>
      <c r="D573" s="1" t="s">
        <v>8342</v>
      </c>
      <c r="E573" s="2">
        <v>48092</v>
      </c>
      <c r="F573" s="2">
        <v>48121</v>
      </c>
      <c r="G573" s="1" t="s">
        <v>15633</v>
      </c>
      <c r="H573" s="1">
        <f>+Temporalidad[[#This Row],[ID]]</f>
        <v>562</v>
      </c>
    </row>
    <row r="574" spans="1:8" hidden="1" x14ac:dyDescent="0.3">
      <c r="A574">
        <v>563</v>
      </c>
      <c r="B574" s="21" t="s">
        <v>15634</v>
      </c>
      <c r="C574" s="1" t="s">
        <v>8341</v>
      </c>
      <c r="D574" s="1" t="s">
        <v>8342</v>
      </c>
      <c r="E574" s="2">
        <v>48122</v>
      </c>
      <c r="F574" s="2">
        <v>48152</v>
      </c>
      <c r="G574" s="1" t="s">
        <v>15635</v>
      </c>
      <c r="H574" s="1">
        <f>+Temporalidad[[#This Row],[ID]]</f>
        <v>563</v>
      </c>
    </row>
    <row r="575" spans="1:8" hidden="1" x14ac:dyDescent="0.3">
      <c r="A575">
        <v>564</v>
      </c>
      <c r="B575" s="21" t="s">
        <v>15636</v>
      </c>
      <c r="C575" s="1" t="s">
        <v>8341</v>
      </c>
      <c r="D575" s="1" t="s">
        <v>8342</v>
      </c>
      <c r="E575" s="2">
        <v>48153</v>
      </c>
      <c r="F575" s="2">
        <v>48182</v>
      </c>
      <c r="G575" s="1" t="s">
        <v>15637</v>
      </c>
      <c r="H575" s="1">
        <f>+Temporalidad[[#This Row],[ID]]</f>
        <v>564</v>
      </c>
    </row>
    <row r="576" spans="1:8" hidden="1" x14ac:dyDescent="0.3">
      <c r="A576">
        <v>565</v>
      </c>
      <c r="B576" s="21" t="s">
        <v>15638</v>
      </c>
      <c r="C576" s="1" t="s">
        <v>8341</v>
      </c>
      <c r="D576" s="1" t="s">
        <v>8342</v>
      </c>
      <c r="E576" s="2">
        <v>48183</v>
      </c>
      <c r="F576" s="2">
        <v>48213</v>
      </c>
      <c r="G576" s="1" t="s">
        <v>15639</v>
      </c>
      <c r="H576" s="1">
        <f>+Temporalidad[[#This Row],[ID]]</f>
        <v>565</v>
      </c>
    </row>
    <row r="577" spans="1:8" hidden="1" x14ac:dyDescent="0.3">
      <c r="A577">
        <v>566</v>
      </c>
      <c r="B577" s="21" t="s">
        <v>15640</v>
      </c>
      <c r="C577" s="1" t="s">
        <v>8341</v>
      </c>
      <c r="D577" s="1" t="s">
        <v>8342</v>
      </c>
      <c r="E577" s="2">
        <v>48214</v>
      </c>
      <c r="F577" s="2">
        <v>48244</v>
      </c>
      <c r="G577" s="1" t="s">
        <v>15641</v>
      </c>
      <c r="H577" s="1">
        <f>+Temporalidad[[#This Row],[ID]]</f>
        <v>566</v>
      </c>
    </row>
    <row r="578" spans="1:8" hidden="1" x14ac:dyDescent="0.3">
      <c r="A578">
        <v>567</v>
      </c>
      <c r="B578" s="21" t="s">
        <v>15642</v>
      </c>
      <c r="C578" s="1" t="s">
        <v>8341</v>
      </c>
      <c r="D578" s="1" t="s">
        <v>8342</v>
      </c>
      <c r="E578" s="2">
        <v>48245</v>
      </c>
      <c r="F578" s="2">
        <v>48272</v>
      </c>
      <c r="G578" s="1" t="s">
        <v>15643</v>
      </c>
      <c r="H578" s="1">
        <f>+Temporalidad[[#This Row],[ID]]</f>
        <v>567</v>
      </c>
    </row>
    <row r="579" spans="1:8" hidden="1" x14ac:dyDescent="0.3">
      <c r="A579">
        <v>568</v>
      </c>
      <c r="B579" s="21" t="s">
        <v>15644</v>
      </c>
      <c r="C579" s="1" t="s">
        <v>8341</v>
      </c>
      <c r="D579" s="1" t="s">
        <v>8342</v>
      </c>
      <c r="E579" s="2">
        <v>48274</v>
      </c>
      <c r="F579" s="2">
        <v>48304</v>
      </c>
      <c r="G579" s="1" t="s">
        <v>15645</v>
      </c>
      <c r="H579" s="1">
        <f>+Temporalidad[[#This Row],[ID]]</f>
        <v>568</v>
      </c>
    </row>
    <row r="580" spans="1:8" hidden="1" x14ac:dyDescent="0.3">
      <c r="A580">
        <v>569</v>
      </c>
      <c r="B580" s="21" t="s">
        <v>15646</v>
      </c>
      <c r="C580" s="1" t="s">
        <v>8341</v>
      </c>
      <c r="D580" s="1" t="s">
        <v>8342</v>
      </c>
      <c r="E580" s="2">
        <v>48305</v>
      </c>
      <c r="F580" s="2">
        <v>48334</v>
      </c>
      <c r="G580" s="1" t="s">
        <v>15647</v>
      </c>
      <c r="H580" s="1">
        <f>+Temporalidad[[#This Row],[ID]]</f>
        <v>569</v>
      </c>
    </row>
    <row r="581" spans="1:8" hidden="1" x14ac:dyDescent="0.3">
      <c r="A581">
        <v>570</v>
      </c>
      <c r="B581" s="21" t="s">
        <v>15648</v>
      </c>
      <c r="C581" s="1" t="s">
        <v>8341</v>
      </c>
      <c r="D581" s="1" t="s">
        <v>8342</v>
      </c>
      <c r="E581" s="2">
        <v>48335</v>
      </c>
      <c r="F581" s="2">
        <v>48365</v>
      </c>
      <c r="G581" s="1" t="s">
        <v>15649</v>
      </c>
      <c r="H581" s="1">
        <f>+Temporalidad[[#This Row],[ID]]</f>
        <v>570</v>
      </c>
    </row>
    <row r="582" spans="1:8" hidden="1" x14ac:dyDescent="0.3">
      <c r="A582">
        <v>571</v>
      </c>
      <c r="B582" s="21" t="s">
        <v>15650</v>
      </c>
      <c r="C582" s="1" t="s">
        <v>8341</v>
      </c>
      <c r="D582" s="1" t="s">
        <v>8342</v>
      </c>
      <c r="E582" s="2">
        <v>48366</v>
      </c>
      <c r="F582" s="2">
        <v>48395</v>
      </c>
      <c r="G582" s="1" t="s">
        <v>15651</v>
      </c>
      <c r="H582" s="1">
        <f>+Temporalidad[[#This Row],[ID]]</f>
        <v>571</v>
      </c>
    </row>
    <row r="583" spans="1:8" hidden="1" x14ac:dyDescent="0.3">
      <c r="A583">
        <v>572</v>
      </c>
      <c r="B583" s="21" t="s">
        <v>15652</v>
      </c>
      <c r="C583" s="1" t="s">
        <v>8341</v>
      </c>
      <c r="D583" s="1" t="s">
        <v>8342</v>
      </c>
      <c r="E583" s="2">
        <v>48396</v>
      </c>
      <c r="F583" s="2">
        <v>48426</v>
      </c>
      <c r="G583" s="1" t="s">
        <v>15653</v>
      </c>
      <c r="H583" s="1">
        <f>+Temporalidad[[#This Row],[ID]]</f>
        <v>572</v>
      </c>
    </row>
    <row r="584" spans="1:8" hidden="1" x14ac:dyDescent="0.3">
      <c r="A584">
        <v>573</v>
      </c>
      <c r="B584" s="21" t="s">
        <v>15654</v>
      </c>
      <c r="C584" s="1" t="s">
        <v>8341</v>
      </c>
      <c r="D584" s="1" t="s">
        <v>8342</v>
      </c>
      <c r="E584" s="2">
        <v>48427</v>
      </c>
      <c r="F584" s="2">
        <v>48457</v>
      </c>
      <c r="G584" s="1" t="s">
        <v>15655</v>
      </c>
      <c r="H584" s="1">
        <f>+Temporalidad[[#This Row],[ID]]</f>
        <v>573</v>
      </c>
    </row>
    <row r="585" spans="1:8" hidden="1" x14ac:dyDescent="0.3">
      <c r="A585">
        <v>574</v>
      </c>
      <c r="B585" s="21" t="s">
        <v>15656</v>
      </c>
      <c r="C585" s="1" t="s">
        <v>8341</v>
      </c>
      <c r="D585" s="1" t="s">
        <v>8342</v>
      </c>
      <c r="E585" s="2">
        <v>48458</v>
      </c>
      <c r="F585" s="2">
        <v>48487</v>
      </c>
      <c r="G585" s="1" t="s">
        <v>15657</v>
      </c>
      <c r="H585" s="1">
        <f>+Temporalidad[[#This Row],[ID]]</f>
        <v>574</v>
      </c>
    </row>
    <row r="586" spans="1:8" hidden="1" x14ac:dyDescent="0.3">
      <c r="A586">
        <v>575</v>
      </c>
      <c r="B586" s="21" t="s">
        <v>15658</v>
      </c>
      <c r="C586" s="1" t="s">
        <v>8341</v>
      </c>
      <c r="D586" s="1" t="s">
        <v>8342</v>
      </c>
      <c r="E586" s="2">
        <v>48488</v>
      </c>
      <c r="F586" s="2">
        <v>48518</v>
      </c>
      <c r="G586" s="1" t="s">
        <v>15659</v>
      </c>
      <c r="H586" s="1">
        <f>+Temporalidad[[#This Row],[ID]]</f>
        <v>575</v>
      </c>
    </row>
    <row r="587" spans="1:8" hidden="1" x14ac:dyDescent="0.3">
      <c r="A587">
        <v>576</v>
      </c>
      <c r="B587" s="21" t="s">
        <v>15660</v>
      </c>
      <c r="C587" s="1" t="s">
        <v>8341</v>
      </c>
      <c r="D587" s="1" t="s">
        <v>8342</v>
      </c>
      <c r="E587" s="2">
        <v>48519</v>
      </c>
      <c r="F587" s="2">
        <v>48548</v>
      </c>
      <c r="G587" s="1" t="s">
        <v>15661</v>
      </c>
      <c r="H587" s="1">
        <f>+Temporalidad[[#This Row],[ID]]</f>
        <v>576</v>
      </c>
    </row>
    <row r="588" spans="1:8" hidden="1" x14ac:dyDescent="0.3">
      <c r="A588">
        <v>577</v>
      </c>
      <c r="B588" s="21" t="s">
        <v>15662</v>
      </c>
      <c r="C588" s="1" t="s">
        <v>8341</v>
      </c>
      <c r="D588" s="1" t="s">
        <v>8342</v>
      </c>
      <c r="E588" s="2">
        <v>48549</v>
      </c>
      <c r="F588" s="2">
        <v>48579</v>
      </c>
      <c r="G588" s="1" t="s">
        <v>15663</v>
      </c>
      <c r="H588" s="1">
        <f>+Temporalidad[[#This Row],[ID]]</f>
        <v>577</v>
      </c>
    </row>
    <row r="589" spans="1:8" hidden="1" x14ac:dyDescent="0.3">
      <c r="A589">
        <v>578</v>
      </c>
      <c r="B589" s="21" t="s">
        <v>15664</v>
      </c>
      <c r="C589" s="1" t="s">
        <v>8341</v>
      </c>
      <c r="D589" s="1" t="s">
        <v>8342</v>
      </c>
      <c r="E589" s="2">
        <v>48580</v>
      </c>
      <c r="F589" s="2">
        <v>48610</v>
      </c>
      <c r="G589" s="1" t="s">
        <v>15665</v>
      </c>
      <c r="H589" s="1">
        <f>+Temporalidad[[#This Row],[ID]]</f>
        <v>578</v>
      </c>
    </row>
    <row r="590" spans="1:8" hidden="1" x14ac:dyDescent="0.3">
      <c r="A590">
        <v>579</v>
      </c>
      <c r="B590" s="21" t="s">
        <v>15666</v>
      </c>
      <c r="C590" s="1" t="s">
        <v>8341</v>
      </c>
      <c r="D590" s="1" t="s">
        <v>8342</v>
      </c>
      <c r="E590" s="2">
        <v>48611</v>
      </c>
      <c r="F590" s="2">
        <v>48638</v>
      </c>
      <c r="G590" s="1" t="s">
        <v>15667</v>
      </c>
      <c r="H590" s="1">
        <f>+Temporalidad[[#This Row],[ID]]</f>
        <v>579</v>
      </c>
    </row>
    <row r="591" spans="1:8" hidden="1" x14ac:dyDescent="0.3">
      <c r="A591">
        <v>580</v>
      </c>
      <c r="B591" s="21" t="s">
        <v>15668</v>
      </c>
      <c r="C591" s="1" t="s">
        <v>8341</v>
      </c>
      <c r="D591" s="1" t="s">
        <v>8342</v>
      </c>
      <c r="E591" s="2">
        <v>48639</v>
      </c>
      <c r="F591" s="2">
        <v>48669</v>
      </c>
      <c r="G591" s="1" t="s">
        <v>15669</v>
      </c>
      <c r="H591" s="1">
        <f>+Temporalidad[[#This Row],[ID]]</f>
        <v>580</v>
      </c>
    </row>
    <row r="592" spans="1:8" hidden="1" x14ac:dyDescent="0.3">
      <c r="A592">
        <v>581</v>
      </c>
      <c r="B592" s="21" t="s">
        <v>15670</v>
      </c>
      <c r="C592" s="1" t="s">
        <v>8341</v>
      </c>
      <c r="D592" s="1" t="s">
        <v>8342</v>
      </c>
      <c r="E592" s="2">
        <v>48670</v>
      </c>
      <c r="F592" s="2">
        <v>48699</v>
      </c>
      <c r="G592" s="1" t="s">
        <v>15671</v>
      </c>
      <c r="H592" s="1">
        <f>+Temporalidad[[#This Row],[ID]]</f>
        <v>581</v>
      </c>
    </row>
    <row r="593" spans="1:8" hidden="1" x14ac:dyDescent="0.3">
      <c r="A593">
        <v>582</v>
      </c>
      <c r="B593" s="21" t="s">
        <v>15672</v>
      </c>
      <c r="C593" s="1" t="s">
        <v>8341</v>
      </c>
      <c r="D593" s="1" t="s">
        <v>8342</v>
      </c>
      <c r="E593" s="2">
        <v>48700</v>
      </c>
      <c r="F593" s="2">
        <v>48730</v>
      </c>
      <c r="G593" s="1" t="s">
        <v>15673</v>
      </c>
      <c r="H593" s="1">
        <f>+Temporalidad[[#This Row],[ID]]</f>
        <v>582</v>
      </c>
    </row>
    <row r="594" spans="1:8" hidden="1" x14ac:dyDescent="0.3">
      <c r="A594">
        <v>583</v>
      </c>
      <c r="B594" s="21" t="s">
        <v>15674</v>
      </c>
      <c r="C594" s="1" t="s">
        <v>8341</v>
      </c>
      <c r="D594" s="1" t="s">
        <v>8342</v>
      </c>
      <c r="E594" s="2">
        <v>48731</v>
      </c>
      <c r="F594" s="2">
        <v>48760</v>
      </c>
      <c r="G594" s="1" t="s">
        <v>15675</v>
      </c>
      <c r="H594" s="1">
        <f>+Temporalidad[[#This Row],[ID]]</f>
        <v>583</v>
      </c>
    </row>
    <row r="595" spans="1:8" hidden="1" x14ac:dyDescent="0.3">
      <c r="A595">
        <v>584</v>
      </c>
      <c r="B595" s="21" t="s">
        <v>15676</v>
      </c>
      <c r="C595" s="1" t="s">
        <v>8341</v>
      </c>
      <c r="D595" s="1" t="s">
        <v>8342</v>
      </c>
      <c r="E595" s="2">
        <v>48761</v>
      </c>
      <c r="F595" s="2">
        <v>48791</v>
      </c>
      <c r="G595" s="1" t="s">
        <v>15677</v>
      </c>
      <c r="H595" s="1">
        <f>+Temporalidad[[#This Row],[ID]]</f>
        <v>584</v>
      </c>
    </row>
    <row r="596" spans="1:8" hidden="1" x14ac:dyDescent="0.3">
      <c r="A596">
        <v>585</v>
      </c>
      <c r="B596" s="21" t="s">
        <v>15678</v>
      </c>
      <c r="C596" s="1" t="s">
        <v>8341</v>
      </c>
      <c r="D596" s="1" t="s">
        <v>8342</v>
      </c>
      <c r="E596" s="2">
        <v>48792</v>
      </c>
      <c r="F596" s="2">
        <v>48822</v>
      </c>
      <c r="G596" s="1" t="s">
        <v>15679</v>
      </c>
      <c r="H596" s="1">
        <f>+Temporalidad[[#This Row],[ID]]</f>
        <v>585</v>
      </c>
    </row>
    <row r="597" spans="1:8" hidden="1" x14ac:dyDescent="0.3">
      <c r="A597">
        <v>586</v>
      </c>
      <c r="B597" s="21" t="s">
        <v>15680</v>
      </c>
      <c r="C597" s="1" t="s">
        <v>8341</v>
      </c>
      <c r="D597" s="1" t="s">
        <v>8342</v>
      </c>
      <c r="E597" s="2">
        <v>48823</v>
      </c>
      <c r="F597" s="2">
        <v>48852</v>
      </c>
      <c r="G597" s="1" t="s">
        <v>15681</v>
      </c>
      <c r="H597" s="1">
        <f>+Temporalidad[[#This Row],[ID]]</f>
        <v>586</v>
      </c>
    </row>
    <row r="598" spans="1:8" hidden="1" x14ac:dyDescent="0.3">
      <c r="A598">
        <v>587</v>
      </c>
      <c r="B598" s="21" t="s">
        <v>15682</v>
      </c>
      <c r="C598" s="1" t="s">
        <v>8341</v>
      </c>
      <c r="D598" s="1" t="s">
        <v>8342</v>
      </c>
      <c r="E598" s="2">
        <v>48853</v>
      </c>
      <c r="F598" s="2">
        <v>48883</v>
      </c>
      <c r="G598" s="1" t="s">
        <v>15683</v>
      </c>
      <c r="H598" s="1">
        <f>+Temporalidad[[#This Row],[ID]]</f>
        <v>587</v>
      </c>
    </row>
    <row r="599" spans="1:8" hidden="1" x14ac:dyDescent="0.3">
      <c r="A599">
        <v>588</v>
      </c>
      <c r="B599" s="21" t="s">
        <v>15684</v>
      </c>
      <c r="C599" s="1" t="s">
        <v>8341</v>
      </c>
      <c r="D599" s="1" t="s">
        <v>8342</v>
      </c>
      <c r="E599" s="2">
        <v>48884</v>
      </c>
      <c r="F599" s="2">
        <v>48913</v>
      </c>
      <c r="G599" s="1" t="s">
        <v>15685</v>
      </c>
      <c r="H599" s="1">
        <f>+Temporalidad[[#This Row],[ID]]</f>
        <v>588</v>
      </c>
    </row>
    <row r="600" spans="1:8" hidden="1" x14ac:dyDescent="0.3">
      <c r="A600">
        <v>589</v>
      </c>
      <c r="B600" s="21" t="s">
        <v>15686</v>
      </c>
      <c r="C600" s="1" t="s">
        <v>8341</v>
      </c>
      <c r="D600" s="1" t="s">
        <v>8342</v>
      </c>
      <c r="E600" s="2">
        <v>48914</v>
      </c>
      <c r="F600" s="2">
        <v>48944</v>
      </c>
      <c r="G600" s="1" t="s">
        <v>15687</v>
      </c>
      <c r="H600" s="1">
        <f>+Temporalidad[[#This Row],[ID]]</f>
        <v>589</v>
      </c>
    </row>
    <row r="601" spans="1:8" hidden="1" x14ac:dyDescent="0.3">
      <c r="A601">
        <v>590</v>
      </c>
      <c r="B601" s="21" t="s">
        <v>15688</v>
      </c>
      <c r="C601" s="1" t="s">
        <v>8341</v>
      </c>
      <c r="D601" s="1" t="s">
        <v>8342</v>
      </c>
      <c r="E601" s="2">
        <v>48945</v>
      </c>
      <c r="F601" s="2">
        <v>48975</v>
      </c>
      <c r="G601" s="1" t="s">
        <v>15689</v>
      </c>
      <c r="H601" s="1">
        <f>+Temporalidad[[#This Row],[ID]]</f>
        <v>590</v>
      </c>
    </row>
    <row r="602" spans="1:8" hidden="1" x14ac:dyDescent="0.3">
      <c r="A602">
        <v>591</v>
      </c>
      <c r="B602" s="21" t="s">
        <v>15690</v>
      </c>
      <c r="C602" s="1" t="s">
        <v>8341</v>
      </c>
      <c r="D602" s="1" t="s">
        <v>8342</v>
      </c>
      <c r="E602" s="2">
        <v>48976</v>
      </c>
      <c r="F602" s="2">
        <v>49003</v>
      </c>
      <c r="G602" s="1" t="s">
        <v>15691</v>
      </c>
      <c r="H602" s="1">
        <f>+Temporalidad[[#This Row],[ID]]</f>
        <v>591</v>
      </c>
    </row>
    <row r="603" spans="1:8" hidden="1" x14ac:dyDescent="0.3">
      <c r="A603">
        <v>592</v>
      </c>
      <c r="B603" s="21" t="s">
        <v>15692</v>
      </c>
      <c r="C603" s="1" t="s">
        <v>8341</v>
      </c>
      <c r="D603" s="1" t="s">
        <v>8342</v>
      </c>
      <c r="E603" s="2">
        <v>49004</v>
      </c>
      <c r="F603" s="2">
        <v>49034</v>
      </c>
      <c r="G603" s="1" t="s">
        <v>15693</v>
      </c>
      <c r="H603" s="1">
        <f>+Temporalidad[[#This Row],[ID]]</f>
        <v>592</v>
      </c>
    </row>
    <row r="604" spans="1:8" hidden="1" x14ac:dyDescent="0.3">
      <c r="A604">
        <v>593</v>
      </c>
      <c r="B604" s="21" t="s">
        <v>15694</v>
      </c>
      <c r="C604" s="1" t="s">
        <v>8341</v>
      </c>
      <c r="D604" s="1" t="s">
        <v>8342</v>
      </c>
      <c r="E604" s="2">
        <v>49035</v>
      </c>
      <c r="F604" s="2">
        <v>49064</v>
      </c>
      <c r="G604" s="1" t="s">
        <v>15695</v>
      </c>
      <c r="H604" s="1">
        <f>+Temporalidad[[#This Row],[ID]]</f>
        <v>593</v>
      </c>
    </row>
    <row r="605" spans="1:8" hidden="1" x14ac:dyDescent="0.3">
      <c r="A605">
        <v>594</v>
      </c>
      <c r="B605" s="21" t="s">
        <v>15696</v>
      </c>
      <c r="C605" s="1" t="s">
        <v>8341</v>
      </c>
      <c r="D605" s="1" t="s">
        <v>8342</v>
      </c>
      <c r="E605" s="2">
        <v>49065</v>
      </c>
      <c r="F605" s="2">
        <v>49095</v>
      </c>
      <c r="G605" s="1" t="s">
        <v>15697</v>
      </c>
      <c r="H605" s="1">
        <f>+Temporalidad[[#This Row],[ID]]</f>
        <v>594</v>
      </c>
    </row>
    <row r="606" spans="1:8" hidden="1" x14ac:dyDescent="0.3">
      <c r="A606">
        <v>595</v>
      </c>
      <c r="B606" s="21" t="s">
        <v>15698</v>
      </c>
      <c r="C606" s="1" t="s">
        <v>8341</v>
      </c>
      <c r="D606" s="1" t="s">
        <v>8342</v>
      </c>
      <c r="E606" s="2">
        <v>49096</v>
      </c>
      <c r="F606" s="2">
        <v>49125</v>
      </c>
      <c r="G606" s="1" t="s">
        <v>15699</v>
      </c>
      <c r="H606" s="1">
        <f>+Temporalidad[[#This Row],[ID]]</f>
        <v>595</v>
      </c>
    </row>
    <row r="607" spans="1:8" hidden="1" x14ac:dyDescent="0.3">
      <c r="A607">
        <v>596</v>
      </c>
      <c r="B607" s="21" t="s">
        <v>15700</v>
      </c>
      <c r="C607" s="1" t="s">
        <v>8341</v>
      </c>
      <c r="D607" s="1" t="s">
        <v>8342</v>
      </c>
      <c r="E607" s="2">
        <v>49126</v>
      </c>
      <c r="F607" s="2">
        <v>49156</v>
      </c>
      <c r="G607" s="1" t="s">
        <v>15701</v>
      </c>
      <c r="H607" s="1">
        <f>+Temporalidad[[#This Row],[ID]]</f>
        <v>596</v>
      </c>
    </row>
    <row r="608" spans="1:8" hidden="1" x14ac:dyDescent="0.3">
      <c r="A608">
        <v>597</v>
      </c>
      <c r="B608" s="21" t="s">
        <v>15702</v>
      </c>
      <c r="C608" s="1" t="s">
        <v>8341</v>
      </c>
      <c r="D608" s="1" t="s">
        <v>8342</v>
      </c>
      <c r="E608" s="2">
        <v>49157</v>
      </c>
      <c r="F608" s="2">
        <v>49187</v>
      </c>
      <c r="G608" s="1" t="s">
        <v>15703</v>
      </c>
      <c r="H608" s="1">
        <f>+Temporalidad[[#This Row],[ID]]</f>
        <v>597</v>
      </c>
    </row>
    <row r="609" spans="1:8" hidden="1" x14ac:dyDescent="0.3">
      <c r="A609">
        <v>598</v>
      </c>
      <c r="B609" s="21" t="s">
        <v>15704</v>
      </c>
      <c r="C609" s="1" t="s">
        <v>8341</v>
      </c>
      <c r="D609" s="1" t="s">
        <v>8342</v>
      </c>
      <c r="E609" s="2">
        <v>49188</v>
      </c>
      <c r="F609" s="2">
        <v>49217</v>
      </c>
      <c r="G609" s="1" t="s">
        <v>15705</v>
      </c>
      <c r="H609" s="1">
        <f>+Temporalidad[[#This Row],[ID]]</f>
        <v>598</v>
      </c>
    </row>
    <row r="610" spans="1:8" hidden="1" x14ac:dyDescent="0.3">
      <c r="A610">
        <v>599</v>
      </c>
      <c r="B610" s="21" t="s">
        <v>15706</v>
      </c>
      <c r="C610" s="1" t="s">
        <v>8341</v>
      </c>
      <c r="D610" s="1" t="s">
        <v>8342</v>
      </c>
      <c r="E610" s="2">
        <v>49218</v>
      </c>
      <c r="F610" s="2">
        <v>49248</v>
      </c>
      <c r="G610" s="1" t="s">
        <v>15707</v>
      </c>
      <c r="H610" s="1">
        <f>+Temporalidad[[#This Row],[ID]]</f>
        <v>599</v>
      </c>
    </row>
    <row r="611" spans="1:8" hidden="1" x14ac:dyDescent="0.3">
      <c r="A611">
        <v>600</v>
      </c>
      <c r="B611" s="21" t="s">
        <v>15708</v>
      </c>
      <c r="C611" s="1" t="s">
        <v>8341</v>
      </c>
      <c r="D611" s="1" t="s">
        <v>8342</v>
      </c>
      <c r="E611" s="2">
        <v>49249</v>
      </c>
      <c r="F611" s="2">
        <v>49278</v>
      </c>
      <c r="G611" s="1" t="s">
        <v>15709</v>
      </c>
      <c r="H611" s="1">
        <f>+Temporalidad[[#This Row],[ID]]</f>
        <v>600</v>
      </c>
    </row>
    <row r="612" spans="1:8" hidden="1" x14ac:dyDescent="0.3">
      <c r="A612">
        <v>601</v>
      </c>
      <c r="B612" s="21" t="s">
        <v>15710</v>
      </c>
      <c r="C612" s="1" t="s">
        <v>8341</v>
      </c>
      <c r="D612" s="1" t="s">
        <v>8342</v>
      </c>
      <c r="E612" s="2">
        <v>49279</v>
      </c>
      <c r="F612" s="2">
        <v>49309</v>
      </c>
      <c r="G612" s="1" t="s">
        <v>15711</v>
      </c>
      <c r="H612" s="1">
        <f>+Temporalidad[[#This Row],[ID]]</f>
        <v>601</v>
      </c>
    </row>
    <row r="613" spans="1:8" hidden="1" x14ac:dyDescent="0.3">
      <c r="A613">
        <v>602</v>
      </c>
      <c r="B613" s="21" t="s">
        <v>15712</v>
      </c>
      <c r="C613" s="1" t="s">
        <v>8341</v>
      </c>
      <c r="D613" s="1" t="s">
        <v>8342</v>
      </c>
      <c r="E613" s="2">
        <v>49310</v>
      </c>
      <c r="F613" s="2">
        <v>49340</v>
      </c>
      <c r="G613" s="1" t="s">
        <v>15713</v>
      </c>
      <c r="H613" s="1">
        <f>+Temporalidad[[#This Row],[ID]]</f>
        <v>602</v>
      </c>
    </row>
    <row r="614" spans="1:8" hidden="1" x14ac:dyDescent="0.3">
      <c r="A614">
        <v>603</v>
      </c>
      <c r="B614" s="21" t="s">
        <v>15714</v>
      </c>
      <c r="C614" s="1" t="s">
        <v>8341</v>
      </c>
      <c r="D614" s="1" t="s">
        <v>8342</v>
      </c>
      <c r="E614" s="2">
        <v>49341</v>
      </c>
      <c r="F614" s="2">
        <v>49368</v>
      </c>
      <c r="G614" s="1" t="s">
        <v>15715</v>
      </c>
      <c r="H614" s="1">
        <f>+Temporalidad[[#This Row],[ID]]</f>
        <v>603</v>
      </c>
    </row>
    <row r="615" spans="1:8" hidden="1" x14ac:dyDescent="0.3">
      <c r="A615">
        <v>604</v>
      </c>
      <c r="B615" s="21" t="s">
        <v>15716</v>
      </c>
      <c r="C615" s="1" t="s">
        <v>8341</v>
      </c>
      <c r="D615" s="1" t="s">
        <v>8342</v>
      </c>
      <c r="E615" s="2">
        <v>49369</v>
      </c>
      <c r="F615" s="2">
        <v>49399</v>
      </c>
      <c r="G615" s="1" t="s">
        <v>15717</v>
      </c>
      <c r="H615" s="1">
        <f>+Temporalidad[[#This Row],[ID]]</f>
        <v>604</v>
      </c>
    </row>
    <row r="616" spans="1:8" hidden="1" x14ac:dyDescent="0.3">
      <c r="A616">
        <v>605</v>
      </c>
      <c r="B616" s="21" t="s">
        <v>15718</v>
      </c>
      <c r="C616" s="1" t="s">
        <v>8341</v>
      </c>
      <c r="D616" s="1" t="s">
        <v>8342</v>
      </c>
      <c r="E616" s="2">
        <v>49400</v>
      </c>
      <c r="F616" s="2">
        <v>49429</v>
      </c>
      <c r="G616" s="1" t="s">
        <v>15719</v>
      </c>
      <c r="H616" s="1">
        <f>+Temporalidad[[#This Row],[ID]]</f>
        <v>605</v>
      </c>
    </row>
    <row r="617" spans="1:8" hidden="1" x14ac:dyDescent="0.3">
      <c r="A617">
        <v>606</v>
      </c>
      <c r="B617" s="21" t="s">
        <v>15720</v>
      </c>
      <c r="C617" s="1" t="s">
        <v>8341</v>
      </c>
      <c r="D617" s="1" t="s">
        <v>8342</v>
      </c>
      <c r="E617" s="2">
        <v>49430</v>
      </c>
      <c r="F617" s="2">
        <v>49460</v>
      </c>
      <c r="G617" s="1" t="s">
        <v>15721</v>
      </c>
      <c r="H617" s="1">
        <f>+Temporalidad[[#This Row],[ID]]</f>
        <v>606</v>
      </c>
    </row>
    <row r="618" spans="1:8" hidden="1" x14ac:dyDescent="0.3">
      <c r="A618">
        <v>607</v>
      </c>
      <c r="B618" s="21" t="s">
        <v>15722</v>
      </c>
      <c r="C618" s="1" t="s">
        <v>8341</v>
      </c>
      <c r="D618" s="1" t="s">
        <v>8342</v>
      </c>
      <c r="E618" s="2">
        <v>49461</v>
      </c>
      <c r="F618" s="2">
        <v>49490</v>
      </c>
      <c r="G618" s="1" t="s">
        <v>15723</v>
      </c>
      <c r="H618" s="1">
        <f>+Temporalidad[[#This Row],[ID]]</f>
        <v>607</v>
      </c>
    </row>
    <row r="619" spans="1:8" hidden="1" x14ac:dyDescent="0.3">
      <c r="A619">
        <v>608</v>
      </c>
      <c r="B619" s="21" t="s">
        <v>15724</v>
      </c>
      <c r="C619" s="1" t="s">
        <v>8341</v>
      </c>
      <c r="D619" s="1" t="s">
        <v>8342</v>
      </c>
      <c r="E619" s="2">
        <v>49491</v>
      </c>
      <c r="F619" s="2">
        <v>49521</v>
      </c>
      <c r="G619" s="1" t="s">
        <v>15725</v>
      </c>
      <c r="H619" s="1">
        <f>+Temporalidad[[#This Row],[ID]]</f>
        <v>608</v>
      </c>
    </row>
    <row r="620" spans="1:8" hidden="1" x14ac:dyDescent="0.3">
      <c r="A620">
        <v>609</v>
      </c>
      <c r="B620" s="21" t="s">
        <v>15726</v>
      </c>
      <c r="C620" s="1" t="s">
        <v>8341</v>
      </c>
      <c r="D620" s="1" t="s">
        <v>8342</v>
      </c>
      <c r="E620" s="2">
        <v>49522</v>
      </c>
      <c r="F620" s="2">
        <v>49552</v>
      </c>
      <c r="G620" s="1" t="s">
        <v>15727</v>
      </c>
      <c r="H620" s="1">
        <f>+Temporalidad[[#This Row],[ID]]</f>
        <v>609</v>
      </c>
    </row>
    <row r="621" spans="1:8" hidden="1" x14ac:dyDescent="0.3">
      <c r="A621">
        <v>610</v>
      </c>
      <c r="B621" s="21" t="s">
        <v>15728</v>
      </c>
      <c r="C621" s="1" t="s">
        <v>8341</v>
      </c>
      <c r="D621" s="1" t="s">
        <v>8342</v>
      </c>
      <c r="E621" s="2">
        <v>49553</v>
      </c>
      <c r="F621" s="2">
        <v>49582</v>
      </c>
      <c r="G621" s="1" t="s">
        <v>15729</v>
      </c>
      <c r="H621" s="1">
        <f>+Temporalidad[[#This Row],[ID]]</f>
        <v>610</v>
      </c>
    </row>
    <row r="622" spans="1:8" hidden="1" x14ac:dyDescent="0.3">
      <c r="A622">
        <v>611</v>
      </c>
      <c r="B622" s="21" t="s">
        <v>15730</v>
      </c>
      <c r="C622" s="1" t="s">
        <v>8341</v>
      </c>
      <c r="D622" s="1" t="s">
        <v>8342</v>
      </c>
      <c r="E622" s="2">
        <v>49583</v>
      </c>
      <c r="F622" s="2">
        <v>49613</v>
      </c>
      <c r="G622" s="1" t="s">
        <v>15731</v>
      </c>
      <c r="H622" s="1">
        <f>+Temporalidad[[#This Row],[ID]]</f>
        <v>611</v>
      </c>
    </row>
    <row r="623" spans="1:8" hidden="1" x14ac:dyDescent="0.3">
      <c r="A623">
        <v>612</v>
      </c>
      <c r="B623" s="21" t="s">
        <v>15732</v>
      </c>
      <c r="C623" s="1" t="s">
        <v>8341</v>
      </c>
      <c r="D623" s="1" t="s">
        <v>8342</v>
      </c>
      <c r="E623" s="2">
        <v>49614</v>
      </c>
      <c r="F623" s="2">
        <v>49643</v>
      </c>
      <c r="G623" s="1" t="s">
        <v>15733</v>
      </c>
      <c r="H623" s="1">
        <f>+Temporalidad[[#This Row],[ID]]</f>
        <v>612</v>
      </c>
    </row>
    <row r="624" spans="1:8" hidden="1" x14ac:dyDescent="0.3">
      <c r="A624">
        <v>613</v>
      </c>
      <c r="B624" s="21" t="s">
        <v>15734</v>
      </c>
      <c r="C624" s="1" t="s">
        <v>8341</v>
      </c>
      <c r="D624" s="1" t="s">
        <v>8342</v>
      </c>
      <c r="E624" s="2">
        <v>49644</v>
      </c>
      <c r="F624" s="2">
        <v>49674</v>
      </c>
      <c r="G624" s="1" t="s">
        <v>15735</v>
      </c>
      <c r="H624" s="1">
        <f>+Temporalidad[[#This Row],[ID]]</f>
        <v>613</v>
      </c>
    </row>
    <row r="625" spans="1:8" hidden="1" x14ac:dyDescent="0.3">
      <c r="A625">
        <v>614</v>
      </c>
      <c r="B625" s="21" t="s">
        <v>15736</v>
      </c>
      <c r="C625" s="1" t="s">
        <v>8341</v>
      </c>
      <c r="D625" s="1" t="s">
        <v>8342</v>
      </c>
      <c r="E625" s="2">
        <v>49675</v>
      </c>
      <c r="F625" s="2">
        <v>49705</v>
      </c>
      <c r="G625" s="1" t="s">
        <v>15737</v>
      </c>
      <c r="H625" s="1">
        <f>+Temporalidad[[#This Row],[ID]]</f>
        <v>614</v>
      </c>
    </row>
    <row r="626" spans="1:8" hidden="1" x14ac:dyDescent="0.3">
      <c r="A626">
        <v>615</v>
      </c>
      <c r="B626" s="21" t="s">
        <v>15738</v>
      </c>
      <c r="C626" s="1" t="s">
        <v>8341</v>
      </c>
      <c r="D626" s="1" t="s">
        <v>8342</v>
      </c>
      <c r="E626" s="2">
        <v>49706</v>
      </c>
      <c r="F626" s="2">
        <v>49733</v>
      </c>
      <c r="G626" s="1" t="s">
        <v>15739</v>
      </c>
      <c r="H626" s="1">
        <f>+Temporalidad[[#This Row],[ID]]</f>
        <v>615</v>
      </c>
    </row>
    <row r="627" spans="1:8" hidden="1" x14ac:dyDescent="0.3">
      <c r="A627">
        <v>616</v>
      </c>
      <c r="B627" s="21" t="s">
        <v>15740</v>
      </c>
      <c r="C627" s="1" t="s">
        <v>8341</v>
      </c>
      <c r="D627" s="1" t="s">
        <v>8342</v>
      </c>
      <c r="E627" s="2">
        <v>49735</v>
      </c>
      <c r="F627" s="2">
        <v>49765</v>
      </c>
      <c r="G627" s="1" t="s">
        <v>15741</v>
      </c>
      <c r="H627" s="1">
        <f>+Temporalidad[[#This Row],[ID]]</f>
        <v>616</v>
      </c>
    </row>
    <row r="628" spans="1:8" hidden="1" x14ac:dyDescent="0.3">
      <c r="A628">
        <v>617</v>
      </c>
      <c r="B628" s="21" t="s">
        <v>15742</v>
      </c>
      <c r="C628" s="1" t="s">
        <v>8341</v>
      </c>
      <c r="D628" s="1" t="s">
        <v>8342</v>
      </c>
      <c r="E628" s="2">
        <v>49766</v>
      </c>
      <c r="F628" s="2">
        <v>49795</v>
      </c>
      <c r="G628" s="1" t="s">
        <v>15743</v>
      </c>
      <c r="H628" s="1">
        <f>+Temporalidad[[#This Row],[ID]]</f>
        <v>617</v>
      </c>
    </row>
    <row r="629" spans="1:8" hidden="1" x14ac:dyDescent="0.3">
      <c r="A629">
        <v>618</v>
      </c>
      <c r="B629" s="21" t="s">
        <v>15744</v>
      </c>
      <c r="C629" s="1" t="s">
        <v>8341</v>
      </c>
      <c r="D629" s="1" t="s">
        <v>8342</v>
      </c>
      <c r="E629" s="2">
        <v>49796</v>
      </c>
      <c r="F629" s="2">
        <v>49826</v>
      </c>
      <c r="G629" s="1" t="s">
        <v>15745</v>
      </c>
      <c r="H629" s="1">
        <f>+Temporalidad[[#This Row],[ID]]</f>
        <v>618</v>
      </c>
    </row>
    <row r="630" spans="1:8" hidden="1" x14ac:dyDescent="0.3">
      <c r="A630">
        <v>619</v>
      </c>
      <c r="B630" s="21" t="s">
        <v>15746</v>
      </c>
      <c r="C630" s="1" t="s">
        <v>8341</v>
      </c>
      <c r="D630" s="1" t="s">
        <v>8342</v>
      </c>
      <c r="E630" s="2">
        <v>49827</v>
      </c>
      <c r="F630" s="2">
        <v>49856</v>
      </c>
      <c r="G630" s="1" t="s">
        <v>15747</v>
      </c>
      <c r="H630" s="1">
        <f>+Temporalidad[[#This Row],[ID]]</f>
        <v>619</v>
      </c>
    </row>
    <row r="631" spans="1:8" hidden="1" x14ac:dyDescent="0.3">
      <c r="A631">
        <v>620</v>
      </c>
      <c r="B631" s="21" t="s">
        <v>15748</v>
      </c>
      <c r="C631" s="1" t="s">
        <v>8341</v>
      </c>
      <c r="D631" s="1" t="s">
        <v>8342</v>
      </c>
      <c r="E631" s="2">
        <v>49857</v>
      </c>
      <c r="F631" s="2">
        <v>49887</v>
      </c>
      <c r="G631" s="1" t="s">
        <v>15749</v>
      </c>
      <c r="H631" s="1">
        <f>+Temporalidad[[#This Row],[ID]]</f>
        <v>620</v>
      </c>
    </row>
    <row r="632" spans="1:8" hidden="1" x14ac:dyDescent="0.3">
      <c r="A632">
        <v>621</v>
      </c>
      <c r="B632" s="21" t="s">
        <v>15750</v>
      </c>
      <c r="C632" s="1" t="s">
        <v>8341</v>
      </c>
      <c r="D632" s="1" t="s">
        <v>8342</v>
      </c>
      <c r="E632" s="2">
        <v>49888</v>
      </c>
      <c r="F632" s="2">
        <v>49918</v>
      </c>
      <c r="G632" s="1" t="s">
        <v>15751</v>
      </c>
      <c r="H632" s="1">
        <f>+Temporalidad[[#This Row],[ID]]</f>
        <v>621</v>
      </c>
    </row>
    <row r="633" spans="1:8" hidden="1" x14ac:dyDescent="0.3">
      <c r="A633">
        <v>622</v>
      </c>
      <c r="B633" s="21" t="s">
        <v>15752</v>
      </c>
      <c r="C633" s="1" t="s">
        <v>8341</v>
      </c>
      <c r="D633" s="1" t="s">
        <v>8342</v>
      </c>
      <c r="E633" s="2">
        <v>49919</v>
      </c>
      <c r="F633" s="2">
        <v>49948</v>
      </c>
      <c r="G633" s="1" t="s">
        <v>15753</v>
      </c>
      <c r="H633" s="1">
        <f>+Temporalidad[[#This Row],[ID]]</f>
        <v>622</v>
      </c>
    </row>
    <row r="634" spans="1:8" hidden="1" x14ac:dyDescent="0.3">
      <c r="A634">
        <v>623</v>
      </c>
      <c r="B634" s="21" t="s">
        <v>15754</v>
      </c>
      <c r="C634" s="1" t="s">
        <v>8341</v>
      </c>
      <c r="D634" s="1" t="s">
        <v>8342</v>
      </c>
      <c r="E634" s="2">
        <v>49949</v>
      </c>
      <c r="F634" s="2">
        <v>49979</v>
      </c>
      <c r="G634" s="1" t="s">
        <v>15755</v>
      </c>
      <c r="H634" s="1">
        <f>+Temporalidad[[#This Row],[ID]]</f>
        <v>623</v>
      </c>
    </row>
    <row r="635" spans="1:8" hidden="1" x14ac:dyDescent="0.3">
      <c r="A635">
        <v>624</v>
      </c>
      <c r="B635" s="21" t="s">
        <v>15756</v>
      </c>
      <c r="C635" s="1" t="s">
        <v>8341</v>
      </c>
      <c r="D635" s="1" t="s">
        <v>8342</v>
      </c>
      <c r="E635" s="2">
        <v>49980</v>
      </c>
      <c r="F635" s="2">
        <v>50009</v>
      </c>
      <c r="G635" s="1" t="s">
        <v>15757</v>
      </c>
      <c r="H635" s="1">
        <f>+Temporalidad[[#This Row],[ID]]</f>
        <v>624</v>
      </c>
    </row>
    <row r="636" spans="1:8" hidden="1" x14ac:dyDescent="0.3">
      <c r="A636">
        <v>625</v>
      </c>
      <c r="B636" s="21" t="s">
        <v>15758</v>
      </c>
      <c r="C636" s="1" t="s">
        <v>8341</v>
      </c>
      <c r="D636" s="1" t="s">
        <v>8342</v>
      </c>
      <c r="E636" s="2">
        <v>50010</v>
      </c>
      <c r="F636" s="2">
        <v>50040</v>
      </c>
      <c r="G636" s="1" t="s">
        <v>15759</v>
      </c>
      <c r="H636" s="1">
        <f>+Temporalidad[[#This Row],[ID]]</f>
        <v>625</v>
      </c>
    </row>
    <row r="637" spans="1:8" hidden="1" x14ac:dyDescent="0.3">
      <c r="A637">
        <v>626</v>
      </c>
      <c r="B637" s="21" t="s">
        <v>15760</v>
      </c>
      <c r="C637" s="1" t="s">
        <v>8341</v>
      </c>
      <c r="D637" s="1" t="s">
        <v>8342</v>
      </c>
      <c r="E637" s="2">
        <v>50041</v>
      </c>
      <c r="F637" s="2">
        <v>50071</v>
      </c>
      <c r="G637" s="1" t="s">
        <v>15761</v>
      </c>
      <c r="H637" s="1">
        <f>+Temporalidad[[#This Row],[ID]]</f>
        <v>626</v>
      </c>
    </row>
    <row r="638" spans="1:8" hidden="1" x14ac:dyDescent="0.3">
      <c r="A638">
        <v>627</v>
      </c>
      <c r="B638" s="21" t="s">
        <v>15762</v>
      </c>
      <c r="C638" s="1" t="s">
        <v>8341</v>
      </c>
      <c r="D638" s="1" t="s">
        <v>8342</v>
      </c>
      <c r="E638" s="2">
        <v>50072</v>
      </c>
      <c r="F638" s="2">
        <v>50099</v>
      </c>
      <c r="G638" s="1" t="s">
        <v>15763</v>
      </c>
      <c r="H638" s="1">
        <f>+Temporalidad[[#This Row],[ID]]</f>
        <v>627</v>
      </c>
    </row>
    <row r="639" spans="1:8" hidden="1" x14ac:dyDescent="0.3">
      <c r="A639">
        <v>628</v>
      </c>
      <c r="B639" s="21" t="s">
        <v>15764</v>
      </c>
      <c r="C639" s="1" t="s">
        <v>8341</v>
      </c>
      <c r="D639" s="1" t="s">
        <v>8342</v>
      </c>
      <c r="E639" s="2">
        <v>50100</v>
      </c>
      <c r="F639" s="2">
        <v>50130</v>
      </c>
      <c r="G639" s="1" t="s">
        <v>15765</v>
      </c>
      <c r="H639" s="1">
        <f>+Temporalidad[[#This Row],[ID]]</f>
        <v>628</v>
      </c>
    </row>
    <row r="640" spans="1:8" hidden="1" x14ac:dyDescent="0.3">
      <c r="A640">
        <v>629</v>
      </c>
      <c r="B640" s="21" t="s">
        <v>15766</v>
      </c>
      <c r="C640" s="1" t="s">
        <v>8341</v>
      </c>
      <c r="D640" s="1" t="s">
        <v>8342</v>
      </c>
      <c r="E640" s="2">
        <v>50131</v>
      </c>
      <c r="F640" s="2">
        <v>50160</v>
      </c>
      <c r="G640" s="1" t="s">
        <v>15767</v>
      </c>
      <c r="H640" s="1">
        <f>+Temporalidad[[#This Row],[ID]]</f>
        <v>629</v>
      </c>
    </row>
    <row r="641" spans="1:8" hidden="1" x14ac:dyDescent="0.3">
      <c r="A641">
        <v>630</v>
      </c>
      <c r="B641" s="21" t="s">
        <v>15768</v>
      </c>
      <c r="C641" s="1" t="s">
        <v>8341</v>
      </c>
      <c r="D641" s="1" t="s">
        <v>8342</v>
      </c>
      <c r="E641" s="2">
        <v>50161</v>
      </c>
      <c r="F641" s="2">
        <v>50191</v>
      </c>
      <c r="G641" s="1" t="s">
        <v>15769</v>
      </c>
      <c r="H641" s="1">
        <f>+Temporalidad[[#This Row],[ID]]</f>
        <v>630</v>
      </c>
    </row>
    <row r="642" spans="1:8" hidden="1" x14ac:dyDescent="0.3">
      <c r="A642">
        <v>631</v>
      </c>
      <c r="B642" s="21" t="s">
        <v>15770</v>
      </c>
      <c r="C642" s="1" t="s">
        <v>8341</v>
      </c>
      <c r="D642" s="1" t="s">
        <v>8342</v>
      </c>
      <c r="E642" s="2">
        <v>50192</v>
      </c>
      <c r="F642" s="2">
        <v>50221</v>
      </c>
      <c r="G642" s="1" t="s">
        <v>15771</v>
      </c>
      <c r="H642" s="1">
        <f>+Temporalidad[[#This Row],[ID]]</f>
        <v>631</v>
      </c>
    </row>
    <row r="643" spans="1:8" hidden="1" x14ac:dyDescent="0.3">
      <c r="A643">
        <v>632</v>
      </c>
      <c r="B643" s="21" t="s">
        <v>15772</v>
      </c>
      <c r="C643" s="1" t="s">
        <v>8341</v>
      </c>
      <c r="D643" s="1" t="s">
        <v>8342</v>
      </c>
      <c r="E643" s="2">
        <v>50222</v>
      </c>
      <c r="F643" s="2">
        <v>50252</v>
      </c>
      <c r="G643" s="1" t="s">
        <v>15773</v>
      </c>
      <c r="H643" s="1">
        <f>+Temporalidad[[#This Row],[ID]]</f>
        <v>632</v>
      </c>
    </row>
    <row r="644" spans="1:8" hidden="1" x14ac:dyDescent="0.3">
      <c r="A644">
        <v>633</v>
      </c>
      <c r="B644" s="21" t="s">
        <v>15774</v>
      </c>
      <c r="C644" s="1" t="s">
        <v>8341</v>
      </c>
      <c r="D644" s="1" t="s">
        <v>8342</v>
      </c>
      <c r="E644" s="2">
        <v>50253</v>
      </c>
      <c r="F644" s="2">
        <v>50283</v>
      </c>
      <c r="G644" s="1" t="s">
        <v>15775</v>
      </c>
      <c r="H644" s="1">
        <f>+Temporalidad[[#This Row],[ID]]</f>
        <v>633</v>
      </c>
    </row>
    <row r="645" spans="1:8" hidden="1" x14ac:dyDescent="0.3">
      <c r="A645">
        <v>634</v>
      </c>
      <c r="B645" s="21" t="s">
        <v>15776</v>
      </c>
      <c r="C645" s="1" t="s">
        <v>8341</v>
      </c>
      <c r="D645" s="1" t="s">
        <v>8342</v>
      </c>
      <c r="E645" s="2">
        <v>50284</v>
      </c>
      <c r="F645" s="2">
        <v>50313</v>
      </c>
      <c r="G645" s="1" t="s">
        <v>15777</v>
      </c>
      <c r="H645" s="1">
        <f>+Temporalidad[[#This Row],[ID]]</f>
        <v>634</v>
      </c>
    </row>
    <row r="646" spans="1:8" hidden="1" x14ac:dyDescent="0.3">
      <c r="A646">
        <v>635</v>
      </c>
      <c r="B646" s="21" t="s">
        <v>15778</v>
      </c>
      <c r="C646" s="1" t="s">
        <v>8341</v>
      </c>
      <c r="D646" s="1" t="s">
        <v>8342</v>
      </c>
      <c r="E646" s="2">
        <v>50314</v>
      </c>
      <c r="F646" s="2">
        <v>50344</v>
      </c>
      <c r="G646" s="1" t="s">
        <v>15779</v>
      </c>
      <c r="H646" s="1">
        <f>+Temporalidad[[#This Row],[ID]]</f>
        <v>635</v>
      </c>
    </row>
    <row r="647" spans="1:8" hidden="1" x14ac:dyDescent="0.3">
      <c r="A647">
        <v>636</v>
      </c>
      <c r="B647" s="21" t="s">
        <v>15780</v>
      </c>
      <c r="C647" s="1" t="s">
        <v>8341</v>
      </c>
      <c r="D647" s="1" t="s">
        <v>8342</v>
      </c>
      <c r="E647" s="2">
        <v>50345</v>
      </c>
      <c r="F647" s="2">
        <v>50374</v>
      </c>
      <c r="G647" s="1" t="s">
        <v>15781</v>
      </c>
      <c r="H647" s="1">
        <f>+Temporalidad[[#This Row],[ID]]</f>
        <v>636</v>
      </c>
    </row>
    <row r="648" spans="1:8" hidden="1" x14ac:dyDescent="0.3">
      <c r="A648">
        <v>637</v>
      </c>
      <c r="B648" s="21" t="s">
        <v>15782</v>
      </c>
      <c r="C648" s="1" t="s">
        <v>8341</v>
      </c>
      <c r="D648" s="1" t="s">
        <v>8342</v>
      </c>
      <c r="E648" s="2">
        <v>50375</v>
      </c>
      <c r="F648" s="2">
        <v>50405</v>
      </c>
      <c r="G648" s="1" t="s">
        <v>15783</v>
      </c>
      <c r="H648" s="1">
        <f>+Temporalidad[[#This Row],[ID]]</f>
        <v>637</v>
      </c>
    </row>
    <row r="649" spans="1:8" hidden="1" x14ac:dyDescent="0.3">
      <c r="A649">
        <v>638</v>
      </c>
      <c r="B649" s="21" t="s">
        <v>15784</v>
      </c>
      <c r="C649" s="1" t="s">
        <v>8341</v>
      </c>
      <c r="D649" s="1" t="s">
        <v>8342</v>
      </c>
      <c r="E649" s="2">
        <v>50406</v>
      </c>
      <c r="F649" s="2">
        <v>50436</v>
      </c>
      <c r="G649" s="1" t="s">
        <v>15785</v>
      </c>
      <c r="H649" s="1">
        <f>+Temporalidad[[#This Row],[ID]]</f>
        <v>638</v>
      </c>
    </row>
    <row r="650" spans="1:8" hidden="1" x14ac:dyDescent="0.3">
      <c r="A650">
        <v>639</v>
      </c>
      <c r="B650" s="21" t="s">
        <v>15786</v>
      </c>
      <c r="C650" s="1" t="s">
        <v>8341</v>
      </c>
      <c r="D650" s="1" t="s">
        <v>8342</v>
      </c>
      <c r="E650" s="2">
        <v>50437</v>
      </c>
      <c r="F650" s="2">
        <v>50464</v>
      </c>
      <c r="G650" s="1" t="s">
        <v>15787</v>
      </c>
      <c r="H650" s="1">
        <f>+Temporalidad[[#This Row],[ID]]</f>
        <v>639</v>
      </c>
    </row>
    <row r="651" spans="1:8" hidden="1" x14ac:dyDescent="0.3">
      <c r="A651">
        <v>640</v>
      </c>
      <c r="B651" s="21" t="s">
        <v>15788</v>
      </c>
      <c r="C651" s="1" t="s">
        <v>8341</v>
      </c>
      <c r="D651" s="1" t="s">
        <v>8342</v>
      </c>
      <c r="E651" s="2">
        <v>50465</v>
      </c>
      <c r="F651" s="2">
        <v>50495</v>
      </c>
      <c r="G651" s="1" t="s">
        <v>15789</v>
      </c>
      <c r="H651" s="1">
        <f>+Temporalidad[[#This Row],[ID]]</f>
        <v>640</v>
      </c>
    </row>
    <row r="652" spans="1:8" hidden="1" x14ac:dyDescent="0.3">
      <c r="A652">
        <v>641</v>
      </c>
      <c r="B652" s="21" t="s">
        <v>15790</v>
      </c>
      <c r="C652" s="1" t="s">
        <v>8341</v>
      </c>
      <c r="D652" s="1" t="s">
        <v>8342</v>
      </c>
      <c r="E652" s="2">
        <v>50496</v>
      </c>
      <c r="F652" s="2">
        <v>50525</v>
      </c>
      <c r="G652" s="1" t="s">
        <v>15791</v>
      </c>
      <c r="H652" s="1">
        <f>+Temporalidad[[#This Row],[ID]]</f>
        <v>641</v>
      </c>
    </row>
    <row r="653" spans="1:8" hidden="1" x14ac:dyDescent="0.3">
      <c r="A653">
        <v>642</v>
      </c>
      <c r="B653" s="21" t="s">
        <v>15792</v>
      </c>
      <c r="C653" s="1" t="s">
        <v>8341</v>
      </c>
      <c r="D653" s="1" t="s">
        <v>8342</v>
      </c>
      <c r="E653" s="2">
        <v>50526</v>
      </c>
      <c r="F653" s="2">
        <v>50556</v>
      </c>
      <c r="G653" s="1" t="s">
        <v>15793</v>
      </c>
      <c r="H653" s="1">
        <f>+Temporalidad[[#This Row],[ID]]</f>
        <v>642</v>
      </c>
    </row>
    <row r="654" spans="1:8" hidden="1" x14ac:dyDescent="0.3">
      <c r="A654">
        <v>643</v>
      </c>
      <c r="B654" s="21" t="s">
        <v>15794</v>
      </c>
      <c r="C654" s="1" t="s">
        <v>8341</v>
      </c>
      <c r="D654" s="1" t="s">
        <v>8342</v>
      </c>
      <c r="E654" s="2">
        <v>50557</v>
      </c>
      <c r="F654" s="2">
        <v>50586</v>
      </c>
      <c r="G654" s="1" t="s">
        <v>15795</v>
      </c>
      <c r="H654" s="1">
        <f>+Temporalidad[[#This Row],[ID]]</f>
        <v>643</v>
      </c>
    </row>
    <row r="655" spans="1:8" hidden="1" x14ac:dyDescent="0.3">
      <c r="A655">
        <v>644</v>
      </c>
      <c r="B655" s="21" t="s">
        <v>15796</v>
      </c>
      <c r="C655" s="1" t="s">
        <v>8341</v>
      </c>
      <c r="D655" s="1" t="s">
        <v>8342</v>
      </c>
      <c r="E655" s="2">
        <v>50587</v>
      </c>
      <c r="F655" s="2">
        <v>50617</v>
      </c>
      <c r="G655" s="1" t="s">
        <v>15797</v>
      </c>
      <c r="H655" s="1">
        <f>+Temporalidad[[#This Row],[ID]]</f>
        <v>644</v>
      </c>
    </row>
    <row r="656" spans="1:8" hidden="1" x14ac:dyDescent="0.3">
      <c r="A656">
        <v>645</v>
      </c>
      <c r="B656" s="21" t="s">
        <v>15798</v>
      </c>
      <c r="C656" s="1" t="s">
        <v>8341</v>
      </c>
      <c r="D656" s="1" t="s">
        <v>8342</v>
      </c>
      <c r="E656" s="2">
        <v>50618</v>
      </c>
      <c r="F656" s="2">
        <v>50648</v>
      </c>
      <c r="G656" s="1" t="s">
        <v>15799</v>
      </c>
      <c r="H656" s="1">
        <f>+Temporalidad[[#This Row],[ID]]</f>
        <v>645</v>
      </c>
    </row>
    <row r="657" spans="1:8" hidden="1" x14ac:dyDescent="0.3">
      <c r="A657">
        <v>646</v>
      </c>
      <c r="B657" s="21" t="s">
        <v>15800</v>
      </c>
      <c r="C657" s="1" t="s">
        <v>8341</v>
      </c>
      <c r="D657" s="1" t="s">
        <v>8342</v>
      </c>
      <c r="E657" s="2">
        <v>50649</v>
      </c>
      <c r="F657" s="2">
        <v>50678</v>
      </c>
      <c r="G657" s="1" t="s">
        <v>15801</v>
      </c>
      <c r="H657" s="1">
        <f>+Temporalidad[[#This Row],[ID]]</f>
        <v>646</v>
      </c>
    </row>
    <row r="658" spans="1:8" hidden="1" x14ac:dyDescent="0.3">
      <c r="A658">
        <v>647</v>
      </c>
      <c r="B658" s="21" t="s">
        <v>15802</v>
      </c>
      <c r="C658" s="1" t="s">
        <v>8341</v>
      </c>
      <c r="D658" s="1" t="s">
        <v>8342</v>
      </c>
      <c r="E658" s="2">
        <v>50679</v>
      </c>
      <c r="F658" s="2">
        <v>50709</v>
      </c>
      <c r="G658" s="1" t="s">
        <v>15803</v>
      </c>
      <c r="H658" s="1">
        <f>+Temporalidad[[#This Row],[ID]]</f>
        <v>647</v>
      </c>
    </row>
    <row r="659" spans="1:8" hidden="1" x14ac:dyDescent="0.3">
      <c r="A659">
        <v>648</v>
      </c>
      <c r="B659" s="21" t="s">
        <v>15804</v>
      </c>
      <c r="C659" s="1" t="s">
        <v>8341</v>
      </c>
      <c r="D659" s="1" t="s">
        <v>8342</v>
      </c>
      <c r="E659" s="2">
        <v>50710</v>
      </c>
      <c r="F659" s="2">
        <v>50739</v>
      </c>
      <c r="G659" s="1" t="s">
        <v>15805</v>
      </c>
      <c r="H659" s="1">
        <f>+Temporalidad[[#This Row],[ID]]</f>
        <v>648</v>
      </c>
    </row>
    <row r="660" spans="1:8" hidden="1" x14ac:dyDescent="0.3">
      <c r="A660">
        <v>649</v>
      </c>
      <c r="B660" s="21" t="s">
        <v>15806</v>
      </c>
      <c r="C660" s="1" t="s">
        <v>8341</v>
      </c>
      <c r="D660" s="1" t="s">
        <v>8342</v>
      </c>
      <c r="E660" s="2">
        <v>50740</v>
      </c>
      <c r="F660" s="2">
        <v>50770</v>
      </c>
      <c r="G660" s="1" t="s">
        <v>15807</v>
      </c>
      <c r="H660" s="1">
        <f>+Temporalidad[[#This Row],[ID]]</f>
        <v>649</v>
      </c>
    </row>
    <row r="661" spans="1:8" hidden="1" x14ac:dyDescent="0.3">
      <c r="A661">
        <v>650</v>
      </c>
      <c r="B661" s="21" t="s">
        <v>15808</v>
      </c>
      <c r="C661" s="1" t="s">
        <v>8341</v>
      </c>
      <c r="D661" s="1" t="s">
        <v>8342</v>
      </c>
      <c r="E661" s="2">
        <v>50771</v>
      </c>
      <c r="F661" s="2">
        <v>50801</v>
      </c>
      <c r="G661" s="1" t="s">
        <v>15809</v>
      </c>
      <c r="H661" s="1">
        <f>+Temporalidad[[#This Row],[ID]]</f>
        <v>650</v>
      </c>
    </row>
    <row r="662" spans="1:8" hidden="1" x14ac:dyDescent="0.3">
      <c r="A662">
        <v>651</v>
      </c>
      <c r="B662" s="21" t="s">
        <v>15810</v>
      </c>
      <c r="C662" s="1" t="s">
        <v>8341</v>
      </c>
      <c r="D662" s="1" t="s">
        <v>8342</v>
      </c>
      <c r="E662" s="2">
        <v>50802</v>
      </c>
      <c r="F662" s="2">
        <v>50829</v>
      </c>
      <c r="G662" s="1" t="s">
        <v>15811</v>
      </c>
      <c r="H662" s="1">
        <f>+Temporalidad[[#This Row],[ID]]</f>
        <v>651</v>
      </c>
    </row>
    <row r="663" spans="1:8" hidden="1" x14ac:dyDescent="0.3">
      <c r="A663">
        <v>652</v>
      </c>
      <c r="B663" s="21" t="s">
        <v>15812</v>
      </c>
      <c r="C663" s="1" t="s">
        <v>8341</v>
      </c>
      <c r="D663" s="1" t="s">
        <v>8342</v>
      </c>
      <c r="E663" s="2">
        <v>50830</v>
      </c>
      <c r="F663" s="2">
        <v>50860</v>
      </c>
      <c r="G663" s="1" t="s">
        <v>15813</v>
      </c>
      <c r="H663" s="1">
        <f>+Temporalidad[[#This Row],[ID]]</f>
        <v>652</v>
      </c>
    </row>
    <row r="664" spans="1:8" hidden="1" x14ac:dyDescent="0.3">
      <c r="A664">
        <v>653</v>
      </c>
      <c r="B664" s="21" t="s">
        <v>15814</v>
      </c>
      <c r="C664" s="1" t="s">
        <v>8341</v>
      </c>
      <c r="D664" s="1" t="s">
        <v>8342</v>
      </c>
      <c r="E664" s="2">
        <v>50861</v>
      </c>
      <c r="F664" s="2">
        <v>50890</v>
      </c>
      <c r="G664" s="1" t="s">
        <v>15815</v>
      </c>
      <c r="H664" s="1">
        <f>+Temporalidad[[#This Row],[ID]]</f>
        <v>653</v>
      </c>
    </row>
    <row r="665" spans="1:8" hidden="1" x14ac:dyDescent="0.3">
      <c r="A665">
        <v>654</v>
      </c>
      <c r="B665" s="21" t="s">
        <v>15816</v>
      </c>
      <c r="C665" s="1" t="s">
        <v>8341</v>
      </c>
      <c r="D665" s="1" t="s">
        <v>8342</v>
      </c>
      <c r="E665" s="2">
        <v>50891</v>
      </c>
      <c r="F665" s="2">
        <v>50921</v>
      </c>
      <c r="G665" s="1" t="s">
        <v>15817</v>
      </c>
      <c r="H665" s="1">
        <f>+Temporalidad[[#This Row],[ID]]</f>
        <v>654</v>
      </c>
    </row>
    <row r="666" spans="1:8" hidden="1" x14ac:dyDescent="0.3">
      <c r="A666">
        <v>655</v>
      </c>
      <c r="B666" s="21" t="s">
        <v>15818</v>
      </c>
      <c r="C666" s="1" t="s">
        <v>8341</v>
      </c>
      <c r="D666" s="1" t="s">
        <v>8342</v>
      </c>
      <c r="E666" s="2">
        <v>50922</v>
      </c>
      <c r="F666" s="2">
        <v>50951</v>
      </c>
      <c r="G666" s="1" t="s">
        <v>15819</v>
      </c>
      <c r="H666" s="1">
        <f>+Temporalidad[[#This Row],[ID]]</f>
        <v>655</v>
      </c>
    </row>
    <row r="667" spans="1:8" hidden="1" x14ac:dyDescent="0.3">
      <c r="A667">
        <v>656</v>
      </c>
      <c r="B667" s="21" t="s">
        <v>15820</v>
      </c>
      <c r="C667" s="1" t="s">
        <v>8341</v>
      </c>
      <c r="D667" s="1" t="s">
        <v>8342</v>
      </c>
      <c r="E667" s="2">
        <v>50952</v>
      </c>
      <c r="F667" s="2">
        <v>50982</v>
      </c>
      <c r="G667" s="1" t="s">
        <v>15821</v>
      </c>
      <c r="H667" s="1">
        <f>+Temporalidad[[#This Row],[ID]]</f>
        <v>656</v>
      </c>
    </row>
    <row r="668" spans="1:8" hidden="1" x14ac:dyDescent="0.3">
      <c r="A668">
        <v>657</v>
      </c>
      <c r="B668" s="21" t="s">
        <v>15822</v>
      </c>
      <c r="C668" s="1" t="s">
        <v>8341</v>
      </c>
      <c r="D668" s="1" t="s">
        <v>8342</v>
      </c>
      <c r="E668" s="2">
        <v>50983</v>
      </c>
      <c r="F668" s="2">
        <v>51013</v>
      </c>
      <c r="G668" s="1" t="s">
        <v>15823</v>
      </c>
      <c r="H668" s="1">
        <f>+Temporalidad[[#This Row],[ID]]</f>
        <v>657</v>
      </c>
    </row>
    <row r="669" spans="1:8" hidden="1" x14ac:dyDescent="0.3">
      <c r="A669">
        <v>658</v>
      </c>
      <c r="B669" s="21" t="s">
        <v>15824</v>
      </c>
      <c r="C669" s="1" t="s">
        <v>8341</v>
      </c>
      <c r="D669" s="1" t="s">
        <v>8342</v>
      </c>
      <c r="E669" s="2">
        <v>51014</v>
      </c>
      <c r="F669" s="2">
        <v>51043</v>
      </c>
      <c r="G669" s="1" t="s">
        <v>15825</v>
      </c>
      <c r="H669" s="1">
        <f>+Temporalidad[[#This Row],[ID]]</f>
        <v>658</v>
      </c>
    </row>
    <row r="670" spans="1:8" hidden="1" x14ac:dyDescent="0.3">
      <c r="A670">
        <v>659</v>
      </c>
      <c r="B670" s="21" t="s">
        <v>15826</v>
      </c>
      <c r="C670" s="1" t="s">
        <v>8341</v>
      </c>
      <c r="D670" s="1" t="s">
        <v>8342</v>
      </c>
      <c r="E670" s="2">
        <v>51044</v>
      </c>
      <c r="F670" s="2">
        <v>51074</v>
      </c>
      <c r="G670" s="1" t="s">
        <v>15827</v>
      </c>
      <c r="H670" s="1">
        <f>+Temporalidad[[#This Row],[ID]]</f>
        <v>659</v>
      </c>
    </row>
    <row r="671" spans="1:8" hidden="1" x14ac:dyDescent="0.3">
      <c r="A671">
        <v>660</v>
      </c>
      <c r="B671" s="21" t="s">
        <v>15828</v>
      </c>
      <c r="C671" s="1" t="s">
        <v>8341</v>
      </c>
      <c r="D671" s="1" t="s">
        <v>8342</v>
      </c>
      <c r="E671" s="2">
        <v>51075</v>
      </c>
      <c r="F671" s="2">
        <v>51104</v>
      </c>
      <c r="G671" s="1" t="s">
        <v>15829</v>
      </c>
      <c r="H671" s="1">
        <f>+Temporalidad[[#This Row],[ID]]</f>
        <v>660</v>
      </c>
    </row>
    <row r="672" spans="1:8" hidden="1" x14ac:dyDescent="0.3">
      <c r="A672">
        <v>661</v>
      </c>
      <c r="B672" s="21" t="s">
        <v>15830</v>
      </c>
      <c r="C672" s="1" t="s">
        <v>8341</v>
      </c>
      <c r="D672" s="1" t="s">
        <v>8342</v>
      </c>
      <c r="E672" s="2">
        <v>51105</v>
      </c>
      <c r="F672" s="2">
        <v>51135</v>
      </c>
      <c r="G672" s="1" t="s">
        <v>15831</v>
      </c>
      <c r="H672" s="1">
        <f>+Temporalidad[[#This Row],[ID]]</f>
        <v>661</v>
      </c>
    </row>
    <row r="673" spans="1:8" hidden="1" x14ac:dyDescent="0.3">
      <c r="A673">
        <v>662</v>
      </c>
      <c r="B673" s="21" t="s">
        <v>15832</v>
      </c>
      <c r="C673" s="1" t="s">
        <v>8341</v>
      </c>
      <c r="D673" s="1" t="s">
        <v>8342</v>
      </c>
      <c r="E673" s="2">
        <v>51136</v>
      </c>
      <c r="F673" s="2">
        <v>51166</v>
      </c>
      <c r="G673" s="1" t="s">
        <v>15833</v>
      </c>
      <c r="H673" s="1">
        <f>+Temporalidad[[#This Row],[ID]]</f>
        <v>662</v>
      </c>
    </row>
    <row r="674" spans="1:8" hidden="1" x14ac:dyDescent="0.3">
      <c r="A674">
        <v>663</v>
      </c>
      <c r="B674" s="21" t="s">
        <v>15834</v>
      </c>
      <c r="C674" s="1" t="s">
        <v>8341</v>
      </c>
      <c r="D674" s="1" t="s">
        <v>8342</v>
      </c>
      <c r="E674" s="2">
        <v>51167</v>
      </c>
      <c r="F674" s="2">
        <v>51194</v>
      </c>
      <c r="G674" s="1" t="s">
        <v>15835</v>
      </c>
      <c r="H674" s="1">
        <f>+Temporalidad[[#This Row],[ID]]</f>
        <v>663</v>
      </c>
    </row>
    <row r="675" spans="1:8" hidden="1" x14ac:dyDescent="0.3">
      <c r="A675">
        <v>664</v>
      </c>
      <c r="B675" s="21" t="s">
        <v>15836</v>
      </c>
      <c r="C675" s="1" t="s">
        <v>8341</v>
      </c>
      <c r="D675" s="1" t="s">
        <v>8342</v>
      </c>
      <c r="E675" s="2">
        <v>51196</v>
      </c>
      <c r="F675" s="2">
        <v>51226</v>
      </c>
      <c r="G675" s="1" t="s">
        <v>15837</v>
      </c>
      <c r="H675" s="1">
        <f>+Temporalidad[[#This Row],[ID]]</f>
        <v>664</v>
      </c>
    </row>
    <row r="676" spans="1:8" hidden="1" x14ac:dyDescent="0.3">
      <c r="A676">
        <v>665</v>
      </c>
      <c r="B676" s="21" t="s">
        <v>15838</v>
      </c>
      <c r="C676" s="1" t="s">
        <v>8341</v>
      </c>
      <c r="D676" s="1" t="s">
        <v>8342</v>
      </c>
      <c r="E676" s="2">
        <v>51227</v>
      </c>
      <c r="F676" s="2">
        <v>51256</v>
      </c>
      <c r="G676" s="1" t="s">
        <v>15839</v>
      </c>
      <c r="H676" s="1">
        <f>+Temporalidad[[#This Row],[ID]]</f>
        <v>665</v>
      </c>
    </row>
    <row r="677" spans="1:8" hidden="1" x14ac:dyDescent="0.3">
      <c r="A677">
        <v>666</v>
      </c>
      <c r="B677" s="21" t="s">
        <v>15840</v>
      </c>
      <c r="C677" s="1" t="s">
        <v>8341</v>
      </c>
      <c r="D677" s="1" t="s">
        <v>8342</v>
      </c>
      <c r="E677" s="2">
        <v>51257</v>
      </c>
      <c r="F677" s="2">
        <v>51287</v>
      </c>
      <c r="G677" s="1" t="s">
        <v>15841</v>
      </c>
      <c r="H677" s="1">
        <f>+Temporalidad[[#This Row],[ID]]</f>
        <v>666</v>
      </c>
    </row>
    <row r="678" spans="1:8" hidden="1" x14ac:dyDescent="0.3">
      <c r="A678">
        <v>667</v>
      </c>
      <c r="B678" s="21" t="s">
        <v>15842</v>
      </c>
      <c r="C678" s="1" t="s">
        <v>8341</v>
      </c>
      <c r="D678" s="1" t="s">
        <v>8342</v>
      </c>
      <c r="E678" s="2">
        <v>51288</v>
      </c>
      <c r="F678" s="2">
        <v>51317</v>
      </c>
      <c r="G678" s="1" t="s">
        <v>15843</v>
      </c>
      <c r="H678" s="1">
        <f>+Temporalidad[[#This Row],[ID]]</f>
        <v>667</v>
      </c>
    </row>
    <row r="679" spans="1:8" hidden="1" x14ac:dyDescent="0.3">
      <c r="A679">
        <v>668</v>
      </c>
      <c r="B679" s="21" t="s">
        <v>15844</v>
      </c>
      <c r="C679" s="1" t="s">
        <v>8341</v>
      </c>
      <c r="D679" s="1" t="s">
        <v>8342</v>
      </c>
      <c r="E679" s="2">
        <v>51318</v>
      </c>
      <c r="F679" s="2">
        <v>51348</v>
      </c>
      <c r="G679" s="1" t="s">
        <v>15845</v>
      </c>
      <c r="H679" s="1">
        <f>+Temporalidad[[#This Row],[ID]]</f>
        <v>668</v>
      </c>
    </row>
    <row r="680" spans="1:8" hidden="1" x14ac:dyDescent="0.3">
      <c r="A680">
        <v>669</v>
      </c>
      <c r="B680" s="21" t="s">
        <v>15846</v>
      </c>
      <c r="C680" s="1" t="s">
        <v>8341</v>
      </c>
      <c r="D680" s="1" t="s">
        <v>8342</v>
      </c>
      <c r="E680" s="2">
        <v>51349</v>
      </c>
      <c r="F680" s="2">
        <v>51379</v>
      </c>
      <c r="G680" s="1" t="s">
        <v>15847</v>
      </c>
      <c r="H680" s="1">
        <f>+Temporalidad[[#This Row],[ID]]</f>
        <v>669</v>
      </c>
    </row>
    <row r="681" spans="1:8" hidden="1" x14ac:dyDescent="0.3">
      <c r="A681">
        <v>670</v>
      </c>
      <c r="B681" s="21" t="s">
        <v>15848</v>
      </c>
      <c r="C681" s="1" t="s">
        <v>8341</v>
      </c>
      <c r="D681" s="1" t="s">
        <v>8342</v>
      </c>
      <c r="E681" s="2">
        <v>51380</v>
      </c>
      <c r="F681" s="2">
        <v>51409</v>
      </c>
      <c r="G681" s="1" t="s">
        <v>15849</v>
      </c>
      <c r="H681" s="1">
        <f>+Temporalidad[[#This Row],[ID]]</f>
        <v>670</v>
      </c>
    </row>
    <row r="682" spans="1:8" hidden="1" x14ac:dyDescent="0.3">
      <c r="A682">
        <v>671</v>
      </c>
      <c r="B682" s="21" t="s">
        <v>15850</v>
      </c>
      <c r="C682" s="1" t="s">
        <v>8341</v>
      </c>
      <c r="D682" s="1" t="s">
        <v>8342</v>
      </c>
      <c r="E682" s="2">
        <v>51410</v>
      </c>
      <c r="F682" s="2">
        <v>51440</v>
      </c>
      <c r="G682" s="1" t="s">
        <v>15851</v>
      </c>
      <c r="H682" s="1">
        <f>+Temporalidad[[#This Row],[ID]]</f>
        <v>671</v>
      </c>
    </row>
    <row r="683" spans="1:8" hidden="1" x14ac:dyDescent="0.3">
      <c r="A683">
        <v>672</v>
      </c>
      <c r="B683" s="21" t="s">
        <v>15852</v>
      </c>
      <c r="C683" s="1" t="s">
        <v>8341</v>
      </c>
      <c r="D683" s="1" t="s">
        <v>8342</v>
      </c>
      <c r="E683" s="2">
        <v>51441</v>
      </c>
      <c r="F683" s="2">
        <v>51470</v>
      </c>
      <c r="G683" s="1" t="s">
        <v>15853</v>
      </c>
      <c r="H683" s="1">
        <f>+Temporalidad[[#This Row],[ID]]</f>
        <v>672</v>
      </c>
    </row>
    <row r="684" spans="1:8" hidden="1" x14ac:dyDescent="0.3">
      <c r="A684">
        <v>673</v>
      </c>
      <c r="B684" s="21" t="s">
        <v>15854</v>
      </c>
      <c r="C684" s="1" t="s">
        <v>8341</v>
      </c>
      <c r="D684" s="1" t="s">
        <v>8342</v>
      </c>
      <c r="E684" s="2">
        <v>51471</v>
      </c>
      <c r="F684" s="2">
        <v>51501</v>
      </c>
      <c r="G684" s="1" t="s">
        <v>15855</v>
      </c>
      <c r="H684" s="1">
        <f>+Temporalidad[[#This Row],[ID]]</f>
        <v>673</v>
      </c>
    </row>
    <row r="685" spans="1:8" hidden="1" x14ac:dyDescent="0.3">
      <c r="A685">
        <v>674</v>
      </c>
      <c r="B685" s="21" t="s">
        <v>15856</v>
      </c>
      <c r="C685" s="1" t="s">
        <v>8341</v>
      </c>
      <c r="D685" s="1" t="s">
        <v>8342</v>
      </c>
      <c r="E685" s="2">
        <v>51502</v>
      </c>
      <c r="F685" s="2">
        <v>51532</v>
      </c>
      <c r="G685" s="1" t="s">
        <v>15857</v>
      </c>
      <c r="H685" s="1">
        <f>+Temporalidad[[#This Row],[ID]]</f>
        <v>674</v>
      </c>
    </row>
    <row r="686" spans="1:8" hidden="1" x14ac:dyDescent="0.3">
      <c r="A686">
        <v>675</v>
      </c>
      <c r="B686" s="21" t="s">
        <v>15858</v>
      </c>
      <c r="C686" s="1" t="s">
        <v>8341</v>
      </c>
      <c r="D686" s="1" t="s">
        <v>8342</v>
      </c>
      <c r="E686" s="2">
        <v>51533</v>
      </c>
      <c r="F686" s="2">
        <v>51560</v>
      </c>
      <c r="G686" s="1" t="s">
        <v>15859</v>
      </c>
      <c r="H686" s="1">
        <f>+Temporalidad[[#This Row],[ID]]</f>
        <v>675</v>
      </c>
    </row>
    <row r="687" spans="1:8" hidden="1" x14ac:dyDescent="0.3">
      <c r="A687">
        <v>676</v>
      </c>
      <c r="B687" s="21" t="s">
        <v>15860</v>
      </c>
      <c r="C687" s="1" t="s">
        <v>8341</v>
      </c>
      <c r="D687" s="1" t="s">
        <v>8342</v>
      </c>
      <c r="E687" s="2">
        <v>51561</v>
      </c>
      <c r="F687" s="2">
        <v>51591</v>
      </c>
      <c r="G687" s="1" t="s">
        <v>15861</v>
      </c>
      <c r="H687" s="1">
        <f>+Temporalidad[[#This Row],[ID]]</f>
        <v>676</v>
      </c>
    </row>
    <row r="688" spans="1:8" hidden="1" x14ac:dyDescent="0.3">
      <c r="A688">
        <v>677</v>
      </c>
      <c r="B688" s="21" t="s">
        <v>15862</v>
      </c>
      <c r="C688" s="1" t="s">
        <v>8341</v>
      </c>
      <c r="D688" s="1" t="s">
        <v>8342</v>
      </c>
      <c r="E688" s="2">
        <v>51592</v>
      </c>
      <c r="F688" s="2">
        <v>51621</v>
      </c>
      <c r="G688" s="1" t="s">
        <v>15863</v>
      </c>
      <c r="H688" s="1">
        <f>+Temporalidad[[#This Row],[ID]]</f>
        <v>677</v>
      </c>
    </row>
    <row r="689" spans="1:8" hidden="1" x14ac:dyDescent="0.3">
      <c r="A689">
        <v>678</v>
      </c>
      <c r="B689" s="21" t="s">
        <v>15864</v>
      </c>
      <c r="C689" s="1" t="s">
        <v>8341</v>
      </c>
      <c r="D689" s="1" t="s">
        <v>8342</v>
      </c>
      <c r="E689" s="2">
        <v>51622</v>
      </c>
      <c r="F689" s="2">
        <v>51652</v>
      </c>
      <c r="G689" s="1" t="s">
        <v>15865</v>
      </c>
      <c r="H689" s="1">
        <f>+Temporalidad[[#This Row],[ID]]</f>
        <v>678</v>
      </c>
    </row>
    <row r="690" spans="1:8" hidden="1" x14ac:dyDescent="0.3">
      <c r="A690">
        <v>679</v>
      </c>
      <c r="B690" s="21" t="s">
        <v>15866</v>
      </c>
      <c r="C690" s="1" t="s">
        <v>8341</v>
      </c>
      <c r="D690" s="1" t="s">
        <v>8342</v>
      </c>
      <c r="E690" s="2">
        <v>51653</v>
      </c>
      <c r="F690" s="2">
        <v>51682</v>
      </c>
      <c r="G690" s="1" t="s">
        <v>15867</v>
      </c>
      <c r="H690" s="1">
        <f>+Temporalidad[[#This Row],[ID]]</f>
        <v>679</v>
      </c>
    </row>
    <row r="691" spans="1:8" hidden="1" x14ac:dyDescent="0.3">
      <c r="A691">
        <v>680</v>
      </c>
      <c r="B691" s="21" t="s">
        <v>15868</v>
      </c>
      <c r="C691" s="1" t="s">
        <v>8341</v>
      </c>
      <c r="D691" s="1" t="s">
        <v>8342</v>
      </c>
      <c r="E691" s="2">
        <v>51683</v>
      </c>
      <c r="F691" s="2">
        <v>51713</v>
      </c>
      <c r="G691" s="1" t="s">
        <v>15869</v>
      </c>
      <c r="H691" s="1">
        <f>+Temporalidad[[#This Row],[ID]]</f>
        <v>680</v>
      </c>
    </row>
    <row r="692" spans="1:8" hidden="1" x14ac:dyDescent="0.3">
      <c r="A692">
        <v>681</v>
      </c>
      <c r="B692" s="21" t="s">
        <v>15870</v>
      </c>
      <c r="C692" s="1" t="s">
        <v>8341</v>
      </c>
      <c r="D692" s="1" t="s">
        <v>8342</v>
      </c>
      <c r="E692" s="2">
        <v>51714</v>
      </c>
      <c r="F692" s="2">
        <v>51744</v>
      </c>
      <c r="G692" s="1" t="s">
        <v>15871</v>
      </c>
      <c r="H692" s="1">
        <f>+Temporalidad[[#This Row],[ID]]</f>
        <v>681</v>
      </c>
    </row>
    <row r="693" spans="1:8" hidden="1" x14ac:dyDescent="0.3">
      <c r="A693">
        <v>682</v>
      </c>
      <c r="B693" s="21" t="s">
        <v>15872</v>
      </c>
      <c r="C693" s="1" t="s">
        <v>8341</v>
      </c>
      <c r="D693" s="1" t="s">
        <v>8342</v>
      </c>
      <c r="E693" s="2">
        <v>51745</v>
      </c>
      <c r="F693" s="2">
        <v>51774</v>
      </c>
      <c r="G693" s="1" t="s">
        <v>15873</v>
      </c>
      <c r="H693" s="1">
        <f>+Temporalidad[[#This Row],[ID]]</f>
        <v>682</v>
      </c>
    </row>
    <row r="694" spans="1:8" hidden="1" x14ac:dyDescent="0.3">
      <c r="A694">
        <v>683</v>
      </c>
      <c r="B694" s="21" t="s">
        <v>15874</v>
      </c>
      <c r="C694" s="1" t="s">
        <v>8341</v>
      </c>
      <c r="D694" s="1" t="s">
        <v>8342</v>
      </c>
      <c r="E694" s="2">
        <v>51775</v>
      </c>
      <c r="F694" s="2">
        <v>51805</v>
      </c>
      <c r="G694" s="1" t="s">
        <v>15875</v>
      </c>
      <c r="H694" s="1">
        <f>+Temporalidad[[#This Row],[ID]]</f>
        <v>683</v>
      </c>
    </row>
    <row r="695" spans="1:8" hidden="1" x14ac:dyDescent="0.3">
      <c r="A695">
        <v>684</v>
      </c>
      <c r="B695" s="21" t="s">
        <v>15876</v>
      </c>
      <c r="C695" s="1" t="s">
        <v>8341</v>
      </c>
      <c r="D695" s="1" t="s">
        <v>8342</v>
      </c>
      <c r="E695" s="2">
        <v>51806</v>
      </c>
      <c r="F695" s="2">
        <v>51835</v>
      </c>
      <c r="G695" s="1" t="s">
        <v>15877</v>
      </c>
      <c r="H695" s="1">
        <f>+Temporalidad[[#This Row],[ID]]</f>
        <v>684</v>
      </c>
    </row>
    <row r="696" spans="1:8" hidden="1" x14ac:dyDescent="0.3">
      <c r="A696">
        <v>685</v>
      </c>
      <c r="B696" s="21" t="s">
        <v>15878</v>
      </c>
      <c r="C696" s="1" t="s">
        <v>8341</v>
      </c>
      <c r="D696" s="1" t="s">
        <v>8342</v>
      </c>
      <c r="E696" s="2">
        <v>51836</v>
      </c>
      <c r="F696" s="2">
        <v>51866</v>
      </c>
      <c r="G696" s="1" t="s">
        <v>15879</v>
      </c>
      <c r="H696" s="1">
        <f>+Temporalidad[[#This Row],[ID]]</f>
        <v>685</v>
      </c>
    </row>
    <row r="697" spans="1:8" hidden="1" x14ac:dyDescent="0.3">
      <c r="A697">
        <v>686</v>
      </c>
      <c r="B697" s="21" t="s">
        <v>15880</v>
      </c>
      <c r="C697" s="1" t="s">
        <v>8341</v>
      </c>
      <c r="D697" s="1" t="s">
        <v>8342</v>
      </c>
      <c r="E697" s="2">
        <v>51867</v>
      </c>
      <c r="F697" s="2">
        <v>51897</v>
      </c>
      <c r="G697" s="1" t="s">
        <v>15881</v>
      </c>
      <c r="H697" s="1">
        <f>+Temporalidad[[#This Row],[ID]]</f>
        <v>686</v>
      </c>
    </row>
    <row r="698" spans="1:8" hidden="1" x14ac:dyDescent="0.3">
      <c r="A698">
        <v>687</v>
      </c>
      <c r="B698" s="21" t="s">
        <v>15882</v>
      </c>
      <c r="C698" s="1" t="s">
        <v>8341</v>
      </c>
      <c r="D698" s="1" t="s">
        <v>8342</v>
      </c>
      <c r="E698" s="2">
        <v>51898</v>
      </c>
      <c r="F698" s="2">
        <v>51925</v>
      </c>
      <c r="G698" s="1" t="s">
        <v>15883</v>
      </c>
      <c r="H698" s="1">
        <f>+Temporalidad[[#This Row],[ID]]</f>
        <v>687</v>
      </c>
    </row>
    <row r="699" spans="1:8" hidden="1" x14ac:dyDescent="0.3">
      <c r="A699">
        <v>688</v>
      </c>
      <c r="B699" s="21" t="s">
        <v>15884</v>
      </c>
      <c r="C699" s="1" t="s">
        <v>8341</v>
      </c>
      <c r="D699" s="1" t="s">
        <v>8342</v>
      </c>
      <c r="E699" s="2">
        <v>51926</v>
      </c>
      <c r="F699" s="2">
        <v>51956</v>
      </c>
      <c r="G699" s="1" t="s">
        <v>15885</v>
      </c>
      <c r="H699" s="1">
        <f>+Temporalidad[[#This Row],[ID]]</f>
        <v>688</v>
      </c>
    </row>
    <row r="700" spans="1:8" hidden="1" x14ac:dyDescent="0.3">
      <c r="A700">
        <v>689</v>
      </c>
      <c r="B700" s="21" t="s">
        <v>15886</v>
      </c>
      <c r="C700" s="1" t="s">
        <v>8341</v>
      </c>
      <c r="D700" s="1" t="s">
        <v>8342</v>
      </c>
      <c r="E700" s="2">
        <v>51957</v>
      </c>
      <c r="F700" s="2">
        <v>51986</v>
      </c>
      <c r="G700" s="1" t="s">
        <v>15887</v>
      </c>
      <c r="H700" s="1">
        <f>+Temporalidad[[#This Row],[ID]]</f>
        <v>689</v>
      </c>
    </row>
    <row r="701" spans="1:8" hidden="1" x14ac:dyDescent="0.3">
      <c r="A701">
        <v>690</v>
      </c>
      <c r="B701" s="21" t="s">
        <v>15888</v>
      </c>
      <c r="C701" s="1" t="s">
        <v>8341</v>
      </c>
      <c r="D701" s="1" t="s">
        <v>8342</v>
      </c>
      <c r="E701" s="2">
        <v>51987</v>
      </c>
      <c r="F701" s="2">
        <v>52017</v>
      </c>
      <c r="G701" s="1" t="s">
        <v>15889</v>
      </c>
      <c r="H701" s="1">
        <f>+Temporalidad[[#This Row],[ID]]</f>
        <v>690</v>
      </c>
    </row>
    <row r="702" spans="1:8" hidden="1" x14ac:dyDescent="0.3">
      <c r="A702">
        <v>691</v>
      </c>
      <c r="B702" s="21" t="s">
        <v>15890</v>
      </c>
      <c r="C702" s="1" t="s">
        <v>8341</v>
      </c>
      <c r="D702" s="1" t="s">
        <v>8342</v>
      </c>
      <c r="E702" s="2">
        <v>52018</v>
      </c>
      <c r="F702" s="2">
        <v>52047</v>
      </c>
      <c r="G702" s="1" t="s">
        <v>15891</v>
      </c>
      <c r="H702" s="1">
        <f>+Temporalidad[[#This Row],[ID]]</f>
        <v>691</v>
      </c>
    </row>
    <row r="703" spans="1:8" hidden="1" x14ac:dyDescent="0.3">
      <c r="A703">
        <v>692</v>
      </c>
      <c r="B703" s="21" t="s">
        <v>15892</v>
      </c>
      <c r="C703" s="1" t="s">
        <v>8341</v>
      </c>
      <c r="D703" s="1" t="s">
        <v>8342</v>
      </c>
      <c r="E703" s="2">
        <v>52048</v>
      </c>
      <c r="F703" s="2">
        <v>52078</v>
      </c>
      <c r="G703" s="1" t="s">
        <v>15893</v>
      </c>
      <c r="H703" s="1">
        <f>+Temporalidad[[#This Row],[ID]]</f>
        <v>692</v>
      </c>
    </row>
    <row r="704" spans="1:8" hidden="1" x14ac:dyDescent="0.3">
      <c r="A704">
        <v>693</v>
      </c>
      <c r="B704" s="21" t="s">
        <v>15894</v>
      </c>
      <c r="C704" s="1" t="s">
        <v>8341</v>
      </c>
      <c r="D704" s="1" t="s">
        <v>8342</v>
      </c>
      <c r="E704" s="2">
        <v>52079</v>
      </c>
      <c r="F704" s="2">
        <v>52109</v>
      </c>
      <c r="G704" s="1" t="s">
        <v>15895</v>
      </c>
      <c r="H704" s="1">
        <f>+Temporalidad[[#This Row],[ID]]</f>
        <v>693</v>
      </c>
    </row>
    <row r="705" spans="1:8" hidden="1" x14ac:dyDescent="0.3">
      <c r="A705">
        <v>694</v>
      </c>
      <c r="B705" s="21" t="s">
        <v>15896</v>
      </c>
      <c r="C705" s="1" t="s">
        <v>8341</v>
      </c>
      <c r="D705" s="1" t="s">
        <v>8342</v>
      </c>
      <c r="E705" s="2">
        <v>52110</v>
      </c>
      <c r="F705" s="2">
        <v>52139</v>
      </c>
      <c r="G705" s="1" t="s">
        <v>15897</v>
      </c>
      <c r="H705" s="1">
        <f>+Temporalidad[[#This Row],[ID]]</f>
        <v>694</v>
      </c>
    </row>
    <row r="706" spans="1:8" hidden="1" x14ac:dyDescent="0.3">
      <c r="A706">
        <v>695</v>
      </c>
      <c r="B706" s="21" t="s">
        <v>15898</v>
      </c>
      <c r="C706" s="1" t="s">
        <v>8341</v>
      </c>
      <c r="D706" s="1" t="s">
        <v>8342</v>
      </c>
      <c r="E706" s="2">
        <v>52140</v>
      </c>
      <c r="F706" s="2">
        <v>52170</v>
      </c>
      <c r="G706" s="1" t="s">
        <v>15899</v>
      </c>
      <c r="H706" s="1">
        <f>+Temporalidad[[#This Row],[ID]]</f>
        <v>695</v>
      </c>
    </row>
    <row r="707" spans="1:8" hidden="1" x14ac:dyDescent="0.3">
      <c r="A707">
        <v>696</v>
      </c>
      <c r="B707" s="21" t="s">
        <v>15900</v>
      </c>
      <c r="C707" s="1" t="s">
        <v>8341</v>
      </c>
      <c r="D707" s="1" t="s">
        <v>8342</v>
      </c>
      <c r="E707" s="2">
        <v>52171</v>
      </c>
      <c r="F707" s="2">
        <v>52200</v>
      </c>
      <c r="G707" s="1" t="s">
        <v>15901</v>
      </c>
      <c r="H707" s="1">
        <f>+Temporalidad[[#This Row],[ID]]</f>
        <v>696</v>
      </c>
    </row>
    <row r="708" spans="1:8" hidden="1" x14ac:dyDescent="0.3">
      <c r="A708">
        <v>697</v>
      </c>
      <c r="B708" s="21" t="s">
        <v>15902</v>
      </c>
      <c r="C708" s="1" t="s">
        <v>8341</v>
      </c>
      <c r="D708" s="1" t="s">
        <v>8342</v>
      </c>
      <c r="E708" s="2">
        <v>52201</v>
      </c>
      <c r="F708" s="2">
        <v>52231</v>
      </c>
      <c r="G708" s="1" t="s">
        <v>15903</v>
      </c>
      <c r="H708" s="1">
        <f>+Temporalidad[[#This Row],[ID]]</f>
        <v>697</v>
      </c>
    </row>
    <row r="709" spans="1:8" hidden="1" x14ac:dyDescent="0.3">
      <c r="A709">
        <v>698</v>
      </c>
      <c r="B709" s="21" t="s">
        <v>15904</v>
      </c>
      <c r="C709" s="1" t="s">
        <v>8341</v>
      </c>
      <c r="D709" s="1" t="s">
        <v>8342</v>
      </c>
      <c r="E709" s="2">
        <v>52232</v>
      </c>
      <c r="F709" s="2">
        <v>52262</v>
      </c>
      <c r="G709" s="1" t="s">
        <v>15905</v>
      </c>
      <c r="H709" s="1">
        <f>+Temporalidad[[#This Row],[ID]]</f>
        <v>698</v>
      </c>
    </row>
    <row r="710" spans="1:8" hidden="1" x14ac:dyDescent="0.3">
      <c r="A710">
        <v>699</v>
      </c>
      <c r="B710" s="21" t="s">
        <v>15906</v>
      </c>
      <c r="C710" s="1" t="s">
        <v>8341</v>
      </c>
      <c r="D710" s="1" t="s">
        <v>8342</v>
      </c>
      <c r="E710" s="2">
        <v>52263</v>
      </c>
      <c r="F710" s="2">
        <v>52290</v>
      </c>
      <c r="G710" s="1" t="s">
        <v>15907</v>
      </c>
      <c r="H710" s="1">
        <f>+Temporalidad[[#This Row],[ID]]</f>
        <v>699</v>
      </c>
    </row>
    <row r="711" spans="1:8" hidden="1" x14ac:dyDescent="0.3">
      <c r="A711">
        <v>700</v>
      </c>
      <c r="B711" s="21" t="s">
        <v>15908</v>
      </c>
      <c r="C711" s="1" t="s">
        <v>8341</v>
      </c>
      <c r="D711" s="1" t="s">
        <v>8342</v>
      </c>
      <c r="E711" s="2">
        <v>52291</v>
      </c>
      <c r="F711" s="2">
        <v>52321</v>
      </c>
      <c r="G711" s="1" t="s">
        <v>15909</v>
      </c>
      <c r="H711" s="1">
        <f>+Temporalidad[[#This Row],[ID]]</f>
        <v>700</v>
      </c>
    </row>
    <row r="712" spans="1:8" hidden="1" x14ac:dyDescent="0.3">
      <c r="A712">
        <v>701</v>
      </c>
      <c r="B712" s="21" t="s">
        <v>15910</v>
      </c>
      <c r="C712" s="1" t="s">
        <v>8341</v>
      </c>
      <c r="D712" s="1" t="s">
        <v>8342</v>
      </c>
      <c r="E712" s="2">
        <v>52322</v>
      </c>
      <c r="F712" s="2">
        <v>52351</v>
      </c>
      <c r="G712" s="1" t="s">
        <v>15911</v>
      </c>
      <c r="H712" s="1">
        <f>+Temporalidad[[#This Row],[ID]]</f>
        <v>701</v>
      </c>
    </row>
    <row r="713" spans="1:8" hidden="1" x14ac:dyDescent="0.3">
      <c r="A713">
        <v>702</v>
      </c>
      <c r="B713" s="21" t="s">
        <v>15912</v>
      </c>
      <c r="C713" s="1" t="s">
        <v>8341</v>
      </c>
      <c r="D713" s="1" t="s">
        <v>8342</v>
      </c>
      <c r="E713" s="2">
        <v>52352</v>
      </c>
      <c r="F713" s="2">
        <v>52382</v>
      </c>
      <c r="G713" s="1" t="s">
        <v>15913</v>
      </c>
      <c r="H713" s="1">
        <f>+Temporalidad[[#This Row],[ID]]</f>
        <v>702</v>
      </c>
    </row>
    <row r="714" spans="1:8" hidden="1" x14ac:dyDescent="0.3">
      <c r="A714">
        <v>703</v>
      </c>
      <c r="B714" s="21" t="s">
        <v>15914</v>
      </c>
      <c r="C714" s="1" t="s">
        <v>8341</v>
      </c>
      <c r="D714" s="1" t="s">
        <v>8342</v>
      </c>
      <c r="E714" s="2">
        <v>52383</v>
      </c>
      <c r="F714" s="2">
        <v>52412</v>
      </c>
      <c r="G714" s="1" t="s">
        <v>15915</v>
      </c>
      <c r="H714" s="1">
        <f>+Temporalidad[[#This Row],[ID]]</f>
        <v>703</v>
      </c>
    </row>
    <row r="715" spans="1:8" hidden="1" x14ac:dyDescent="0.3">
      <c r="A715">
        <v>704</v>
      </c>
      <c r="B715" s="21" t="s">
        <v>15916</v>
      </c>
      <c r="C715" s="1" t="s">
        <v>8341</v>
      </c>
      <c r="D715" s="1" t="s">
        <v>8342</v>
      </c>
      <c r="E715" s="2">
        <v>52413</v>
      </c>
      <c r="F715" s="2">
        <v>52443</v>
      </c>
      <c r="G715" s="1" t="s">
        <v>15917</v>
      </c>
      <c r="H715" s="1">
        <f>+Temporalidad[[#This Row],[ID]]</f>
        <v>704</v>
      </c>
    </row>
    <row r="716" spans="1:8" hidden="1" x14ac:dyDescent="0.3">
      <c r="A716">
        <v>705</v>
      </c>
      <c r="B716" s="21" t="s">
        <v>15918</v>
      </c>
      <c r="C716" s="1" t="s">
        <v>8341</v>
      </c>
      <c r="D716" s="1" t="s">
        <v>8342</v>
      </c>
      <c r="E716" s="2">
        <v>52444</v>
      </c>
      <c r="F716" s="2">
        <v>52474</v>
      </c>
      <c r="G716" s="1" t="s">
        <v>15919</v>
      </c>
      <c r="H716" s="1">
        <f>+Temporalidad[[#This Row],[ID]]</f>
        <v>705</v>
      </c>
    </row>
    <row r="717" spans="1:8" hidden="1" x14ac:dyDescent="0.3">
      <c r="A717">
        <v>706</v>
      </c>
      <c r="B717" s="21" t="s">
        <v>15920</v>
      </c>
      <c r="C717" s="1" t="s">
        <v>8341</v>
      </c>
      <c r="D717" s="1" t="s">
        <v>8342</v>
      </c>
      <c r="E717" s="2">
        <v>52475</v>
      </c>
      <c r="F717" s="2">
        <v>52504</v>
      </c>
      <c r="G717" s="1" t="s">
        <v>15921</v>
      </c>
      <c r="H717" s="1">
        <f>+Temporalidad[[#This Row],[ID]]</f>
        <v>706</v>
      </c>
    </row>
    <row r="718" spans="1:8" hidden="1" x14ac:dyDescent="0.3">
      <c r="A718">
        <v>707</v>
      </c>
      <c r="B718" s="21" t="s">
        <v>15922</v>
      </c>
      <c r="C718" s="1" t="s">
        <v>8341</v>
      </c>
      <c r="D718" s="1" t="s">
        <v>8342</v>
      </c>
      <c r="E718" s="2">
        <v>52505</v>
      </c>
      <c r="F718" s="2">
        <v>52535</v>
      </c>
      <c r="G718" s="1" t="s">
        <v>15923</v>
      </c>
      <c r="H718" s="1">
        <f>+Temporalidad[[#This Row],[ID]]</f>
        <v>707</v>
      </c>
    </row>
    <row r="719" spans="1:8" hidden="1" x14ac:dyDescent="0.3">
      <c r="A719">
        <v>708</v>
      </c>
      <c r="B719" s="21" t="s">
        <v>15924</v>
      </c>
      <c r="C719" s="1" t="s">
        <v>8341</v>
      </c>
      <c r="D719" s="1" t="s">
        <v>8342</v>
      </c>
      <c r="E719" s="2">
        <v>52536</v>
      </c>
      <c r="F719" s="2">
        <v>52565</v>
      </c>
      <c r="G719" s="1" t="s">
        <v>15925</v>
      </c>
      <c r="H719" s="1">
        <f>+Temporalidad[[#This Row],[ID]]</f>
        <v>708</v>
      </c>
    </row>
    <row r="720" spans="1:8" hidden="1" x14ac:dyDescent="0.3">
      <c r="A720">
        <v>709</v>
      </c>
      <c r="B720" s="21" t="s">
        <v>15926</v>
      </c>
      <c r="C720" s="1" t="s">
        <v>8341</v>
      </c>
      <c r="D720" s="1" t="s">
        <v>8342</v>
      </c>
      <c r="E720" s="2">
        <v>52566</v>
      </c>
      <c r="F720" s="2">
        <v>52596</v>
      </c>
      <c r="G720" s="1" t="s">
        <v>15927</v>
      </c>
      <c r="H720" s="1">
        <f>+Temporalidad[[#This Row],[ID]]</f>
        <v>709</v>
      </c>
    </row>
    <row r="721" spans="1:8" hidden="1" x14ac:dyDescent="0.3">
      <c r="A721">
        <v>710</v>
      </c>
      <c r="B721" s="21" t="s">
        <v>15928</v>
      </c>
      <c r="C721" s="1" t="s">
        <v>8341</v>
      </c>
      <c r="D721" s="1" t="s">
        <v>8342</v>
      </c>
      <c r="E721" s="2">
        <v>52597</v>
      </c>
      <c r="F721" s="2">
        <v>52627</v>
      </c>
      <c r="G721" s="1" t="s">
        <v>15929</v>
      </c>
      <c r="H721" s="1">
        <f>+Temporalidad[[#This Row],[ID]]</f>
        <v>710</v>
      </c>
    </row>
    <row r="722" spans="1:8" hidden="1" x14ac:dyDescent="0.3">
      <c r="A722">
        <v>711</v>
      </c>
      <c r="B722" s="21" t="s">
        <v>15930</v>
      </c>
      <c r="C722" s="1" t="s">
        <v>8341</v>
      </c>
      <c r="D722" s="1" t="s">
        <v>8342</v>
      </c>
      <c r="E722" s="2">
        <v>52628</v>
      </c>
      <c r="F722" s="2">
        <v>52655</v>
      </c>
      <c r="G722" s="1" t="s">
        <v>15931</v>
      </c>
      <c r="H722" s="1">
        <f>+Temporalidad[[#This Row],[ID]]</f>
        <v>711</v>
      </c>
    </row>
    <row r="723" spans="1:8" hidden="1" x14ac:dyDescent="0.3">
      <c r="A723">
        <v>712</v>
      </c>
      <c r="B723" s="21" t="s">
        <v>15932</v>
      </c>
      <c r="C723" s="1" t="s">
        <v>8341</v>
      </c>
      <c r="D723" s="1" t="s">
        <v>8342</v>
      </c>
      <c r="E723" s="2">
        <v>52657</v>
      </c>
      <c r="F723" s="2">
        <v>52687</v>
      </c>
      <c r="G723" s="1" t="s">
        <v>15933</v>
      </c>
      <c r="H723" s="1">
        <f>+Temporalidad[[#This Row],[ID]]</f>
        <v>712</v>
      </c>
    </row>
    <row r="724" spans="1:8" hidden="1" x14ac:dyDescent="0.3">
      <c r="A724">
        <v>713</v>
      </c>
      <c r="B724" s="21" t="s">
        <v>15934</v>
      </c>
      <c r="C724" s="1" t="s">
        <v>8341</v>
      </c>
      <c r="D724" s="1" t="s">
        <v>8342</v>
      </c>
      <c r="E724" s="2">
        <v>52688</v>
      </c>
      <c r="F724" s="2">
        <v>52717</v>
      </c>
      <c r="G724" s="1" t="s">
        <v>15935</v>
      </c>
      <c r="H724" s="1">
        <f>+Temporalidad[[#This Row],[ID]]</f>
        <v>713</v>
      </c>
    </row>
    <row r="725" spans="1:8" hidden="1" x14ac:dyDescent="0.3">
      <c r="A725">
        <v>714</v>
      </c>
      <c r="B725" s="21" t="s">
        <v>15936</v>
      </c>
      <c r="C725" s="1" t="s">
        <v>8341</v>
      </c>
      <c r="D725" s="1" t="s">
        <v>8342</v>
      </c>
      <c r="E725" s="2">
        <v>52718</v>
      </c>
      <c r="F725" s="2">
        <v>52748</v>
      </c>
      <c r="G725" s="1" t="s">
        <v>15937</v>
      </c>
      <c r="H725" s="1">
        <f>+Temporalidad[[#This Row],[ID]]</f>
        <v>714</v>
      </c>
    </row>
    <row r="726" spans="1:8" hidden="1" x14ac:dyDescent="0.3">
      <c r="A726">
        <v>715</v>
      </c>
      <c r="B726" s="21" t="s">
        <v>15938</v>
      </c>
      <c r="C726" s="1" t="s">
        <v>8341</v>
      </c>
      <c r="D726" s="1" t="s">
        <v>8342</v>
      </c>
      <c r="E726" s="2">
        <v>52749</v>
      </c>
      <c r="F726" s="2">
        <v>52778</v>
      </c>
      <c r="G726" s="1" t="s">
        <v>15939</v>
      </c>
      <c r="H726" s="1">
        <f>+Temporalidad[[#This Row],[ID]]</f>
        <v>715</v>
      </c>
    </row>
    <row r="727" spans="1:8" hidden="1" x14ac:dyDescent="0.3">
      <c r="A727">
        <v>716</v>
      </c>
      <c r="B727" s="21" t="s">
        <v>15940</v>
      </c>
      <c r="C727" s="1" t="s">
        <v>8341</v>
      </c>
      <c r="D727" s="1" t="s">
        <v>8342</v>
      </c>
      <c r="E727" s="2">
        <v>52779</v>
      </c>
      <c r="F727" s="2">
        <v>52809</v>
      </c>
      <c r="G727" s="1" t="s">
        <v>15941</v>
      </c>
      <c r="H727" s="1">
        <f>+Temporalidad[[#This Row],[ID]]</f>
        <v>716</v>
      </c>
    </row>
    <row r="728" spans="1:8" hidden="1" x14ac:dyDescent="0.3">
      <c r="A728">
        <v>717</v>
      </c>
      <c r="B728" s="21" t="s">
        <v>15942</v>
      </c>
      <c r="C728" s="1" t="s">
        <v>8341</v>
      </c>
      <c r="D728" s="1" t="s">
        <v>8342</v>
      </c>
      <c r="E728" s="2">
        <v>52810</v>
      </c>
      <c r="F728" s="2">
        <v>52840</v>
      </c>
      <c r="G728" s="1" t="s">
        <v>15943</v>
      </c>
      <c r="H728" s="1">
        <f>+Temporalidad[[#This Row],[ID]]</f>
        <v>717</v>
      </c>
    </row>
    <row r="729" spans="1:8" hidden="1" x14ac:dyDescent="0.3">
      <c r="A729">
        <v>718</v>
      </c>
      <c r="B729" s="21" t="s">
        <v>15944</v>
      </c>
      <c r="C729" s="1" t="s">
        <v>8341</v>
      </c>
      <c r="D729" s="1" t="s">
        <v>8342</v>
      </c>
      <c r="E729" s="2">
        <v>52841</v>
      </c>
      <c r="F729" s="2">
        <v>52870</v>
      </c>
      <c r="G729" s="1" t="s">
        <v>15945</v>
      </c>
      <c r="H729" s="1">
        <f>+Temporalidad[[#This Row],[ID]]</f>
        <v>718</v>
      </c>
    </row>
    <row r="730" spans="1:8" hidden="1" x14ac:dyDescent="0.3">
      <c r="A730">
        <v>719</v>
      </c>
      <c r="B730" s="21" t="s">
        <v>15946</v>
      </c>
      <c r="C730" s="1" t="s">
        <v>8341</v>
      </c>
      <c r="D730" s="1" t="s">
        <v>8342</v>
      </c>
      <c r="E730" s="2">
        <v>52871</v>
      </c>
      <c r="F730" s="2">
        <v>52901</v>
      </c>
      <c r="G730" s="1" t="s">
        <v>15947</v>
      </c>
      <c r="H730" s="1">
        <f>+Temporalidad[[#This Row],[ID]]</f>
        <v>719</v>
      </c>
    </row>
    <row r="731" spans="1:8" hidden="1" x14ac:dyDescent="0.3">
      <c r="A731">
        <v>720</v>
      </c>
      <c r="B731" s="21" t="s">
        <v>15948</v>
      </c>
      <c r="C731" s="1" t="s">
        <v>8341</v>
      </c>
      <c r="D731" s="1" t="s">
        <v>8342</v>
      </c>
      <c r="E731" s="2">
        <v>52902</v>
      </c>
      <c r="F731" s="2">
        <v>52931</v>
      </c>
      <c r="G731" s="1" t="s">
        <v>15949</v>
      </c>
      <c r="H731" s="1">
        <f>+Temporalidad[[#This Row],[ID]]</f>
        <v>720</v>
      </c>
    </row>
    <row r="732" spans="1:8" hidden="1" x14ac:dyDescent="0.3">
      <c r="A732">
        <v>721</v>
      </c>
      <c r="B732" s="21" t="s">
        <v>15950</v>
      </c>
      <c r="C732" s="1" t="s">
        <v>8341</v>
      </c>
      <c r="D732" s="1" t="s">
        <v>8342</v>
      </c>
      <c r="E732" s="2">
        <v>52932</v>
      </c>
      <c r="F732" s="2">
        <v>52962</v>
      </c>
      <c r="G732" s="1" t="s">
        <v>15951</v>
      </c>
      <c r="H732" s="1">
        <f>+Temporalidad[[#This Row],[ID]]</f>
        <v>721</v>
      </c>
    </row>
    <row r="733" spans="1:8" hidden="1" x14ac:dyDescent="0.3">
      <c r="A733">
        <v>722</v>
      </c>
      <c r="B733" s="21" t="s">
        <v>15952</v>
      </c>
      <c r="C733" s="1" t="s">
        <v>8341</v>
      </c>
      <c r="D733" s="1" t="s">
        <v>8342</v>
      </c>
      <c r="E733" s="2">
        <v>52963</v>
      </c>
      <c r="F733" s="2">
        <v>52993</v>
      </c>
      <c r="G733" s="1" t="s">
        <v>15953</v>
      </c>
      <c r="H733" s="1">
        <f>+Temporalidad[[#This Row],[ID]]</f>
        <v>722</v>
      </c>
    </row>
    <row r="734" spans="1:8" hidden="1" x14ac:dyDescent="0.3">
      <c r="A734">
        <v>723</v>
      </c>
      <c r="B734" s="21" t="s">
        <v>15954</v>
      </c>
      <c r="C734" s="1" t="s">
        <v>8341</v>
      </c>
      <c r="D734" s="1" t="s">
        <v>8342</v>
      </c>
      <c r="E734" s="2">
        <v>52994</v>
      </c>
      <c r="F734" s="2">
        <v>53021</v>
      </c>
      <c r="G734" s="1" t="s">
        <v>15955</v>
      </c>
      <c r="H734" s="1">
        <f>+Temporalidad[[#This Row],[ID]]</f>
        <v>723</v>
      </c>
    </row>
    <row r="735" spans="1:8" hidden="1" x14ac:dyDescent="0.3">
      <c r="A735">
        <v>724</v>
      </c>
      <c r="B735" s="21" t="s">
        <v>15956</v>
      </c>
      <c r="C735" s="1" t="s">
        <v>8341</v>
      </c>
      <c r="D735" s="1" t="s">
        <v>8342</v>
      </c>
      <c r="E735" s="2">
        <v>53022</v>
      </c>
      <c r="F735" s="2">
        <v>53052</v>
      </c>
      <c r="G735" s="1" t="s">
        <v>15957</v>
      </c>
      <c r="H735" s="1">
        <f>+Temporalidad[[#This Row],[ID]]</f>
        <v>724</v>
      </c>
    </row>
    <row r="736" spans="1:8" hidden="1" x14ac:dyDescent="0.3">
      <c r="A736">
        <v>725</v>
      </c>
      <c r="B736" s="21" t="s">
        <v>15958</v>
      </c>
      <c r="C736" s="1" t="s">
        <v>8341</v>
      </c>
      <c r="D736" s="1" t="s">
        <v>8342</v>
      </c>
      <c r="E736" s="2">
        <v>53053</v>
      </c>
      <c r="F736" s="2">
        <v>53082</v>
      </c>
      <c r="G736" s="1" t="s">
        <v>15959</v>
      </c>
      <c r="H736" s="1">
        <f>+Temporalidad[[#This Row],[ID]]</f>
        <v>725</v>
      </c>
    </row>
    <row r="737" spans="1:8" hidden="1" x14ac:dyDescent="0.3">
      <c r="A737">
        <v>726</v>
      </c>
      <c r="B737" s="21" t="s">
        <v>15960</v>
      </c>
      <c r="C737" s="1" t="s">
        <v>8341</v>
      </c>
      <c r="D737" s="1" t="s">
        <v>8342</v>
      </c>
      <c r="E737" s="2">
        <v>53083</v>
      </c>
      <c r="F737" s="2">
        <v>53113</v>
      </c>
      <c r="G737" s="1" t="s">
        <v>15961</v>
      </c>
      <c r="H737" s="1">
        <f>+Temporalidad[[#This Row],[ID]]</f>
        <v>726</v>
      </c>
    </row>
    <row r="738" spans="1:8" hidden="1" x14ac:dyDescent="0.3">
      <c r="A738">
        <v>727</v>
      </c>
      <c r="B738" s="21" t="s">
        <v>15962</v>
      </c>
      <c r="C738" s="1" t="s">
        <v>8341</v>
      </c>
      <c r="D738" s="1" t="s">
        <v>8342</v>
      </c>
      <c r="E738" s="2">
        <v>53114</v>
      </c>
      <c r="F738" s="2">
        <v>53143</v>
      </c>
      <c r="G738" s="1" t="s">
        <v>15963</v>
      </c>
      <c r="H738" s="1">
        <f>+Temporalidad[[#This Row],[ID]]</f>
        <v>727</v>
      </c>
    </row>
    <row r="739" spans="1:8" hidden="1" x14ac:dyDescent="0.3">
      <c r="A739">
        <v>728</v>
      </c>
      <c r="B739" s="21" t="s">
        <v>15964</v>
      </c>
      <c r="C739" s="1" t="s">
        <v>8341</v>
      </c>
      <c r="D739" s="1" t="s">
        <v>8342</v>
      </c>
      <c r="E739" s="2">
        <v>53144</v>
      </c>
      <c r="F739" s="2">
        <v>53174</v>
      </c>
      <c r="G739" s="1" t="s">
        <v>15965</v>
      </c>
      <c r="H739" s="1">
        <f>+Temporalidad[[#This Row],[ID]]</f>
        <v>728</v>
      </c>
    </row>
    <row r="740" spans="1:8" hidden="1" x14ac:dyDescent="0.3">
      <c r="A740">
        <v>729</v>
      </c>
      <c r="B740" s="21" t="s">
        <v>15966</v>
      </c>
      <c r="C740" s="1" t="s">
        <v>8341</v>
      </c>
      <c r="D740" s="1" t="s">
        <v>8342</v>
      </c>
      <c r="E740" s="2">
        <v>53175</v>
      </c>
      <c r="F740" s="2">
        <v>53205</v>
      </c>
      <c r="G740" s="1" t="s">
        <v>15967</v>
      </c>
      <c r="H740" s="1">
        <f>+Temporalidad[[#This Row],[ID]]</f>
        <v>729</v>
      </c>
    </row>
    <row r="741" spans="1:8" hidden="1" x14ac:dyDescent="0.3">
      <c r="A741">
        <v>730</v>
      </c>
      <c r="B741" s="21" t="s">
        <v>15968</v>
      </c>
      <c r="C741" s="1" t="s">
        <v>8341</v>
      </c>
      <c r="D741" s="1" t="s">
        <v>8342</v>
      </c>
      <c r="E741" s="2">
        <v>53206</v>
      </c>
      <c r="F741" s="2">
        <v>53235</v>
      </c>
      <c r="G741" s="1" t="s">
        <v>15969</v>
      </c>
      <c r="H741" s="1">
        <f>+Temporalidad[[#This Row],[ID]]</f>
        <v>730</v>
      </c>
    </row>
    <row r="742" spans="1:8" hidden="1" x14ac:dyDescent="0.3">
      <c r="A742">
        <v>731</v>
      </c>
      <c r="B742" s="21" t="s">
        <v>15970</v>
      </c>
      <c r="C742" s="1" t="s">
        <v>8341</v>
      </c>
      <c r="D742" s="1" t="s">
        <v>8342</v>
      </c>
      <c r="E742" s="2">
        <v>53236</v>
      </c>
      <c r="F742" s="2">
        <v>53266</v>
      </c>
      <c r="G742" s="1" t="s">
        <v>15971</v>
      </c>
      <c r="H742" s="1">
        <f>+Temporalidad[[#This Row],[ID]]</f>
        <v>731</v>
      </c>
    </row>
    <row r="743" spans="1:8" hidden="1" x14ac:dyDescent="0.3">
      <c r="A743">
        <v>732</v>
      </c>
      <c r="B743" s="21" t="s">
        <v>15972</v>
      </c>
      <c r="C743" s="1" t="s">
        <v>8341</v>
      </c>
      <c r="D743" s="1" t="s">
        <v>8342</v>
      </c>
      <c r="E743" s="2">
        <v>53267</v>
      </c>
      <c r="F743" s="2">
        <v>53296</v>
      </c>
      <c r="G743" s="1" t="s">
        <v>15973</v>
      </c>
      <c r="H743" s="1">
        <f>+Temporalidad[[#This Row],[ID]]</f>
        <v>732</v>
      </c>
    </row>
    <row r="744" spans="1:8" hidden="1" x14ac:dyDescent="0.3">
      <c r="A744">
        <v>733</v>
      </c>
      <c r="B744" s="21" t="s">
        <v>15974</v>
      </c>
      <c r="C744" s="1" t="s">
        <v>8341</v>
      </c>
      <c r="D744" s="1" t="s">
        <v>8342</v>
      </c>
      <c r="E744" s="2">
        <v>53297</v>
      </c>
      <c r="F744" s="2">
        <v>53327</v>
      </c>
      <c r="G744" s="1" t="s">
        <v>15975</v>
      </c>
      <c r="H744" s="1">
        <f>+Temporalidad[[#This Row],[ID]]</f>
        <v>733</v>
      </c>
    </row>
    <row r="745" spans="1:8" hidden="1" x14ac:dyDescent="0.3">
      <c r="A745">
        <v>734</v>
      </c>
      <c r="B745" s="21" t="s">
        <v>15976</v>
      </c>
      <c r="C745" s="1" t="s">
        <v>8341</v>
      </c>
      <c r="D745" s="1" t="s">
        <v>8342</v>
      </c>
      <c r="E745" s="2">
        <v>53328</v>
      </c>
      <c r="F745" s="2">
        <v>53358</v>
      </c>
      <c r="G745" s="1" t="s">
        <v>15977</v>
      </c>
      <c r="H745" s="1">
        <f>+Temporalidad[[#This Row],[ID]]</f>
        <v>734</v>
      </c>
    </row>
    <row r="746" spans="1:8" hidden="1" x14ac:dyDescent="0.3">
      <c r="A746">
        <v>735</v>
      </c>
      <c r="B746" s="21" t="s">
        <v>15978</v>
      </c>
      <c r="C746" s="1" t="s">
        <v>8341</v>
      </c>
      <c r="D746" s="1" t="s">
        <v>8342</v>
      </c>
      <c r="E746" s="2">
        <v>53359</v>
      </c>
      <c r="F746" s="2">
        <v>53386</v>
      </c>
      <c r="G746" s="1" t="s">
        <v>15979</v>
      </c>
      <c r="H746" s="1">
        <f>+Temporalidad[[#This Row],[ID]]</f>
        <v>735</v>
      </c>
    </row>
    <row r="747" spans="1:8" hidden="1" x14ac:dyDescent="0.3">
      <c r="A747">
        <v>736</v>
      </c>
      <c r="B747" s="21" t="s">
        <v>15980</v>
      </c>
      <c r="C747" s="1" t="s">
        <v>8341</v>
      </c>
      <c r="D747" s="1" t="s">
        <v>8342</v>
      </c>
      <c r="E747" s="2">
        <v>53387</v>
      </c>
      <c r="F747" s="2">
        <v>53417</v>
      </c>
      <c r="G747" s="1" t="s">
        <v>15981</v>
      </c>
      <c r="H747" s="1">
        <f>+Temporalidad[[#This Row],[ID]]</f>
        <v>736</v>
      </c>
    </row>
    <row r="748" spans="1:8" hidden="1" x14ac:dyDescent="0.3">
      <c r="A748">
        <v>737</v>
      </c>
      <c r="B748" s="21" t="s">
        <v>15982</v>
      </c>
      <c r="C748" s="1" t="s">
        <v>8341</v>
      </c>
      <c r="D748" s="1" t="s">
        <v>8342</v>
      </c>
      <c r="E748" s="2">
        <v>53418</v>
      </c>
      <c r="F748" s="2">
        <v>53447</v>
      </c>
      <c r="G748" s="1" t="s">
        <v>15983</v>
      </c>
      <c r="H748" s="1">
        <f>+Temporalidad[[#This Row],[ID]]</f>
        <v>737</v>
      </c>
    </row>
    <row r="749" spans="1:8" hidden="1" x14ac:dyDescent="0.3">
      <c r="A749">
        <v>738</v>
      </c>
      <c r="B749" s="21" t="s">
        <v>15984</v>
      </c>
      <c r="C749" s="1" t="s">
        <v>8341</v>
      </c>
      <c r="D749" s="1" t="s">
        <v>8342</v>
      </c>
      <c r="E749" s="2">
        <v>53448</v>
      </c>
      <c r="F749" s="2">
        <v>53478</v>
      </c>
      <c r="G749" s="1" t="s">
        <v>15985</v>
      </c>
      <c r="H749" s="1">
        <f>+Temporalidad[[#This Row],[ID]]</f>
        <v>738</v>
      </c>
    </row>
    <row r="750" spans="1:8" hidden="1" x14ac:dyDescent="0.3">
      <c r="A750">
        <v>739</v>
      </c>
      <c r="B750" s="21" t="s">
        <v>15986</v>
      </c>
      <c r="C750" s="1" t="s">
        <v>8341</v>
      </c>
      <c r="D750" s="1" t="s">
        <v>8342</v>
      </c>
      <c r="E750" s="2">
        <v>53479</v>
      </c>
      <c r="F750" s="2">
        <v>53508</v>
      </c>
      <c r="G750" s="1" t="s">
        <v>15987</v>
      </c>
      <c r="H750" s="1">
        <f>+Temporalidad[[#This Row],[ID]]</f>
        <v>739</v>
      </c>
    </row>
    <row r="751" spans="1:8" hidden="1" x14ac:dyDescent="0.3">
      <c r="A751">
        <v>740</v>
      </c>
      <c r="B751" s="21" t="s">
        <v>15988</v>
      </c>
      <c r="C751" s="1" t="s">
        <v>8341</v>
      </c>
      <c r="D751" s="1" t="s">
        <v>8342</v>
      </c>
      <c r="E751" s="2">
        <v>53509</v>
      </c>
      <c r="F751" s="2">
        <v>53539</v>
      </c>
      <c r="G751" s="1" t="s">
        <v>15989</v>
      </c>
      <c r="H751" s="1">
        <f>+Temporalidad[[#This Row],[ID]]</f>
        <v>740</v>
      </c>
    </row>
    <row r="752" spans="1:8" hidden="1" x14ac:dyDescent="0.3">
      <c r="A752">
        <v>741</v>
      </c>
      <c r="B752" s="21" t="s">
        <v>15990</v>
      </c>
      <c r="C752" s="1" t="s">
        <v>8341</v>
      </c>
      <c r="D752" s="1" t="s">
        <v>8342</v>
      </c>
      <c r="E752" s="2">
        <v>53540</v>
      </c>
      <c r="F752" s="2">
        <v>53570</v>
      </c>
      <c r="G752" s="1" t="s">
        <v>15991</v>
      </c>
      <c r="H752" s="1">
        <f>+Temporalidad[[#This Row],[ID]]</f>
        <v>741</v>
      </c>
    </row>
    <row r="753" spans="1:8" hidden="1" x14ac:dyDescent="0.3">
      <c r="A753">
        <v>742</v>
      </c>
      <c r="B753" s="21" t="s">
        <v>15992</v>
      </c>
      <c r="C753" s="1" t="s">
        <v>8341</v>
      </c>
      <c r="D753" s="1" t="s">
        <v>8342</v>
      </c>
      <c r="E753" s="2">
        <v>53571</v>
      </c>
      <c r="F753" s="2">
        <v>53600</v>
      </c>
      <c r="G753" s="1" t="s">
        <v>15993</v>
      </c>
      <c r="H753" s="1">
        <f>+Temporalidad[[#This Row],[ID]]</f>
        <v>742</v>
      </c>
    </row>
    <row r="754" spans="1:8" hidden="1" x14ac:dyDescent="0.3">
      <c r="A754">
        <v>743</v>
      </c>
      <c r="B754" s="21" t="s">
        <v>15994</v>
      </c>
      <c r="C754" s="1" t="s">
        <v>8341</v>
      </c>
      <c r="D754" s="1" t="s">
        <v>8342</v>
      </c>
      <c r="E754" s="2">
        <v>53601</v>
      </c>
      <c r="F754" s="2">
        <v>53631</v>
      </c>
      <c r="G754" s="1" t="s">
        <v>15995</v>
      </c>
      <c r="H754" s="1">
        <f>+Temporalidad[[#This Row],[ID]]</f>
        <v>743</v>
      </c>
    </row>
    <row r="755" spans="1:8" hidden="1" x14ac:dyDescent="0.3">
      <c r="A755">
        <v>744</v>
      </c>
      <c r="B755" s="21" t="s">
        <v>15996</v>
      </c>
      <c r="C755" s="1" t="s">
        <v>8341</v>
      </c>
      <c r="D755" s="1" t="s">
        <v>8342</v>
      </c>
      <c r="E755" s="2">
        <v>53632</v>
      </c>
      <c r="F755" s="2">
        <v>53661</v>
      </c>
      <c r="G755" s="1" t="s">
        <v>15997</v>
      </c>
      <c r="H755" s="1">
        <f>+Temporalidad[[#This Row],[ID]]</f>
        <v>744</v>
      </c>
    </row>
    <row r="756" spans="1:8" hidden="1" x14ac:dyDescent="0.3">
      <c r="A756">
        <v>745</v>
      </c>
      <c r="B756" s="21" t="s">
        <v>15998</v>
      </c>
      <c r="C756" s="1" t="s">
        <v>8341</v>
      </c>
      <c r="D756" s="1" t="s">
        <v>8342</v>
      </c>
      <c r="E756" s="2">
        <v>53662</v>
      </c>
      <c r="F756" s="2">
        <v>53692</v>
      </c>
      <c r="G756" s="1" t="s">
        <v>15999</v>
      </c>
      <c r="H756" s="1">
        <f>+Temporalidad[[#This Row],[ID]]</f>
        <v>745</v>
      </c>
    </row>
    <row r="757" spans="1:8" hidden="1" x14ac:dyDescent="0.3">
      <c r="A757">
        <v>746</v>
      </c>
      <c r="B757" s="21" t="s">
        <v>16000</v>
      </c>
      <c r="C757" s="1" t="s">
        <v>8341</v>
      </c>
      <c r="D757" s="1" t="s">
        <v>8342</v>
      </c>
      <c r="E757" s="2">
        <v>53693</v>
      </c>
      <c r="F757" s="2">
        <v>53723</v>
      </c>
      <c r="G757" s="1" t="s">
        <v>16001</v>
      </c>
      <c r="H757" s="1">
        <f>+Temporalidad[[#This Row],[ID]]</f>
        <v>746</v>
      </c>
    </row>
    <row r="758" spans="1:8" hidden="1" x14ac:dyDescent="0.3">
      <c r="A758">
        <v>747</v>
      </c>
      <c r="B758" s="21" t="s">
        <v>16002</v>
      </c>
      <c r="C758" s="1" t="s">
        <v>8341</v>
      </c>
      <c r="D758" s="1" t="s">
        <v>8342</v>
      </c>
      <c r="E758" s="2">
        <v>53724</v>
      </c>
      <c r="F758" s="2">
        <v>53751</v>
      </c>
      <c r="G758" s="1" t="s">
        <v>16003</v>
      </c>
      <c r="H758" s="1">
        <f>+Temporalidad[[#This Row],[ID]]</f>
        <v>747</v>
      </c>
    </row>
    <row r="759" spans="1:8" hidden="1" x14ac:dyDescent="0.3">
      <c r="A759">
        <v>748</v>
      </c>
      <c r="B759" s="21" t="s">
        <v>16004</v>
      </c>
      <c r="C759" s="1" t="s">
        <v>8341</v>
      </c>
      <c r="D759" s="1" t="s">
        <v>8342</v>
      </c>
      <c r="E759" s="2">
        <v>53752</v>
      </c>
      <c r="F759" s="2">
        <v>53782</v>
      </c>
      <c r="G759" s="1" t="s">
        <v>16005</v>
      </c>
      <c r="H759" s="1">
        <f>+Temporalidad[[#This Row],[ID]]</f>
        <v>748</v>
      </c>
    </row>
    <row r="760" spans="1:8" hidden="1" x14ac:dyDescent="0.3">
      <c r="A760">
        <v>749</v>
      </c>
      <c r="B760" s="21" t="s">
        <v>16006</v>
      </c>
      <c r="C760" s="1" t="s">
        <v>8341</v>
      </c>
      <c r="D760" s="1" t="s">
        <v>8342</v>
      </c>
      <c r="E760" s="2">
        <v>53783</v>
      </c>
      <c r="F760" s="2">
        <v>53812</v>
      </c>
      <c r="G760" s="1" t="s">
        <v>16007</v>
      </c>
      <c r="H760" s="1">
        <f>+Temporalidad[[#This Row],[ID]]</f>
        <v>749</v>
      </c>
    </row>
    <row r="761" spans="1:8" hidden="1" x14ac:dyDescent="0.3">
      <c r="A761">
        <v>750</v>
      </c>
      <c r="B761" s="21" t="s">
        <v>16008</v>
      </c>
      <c r="C761" s="1" t="s">
        <v>8341</v>
      </c>
      <c r="D761" s="1" t="s">
        <v>8342</v>
      </c>
      <c r="E761" s="2">
        <v>53813</v>
      </c>
      <c r="F761" s="2">
        <v>53843</v>
      </c>
      <c r="G761" s="1" t="s">
        <v>16009</v>
      </c>
      <c r="H761" s="1">
        <f>+Temporalidad[[#This Row],[ID]]</f>
        <v>750</v>
      </c>
    </row>
    <row r="762" spans="1:8" hidden="1" x14ac:dyDescent="0.3">
      <c r="A762">
        <v>751</v>
      </c>
      <c r="B762" s="21" t="s">
        <v>16010</v>
      </c>
      <c r="C762" s="1" t="s">
        <v>8341</v>
      </c>
      <c r="D762" s="1" t="s">
        <v>8342</v>
      </c>
      <c r="E762" s="2">
        <v>53844</v>
      </c>
      <c r="F762" s="2">
        <v>53873</v>
      </c>
      <c r="G762" s="1" t="s">
        <v>16011</v>
      </c>
      <c r="H762" s="1">
        <f>+Temporalidad[[#This Row],[ID]]</f>
        <v>751</v>
      </c>
    </row>
    <row r="763" spans="1:8" hidden="1" x14ac:dyDescent="0.3">
      <c r="A763">
        <v>752</v>
      </c>
      <c r="B763" s="21" t="s">
        <v>16012</v>
      </c>
      <c r="C763" s="1" t="s">
        <v>8341</v>
      </c>
      <c r="D763" s="1" t="s">
        <v>8342</v>
      </c>
      <c r="E763" s="2">
        <v>53874</v>
      </c>
      <c r="F763" s="2">
        <v>53904</v>
      </c>
      <c r="G763" s="1" t="s">
        <v>16013</v>
      </c>
      <c r="H763" s="1">
        <f>+Temporalidad[[#This Row],[ID]]</f>
        <v>752</v>
      </c>
    </row>
    <row r="764" spans="1:8" hidden="1" x14ac:dyDescent="0.3">
      <c r="A764">
        <v>753</v>
      </c>
      <c r="B764" s="21" t="s">
        <v>16014</v>
      </c>
      <c r="C764" s="1" t="s">
        <v>8341</v>
      </c>
      <c r="D764" s="1" t="s">
        <v>8342</v>
      </c>
      <c r="E764" s="2">
        <v>53905</v>
      </c>
      <c r="F764" s="2">
        <v>53935</v>
      </c>
      <c r="G764" s="1" t="s">
        <v>16015</v>
      </c>
      <c r="H764" s="1">
        <f>+Temporalidad[[#This Row],[ID]]</f>
        <v>753</v>
      </c>
    </row>
    <row r="765" spans="1:8" hidden="1" x14ac:dyDescent="0.3">
      <c r="A765">
        <v>754</v>
      </c>
      <c r="B765" s="21" t="s">
        <v>16016</v>
      </c>
      <c r="C765" s="1" t="s">
        <v>8341</v>
      </c>
      <c r="D765" s="1" t="s">
        <v>8342</v>
      </c>
      <c r="E765" s="2">
        <v>53936</v>
      </c>
      <c r="F765" s="2">
        <v>53965</v>
      </c>
      <c r="G765" s="1" t="s">
        <v>16017</v>
      </c>
      <c r="H765" s="1">
        <f>+Temporalidad[[#This Row],[ID]]</f>
        <v>754</v>
      </c>
    </row>
    <row r="766" spans="1:8" hidden="1" x14ac:dyDescent="0.3">
      <c r="A766">
        <v>755</v>
      </c>
      <c r="B766" s="21" t="s">
        <v>16018</v>
      </c>
      <c r="C766" s="1" t="s">
        <v>8341</v>
      </c>
      <c r="D766" s="1" t="s">
        <v>8342</v>
      </c>
      <c r="E766" s="2">
        <v>53966</v>
      </c>
      <c r="F766" s="2">
        <v>53996</v>
      </c>
      <c r="G766" s="1" t="s">
        <v>16019</v>
      </c>
      <c r="H766" s="1">
        <f>+Temporalidad[[#This Row],[ID]]</f>
        <v>755</v>
      </c>
    </row>
    <row r="767" spans="1:8" hidden="1" x14ac:dyDescent="0.3">
      <c r="A767">
        <v>756</v>
      </c>
      <c r="B767" s="21" t="s">
        <v>16020</v>
      </c>
      <c r="C767" s="1" t="s">
        <v>8341</v>
      </c>
      <c r="D767" s="1" t="s">
        <v>8342</v>
      </c>
      <c r="E767" s="2">
        <v>53997</v>
      </c>
      <c r="F767" s="2">
        <v>54026</v>
      </c>
      <c r="G767" s="1" t="s">
        <v>16021</v>
      </c>
      <c r="H767" s="1">
        <f>+Temporalidad[[#This Row],[ID]]</f>
        <v>756</v>
      </c>
    </row>
    <row r="768" spans="1:8" hidden="1" x14ac:dyDescent="0.3">
      <c r="A768">
        <v>757</v>
      </c>
      <c r="B768" s="21" t="s">
        <v>16022</v>
      </c>
      <c r="C768" s="1" t="s">
        <v>8341</v>
      </c>
      <c r="D768" s="1" t="s">
        <v>8342</v>
      </c>
      <c r="E768" s="2">
        <v>54027</v>
      </c>
      <c r="F768" s="2">
        <v>54057</v>
      </c>
      <c r="G768" s="1" t="s">
        <v>16023</v>
      </c>
      <c r="H768" s="1">
        <f>+Temporalidad[[#This Row],[ID]]</f>
        <v>757</v>
      </c>
    </row>
    <row r="769" spans="1:8" hidden="1" x14ac:dyDescent="0.3">
      <c r="A769">
        <v>758</v>
      </c>
      <c r="B769" s="21" t="s">
        <v>16024</v>
      </c>
      <c r="C769" s="1" t="s">
        <v>8341</v>
      </c>
      <c r="D769" s="1" t="s">
        <v>8342</v>
      </c>
      <c r="E769" s="2">
        <v>54058</v>
      </c>
      <c r="F769" s="2">
        <v>54088</v>
      </c>
      <c r="G769" s="1" t="s">
        <v>16025</v>
      </c>
      <c r="H769" s="1">
        <f>+Temporalidad[[#This Row],[ID]]</f>
        <v>758</v>
      </c>
    </row>
    <row r="770" spans="1:8" hidden="1" x14ac:dyDescent="0.3">
      <c r="A770">
        <v>759</v>
      </c>
      <c r="B770" s="21" t="s">
        <v>16026</v>
      </c>
      <c r="C770" s="1" t="s">
        <v>8341</v>
      </c>
      <c r="D770" s="1" t="s">
        <v>8342</v>
      </c>
      <c r="E770" s="2">
        <v>54089</v>
      </c>
      <c r="F770" s="2">
        <v>54116</v>
      </c>
      <c r="G770" s="1" t="s">
        <v>16027</v>
      </c>
      <c r="H770" s="1">
        <f>+Temporalidad[[#This Row],[ID]]</f>
        <v>759</v>
      </c>
    </row>
    <row r="771" spans="1:8" hidden="1" x14ac:dyDescent="0.3">
      <c r="A771">
        <v>760</v>
      </c>
      <c r="B771" s="21" t="s">
        <v>16028</v>
      </c>
      <c r="C771" s="1" t="s">
        <v>8341</v>
      </c>
      <c r="D771" s="1" t="s">
        <v>8342</v>
      </c>
      <c r="E771" s="2">
        <v>54118</v>
      </c>
      <c r="F771" s="2">
        <v>54148</v>
      </c>
      <c r="G771" s="1" t="s">
        <v>16029</v>
      </c>
      <c r="H771" s="1">
        <f>+Temporalidad[[#This Row],[ID]]</f>
        <v>760</v>
      </c>
    </row>
    <row r="772" spans="1:8" hidden="1" x14ac:dyDescent="0.3">
      <c r="A772">
        <v>761</v>
      </c>
      <c r="B772" s="21" t="s">
        <v>16030</v>
      </c>
      <c r="C772" s="1" t="s">
        <v>8341</v>
      </c>
      <c r="D772" s="1" t="s">
        <v>8342</v>
      </c>
      <c r="E772" s="2">
        <v>54149</v>
      </c>
      <c r="F772" s="2">
        <v>54178</v>
      </c>
      <c r="G772" s="1" t="s">
        <v>16031</v>
      </c>
      <c r="H772" s="1">
        <f>+Temporalidad[[#This Row],[ID]]</f>
        <v>761</v>
      </c>
    </row>
    <row r="773" spans="1:8" hidden="1" x14ac:dyDescent="0.3">
      <c r="A773">
        <v>762</v>
      </c>
      <c r="B773" s="21" t="s">
        <v>16032</v>
      </c>
      <c r="C773" s="1" t="s">
        <v>8341</v>
      </c>
      <c r="D773" s="1" t="s">
        <v>8342</v>
      </c>
      <c r="E773" s="2">
        <v>54179</v>
      </c>
      <c r="F773" s="2">
        <v>54209</v>
      </c>
      <c r="G773" s="1" t="s">
        <v>16033</v>
      </c>
      <c r="H773" s="1">
        <f>+Temporalidad[[#This Row],[ID]]</f>
        <v>762</v>
      </c>
    </row>
    <row r="774" spans="1:8" hidden="1" x14ac:dyDescent="0.3">
      <c r="A774">
        <v>763</v>
      </c>
      <c r="B774" s="21" t="s">
        <v>16034</v>
      </c>
      <c r="C774" s="1" t="s">
        <v>8341</v>
      </c>
      <c r="D774" s="1" t="s">
        <v>8342</v>
      </c>
      <c r="E774" s="2">
        <v>54210</v>
      </c>
      <c r="F774" s="2">
        <v>54239</v>
      </c>
      <c r="G774" s="1" t="s">
        <v>16035</v>
      </c>
      <c r="H774" s="1">
        <f>+Temporalidad[[#This Row],[ID]]</f>
        <v>763</v>
      </c>
    </row>
    <row r="775" spans="1:8" hidden="1" x14ac:dyDescent="0.3">
      <c r="A775">
        <v>764</v>
      </c>
      <c r="B775" s="21" t="s">
        <v>16036</v>
      </c>
      <c r="C775" s="1" t="s">
        <v>8341</v>
      </c>
      <c r="D775" s="1" t="s">
        <v>8342</v>
      </c>
      <c r="E775" s="2">
        <v>54240</v>
      </c>
      <c r="F775" s="2">
        <v>54270</v>
      </c>
      <c r="G775" s="1" t="s">
        <v>16037</v>
      </c>
      <c r="H775" s="1">
        <f>+Temporalidad[[#This Row],[ID]]</f>
        <v>764</v>
      </c>
    </row>
    <row r="776" spans="1:8" hidden="1" x14ac:dyDescent="0.3">
      <c r="A776">
        <v>765</v>
      </c>
      <c r="B776" s="21" t="s">
        <v>16038</v>
      </c>
      <c r="C776" s="1" t="s">
        <v>8341</v>
      </c>
      <c r="D776" s="1" t="s">
        <v>8342</v>
      </c>
      <c r="E776" s="2">
        <v>54271</v>
      </c>
      <c r="F776" s="2">
        <v>54301</v>
      </c>
      <c r="G776" s="1" t="s">
        <v>16039</v>
      </c>
      <c r="H776" s="1">
        <f>+Temporalidad[[#This Row],[ID]]</f>
        <v>765</v>
      </c>
    </row>
    <row r="777" spans="1:8" hidden="1" x14ac:dyDescent="0.3">
      <c r="A777">
        <v>766</v>
      </c>
      <c r="B777" s="21" t="s">
        <v>16040</v>
      </c>
      <c r="C777" s="1" t="s">
        <v>8341</v>
      </c>
      <c r="D777" s="1" t="s">
        <v>8342</v>
      </c>
      <c r="E777" s="2">
        <v>54302</v>
      </c>
      <c r="F777" s="2">
        <v>54331</v>
      </c>
      <c r="G777" s="1" t="s">
        <v>16041</v>
      </c>
      <c r="H777" s="1">
        <f>+Temporalidad[[#This Row],[ID]]</f>
        <v>766</v>
      </c>
    </row>
    <row r="778" spans="1:8" hidden="1" x14ac:dyDescent="0.3">
      <c r="A778">
        <v>767</v>
      </c>
      <c r="B778" s="21" t="s">
        <v>16042</v>
      </c>
      <c r="C778" s="1" t="s">
        <v>8341</v>
      </c>
      <c r="D778" s="1" t="s">
        <v>8342</v>
      </c>
      <c r="E778" s="2">
        <v>54332</v>
      </c>
      <c r="F778" s="2">
        <v>54362</v>
      </c>
      <c r="G778" s="1" t="s">
        <v>16043</v>
      </c>
      <c r="H778" s="1">
        <f>+Temporalidad[[#This Row],[ID]]</f>
        <v>767</v>
      </c>
    </row>
    <row r="779" spans="1:8" hidden="1" x14ac:dyDescent="0.3">
      <c r="A779">
        <v>768</v>
      </c>
      <c r="B779" s="21" t="s">
        <v>16044</v>
      </c>
      <c r="C779" s="1" t="s">
        <v>8341</v>
      </c>
      <c r="D779" s="1" t="s">
        <v>8342</v>
      </c>
      <c r="E779" s="2">
        <v>54363</v>
      </c>
      <c r="F779" s="2">
        <v>54392</v>
      </c>
      <c r="G779" s="1" t="s">
        <v>16045</v>
      </c>
      <c r="H779" s="1">
        <f>+Temporalidad[[#This Row],[ID]]</f>
        <v>768</v>
      </c>
    </row>
    <row r="780" spans="1:8" hidden="1" x14ac:dyDescent="0.3">
      <c r="A780">
        <v>769</v>
      </c>
      <c r="B780" s="21" t="s">
        <v>16046</v>
      </c>
      <c r="C780" s="1" t="s">
        <v>8341</v>
      </c>
      <c r="D780" s="1" t="s">
        <v>8342</v>
      </c>
      <c r="E780" s="2">
        <v>54393</v>
      </c>
      <c r="F780" s="2">
        <v>54423</v>
      </c>
      <c r="G780" s="1" t="s">
        <v>16047</v>
      </c>
      <c r="H780" s="1">
        <f>+Temporalidad[[#This Row],[ID]]</f>
        <v>769</v>
      </c>
    </row>
    <row r="781" spans="1:8" hidden="1" x14ac:dyDescent="0.3">
      <c r="A781">
        <v>770</v>
      </c>
      <c r="B781" s="21" t="s">
        <v>16048</v>
      </c>
      <c r="C781" s="1" t="s">
        <v>8341</v>
      </c>
      <c r="D781" s="1" t="s">
        <v>8342</v>
      </c>
      <c r="E781" s="2">
        <v>54424</v>
      </c>
      <c r="F781" s="2">
        <v>54454</v>
      </c>
      <c r="G781" s="1" t="s">
        <v>16049</v>
      </c>
      <c r="H781" s="1">
        <f>+Temporalidad[[#This Row],[ID]]</f>
        <v>770</v>
      </c>
    </row>
    <row r="782" spans="1:8" hidden="1" x14ac:dyDescent="0.3">
      <c r="A782">
        <v>771</v>
      </c>
      <c r="B782" s="21" t="s">
        <v>16050</v>
      </c>
      <c r="C782" s="1" t="s">
        <v>8341</v>
      </c>
      <c r="D782" s="1" t="s">
        <v>8342</v>
      </c>
      <c r="E782" s="2">
        <v>54455</v>
      </c>
      <c r="F782" s="2">
        <v>54482</v>
      </c>
      <c r="G782" s="1" t="s">
        <v>16051</v>
      </c>
      <c r="H782" s="1">
        <f>+Temporalidad[[#This Row],[ID]]</f>
        <v>771</v>
      </c>
    </row>
    <row r="783" spans="1:8" hidden="1" x14ac:dyDescent="0.3">
      <c r="A783">
        <v>772</v>
      </c>
      <c r="B783" s="21" t="s">
        <v>16052</v>
      </c>
      <c r="C783" s="1" t="s">
        <v>8341</v>
      </c>
      <c r="D783" s="1" t="s">
        <v>8342</v>
      </c>
      <c r="E783" s="2">
        <v>54483</v>
      </c>
      <c r="F783" s="2">
        <v>54513</v>
      </c>
      <c r="G783" s="1" t="s">
        <v>16053</v>
      </c>
      <c r="H783" s="1">
        <f>+Temporalidad[[#This Row],[ID]]</f>
        <v>772</v>
      </c>
    </row>
    <row r="784" spans="1:8" hidden="1" x14ac:dyDescent="0.3">
      <c r="A784">
        <v>773</v>
      </c>
      <c r="B784" s="21" t="s">
        <v>16054</v>
      </c>
      <c r="C784" s="1" t="s">
        <v>8341</v>
      </c>
      <c r="D784" s="1" t="s">
        <v>8342</v>
      </c>
      <c r="E784" s="2">
        <v>54514</v>
      </c>
      <c r="F784" s="2">
        <v>54543</v>
      </c>
      <c r="G784" s="1" t="s">
        <v>16055</v>
      </c>
      <c r="H784" s="1">
        <f>+Temporalidad[[#This Row],[ID]]</f>
        <v>773</v>
      </c>
    </row>
    <row r="785" spans="1:8" hidden="1" x14ac:dyDescent="0.3">
      <c r="A785">
        <v>774</v>
      </c>
      <c r="B785" s="21" t="s">
        <v>16056</v>
      </c>
      <c r="C785" s="1" t="s">
        <v>8341</v>
      </c>
      <c r="D785" s="1" t="s">
        <v>8342</v>
      </c>
      <c r="E785" s="2">
        <v>54544</v>
      </c>
      <c r="F785" s="2">
        <v>54574</v>
      </c>
      <c r="G785" s="1" t="s">
        <v>16057</v>
      </c>
      <c r="H785" s="1">
        <f>+Temporalidad[[#This Row],[ID]]</f>
        <v>774</v>
      </c>
    </row>
    <row r="786" spans="1:8" hidden="1" x14ac:dyDescent="0.3">
      <c r="A786">
        <v>775</v>
      </c>
      <c r="B786" s="21" t="s">
        <v>16058</v>
      </c>
      <c r="C786" s="1" t="s">
        <v>8341</v>
      </c>
      <c r="D786" s="1" t="s">
        <v>8342</v>
      </c>
      <c r="E786" s="2">
        <v>54575</v>
      </c>
      <c r="F786" s="2">
        <v>54604</v>
      </c>
      <c r="G786" s="1" t="s">
        <v>16059</v>
      </c>
      <c r="H786" s="1">
        <f>+Temporalidad[[#This Row],[ID]]</f>
        <v>775</v>
      </c>
    </row>
    <row r="787" spans="1:8" hidden="1" x14ac:dyDescent="0.3">
      <c r="A787">
        <v>776</v>
      </c>
      <c r="B787" s="21" t="s">
        <v>16060</v>
      </c>
      <c r="C787" s="1" t="s">
        <v>8341</v>
      </c>
      <c r="D787" s="1" t="s">
        <v>8342</v>
      </c>
      <c r="E787" s="2">
        <v>54605</v>
      </c>
      <c r="F787" s="2">
        <v>54635</v>
      </c>
      <c r="G787" s="1" t="s">
        <v>16061</v>
      </c>
      <c r="H787" s="1">
        <f>+Temporalidad[[#This Row],[ID]]</f>
        <v>776</v>
      </c>
    </row>
    <row r="788" spans="1:8" hidden="1" x14ac:dyDescent="0.3">
      <c r="A788">
        <v>777</v>
      </c>
      <c r="B788" s="21" t="s">
        <v>16062</v>
      </c>
      <c r="C788" s="1" t="s">
        <v>8341</v>
      </c>
      <c r="D788" s="1" t="s">
        <v>8342</v>
      </c>
      <c r="E788" s="2">
        <v>54636</v>
      </c>
      <c r="F788" s="2">
        <v>54666</v>
      </c>
      <c r="G788" s="1" t="s">
        <v>16063</v>
      </c>
      <c r="H788" s="1">
        <f>+Temporalidad[[#This Row],[ID]]</f>
        <v>777</v>
      </c>
    </row>
    <row r="789" spans="1:8" hidden="1" x14ac:dyDescent="0.3">
      <c r="A789">
        <v>778</v>
      </c>
      <c r="B789" s="21" t="s">
        <v>16064</v>
      </c>
      <c r="C789" s="1" t="s">
        <v>8341</v>
      </c>
      <c r="D789" s="1" t="s">
        <v>8342</v>
      </c>
      <c r="E789" s="2">
        <v>54667</v>
      </c>
      <c r="F789" s="2">
        <v>54696</v>
      </c>
      <c r="G789" s="1" t="s">
        <v>16065</v>
      </c>
      <c r="H789" s="1">
        <f>+Temporalidad[[#This Row],[ID]]</f>
        <v>778</v>
      </c>
    </row>
    <row r="790" spans="1:8" hidden="1" x14ac:dyDescent="0.3">
      <c r="A790">
        <v>779</v>
      </c>
      <c r="B790" s="21" t="s">
        <v>16066</v>
      </c>
      <c r="C790" s="1" t="s">
        <v>8341</v>
      </c>
      <c r="D790" s="1" t="s">
        <v>8342</v>
      </c>
      <c r="E790" s="2">
        <v>54697</v>
      </c>
      <c r="F790" s="2">
        <v>54727</v>
      </c>
      <c r="G790" s="1" t="s">
        <v>16067</v>
      </c>
      <c r="H790" s="1">
        <f>+Temporalidad[[#This Row],[ID]]</f>
        <v>779</v>
      </c>
    </row>
    <row r="791" spans="1:8" hidden="1" x14ac:dyDescent="0.3">
      <c r="A791">
        <v>780</v>
      </c>
      <c r="B791" s="21" t="s">
        <v>16068</v>
      </c>
      <c r="C791" s="1" t="s">
        <v>8341</v>
      </c>
      <c r="D791" s="1" t="s">
        <v>8342</v>
      </c>
      <c r="E791" s="2">
        <v>54728</v>
      </c>
      <c r="F791" s="2">
        <v>54757</v>
      </c>
      <c r="G791" s="1" t="s">
        <v>16069</v>
      </c>
      <c r="H791" s="1">
        <f>+Temporalidad[[#This Row],[ID]]</f>
        <v>780</v>
      </c>
    </row>
    <row r="792" spans="1:8" hidden="1" x14ac:dyDescent="0.3">
      <c r="A792">
        <v>781</v>
      </c>
      <c r="B792" s="21" t="s">
        <v>16070</v>
      </c>
      <c r="C792" s="1" t="s">
        <v>8341</v>
      </c>
      <c r="D792" s="1" t="s">
        <v>8342</v>
      </c>
      <c r="E792" s="2">
        <v>54758</v>
      </c>
      <c r="F792" s="2">
        <v>54788</v>
      </c>
      <c r="G792" s="1" t="s">
        <v>16071</v>
      </c>
      <c r="H792" s="1">
        <f>+Temporalidad[[#This Row],[ID]]</f>
        <v>781</v>
      </c>
    </row>
    <row r="793" spans="1:8" hidden="1" x14ac:dyDescent="0.3">
      <c r="A793">
        <v>782</v>
      </c>
      <c r="B793" s="21" t="s">
        <v>16072</v>
      </c>
      <c r="C793" s="1" t="s">
        <v>8341</v>
      </c>
      <c r="D793" s="1" t="s">
        <v>8342</v>
      </c>
      <c r="E793" s="2">
        <v>54789</v>
      </c>
      <c r="F793" s="2">
        <v>54819</v>
      </c>
      <c r="G793" s="1" t="s">
        <v>16073</v>
      </c>
      <c r="H793" s="1">
        <f>+Temporalidad[[#This Row],[ID]]</f>
        <v>782</v>
      </c>
    </row>
    <row r="794" spans="1:8" hidden="1" x14ac:dyDescent="0.3">
      <c r="A794">
        <v>783</v>
      </c>
      <c r="B794" s="21" t="s">
        <v>16074</v>
      </c>
      <c r="C794" s="1" t="s">
        <v>8341</v>
      </c>
      <c r="D794" s="1" t="s">
        <v>8342</v>
      </c>
      <c r="E794" s="2">
        <v>54820</v>
      </c>
      <c r="F794" s="2">
        <v>54847</v>
      </c>
      <c r="G794" s="1" t="s">
        <v>16075</v>
      </c>
      <c r="H794" s="1">
        <f>+Temporalidad[[#This Row],[ID]]</f>
        <v>783</v>
      </c>
    </row>
    <row r="795" spans="1:8" hidden="1" x14ac:dyDescent="0.3">
      <c r="A795">
        <v>784</v>
      </c>
      <c r="B795" s="21" t="s">
        <v>16076</v>
      </c>
      <c r="C795" s="1" t="s">
        <v>8341</v>
      </c>
      <c r="D795" s="1" t="s">
        <v>8342</v>
      </c>
      <c r="E795" s="2">
        <v>54848</v>
      </c>
      <c r="F795" s="2">
        <v>54878</v>
      </c>
      <c r="G795" s="1" t="s">
        <v>16077</v>
      </c>
      <c r="H795" s="1">
        <f>+Temporalidad[[#This Row],[ID]]</f>
        <v>784</v>
      </c>
    </row>
    <row r="796" spans="1:8" hidden="1" x14ac:dyDescent="0.3">
      <c r="A796">
        <v>785</v>
      </c>
      <c r="B796" s="21" t="s">
        <v>16078</v>
      </c>
      <c r="C796" s="1" t="s">
        <v>8341</v>
      </c>
      <c r="D796" s="1" t="s">
        <v>8342</v>
      </c>
      <c r="E796" s="2">
        <v>54879</v>
      </c>
      <c r="F796" s="2">
        <v>54908</v>
      </c>
      <c r="G796" s="1" t="s">
        <v>16079</v>
      </c>
      <c r="H796" s="1">
        <f>+Temporalidad[[#This Row],[ID]]</f>
        <v>785</v>
      </c>
    </row>
    <row r="797" spans="1:8" hidden="1" x14ac:dyDescent="0.3">
      <c r="A797">
        <v>786</v>
      </c>
      <c r="B797" s="21" t="s">
        <v>16080</v>
      </c>
      <c r="C797" s="1" t="s">
        <v>8341</v>
      </c>
      <c r="D797" s="1" t="s">
        <v>8342</v>
      </c>
      <c r="E797" s="2">
        <v>54909</v>
      </c>
      <c r="F797" s="2">
        <v>54939</v>
      </c>
      <c r="G797" s="1" t="s">
        <v>16081</v>
      </c>
      <c r="H797" s="1">
        <f>+Temporalidad[[#This Row],[ID]]</f>
        <v>786</v>
      </c>
    </row>
    <row r="798" spans="1:8" hidden="1" x14ac:dyDescent="0.3">
      <c r="A798">
        <v>787</v>
      </c>
      <c r="B798" s="21" t="s">
        <v>16082</v>
      </c>
      <c r="C798" s="1" t="s">
        <v>8341</v>
      </c>
      <c r="D798" s="1" t="s">
        <v>8342</v>
      </c>
      <c r="E798" s="2">
        <v>54940</v>
      </c>
      <c r="F798" s="2">
        <v>54969</v>
      </c>
      <c r="G798" s="1" t="s">
        <v>16083</v>
      </c>
      <c r="H798" s="1">
        <f>+Temporalidad[[#This Row],[ID]]</f>
        <v>787</v>
      </c>
    </row>
    <row r="799" spans="1:8" hidden="1" x14ac:dyDescent="0.3">
      <c r="A799">
        <v>788</v>
      </c>
      <c r="B799" s="21" t="s">
        <v>16084</v>
      </c>
      <c r="C799" s="1" t="s">
        <v>8341</v>
      </c>
      <c r="D799" s="1" t="s">
        <v>8342</v>
      </c>
      <c r="E799" s="2">
        <v>54970</v>
      </c>
      <c r="F799" s="2">
        <v>55000</v>
      </c>
      <c r="G799" s="1" t="s">
        <v>16085</v>
      </c>
      <c r="H799" s="1">
        <f>+Temporalidad[[#This Row],[ID]]</f>
        <v>788</v>
      </c>
    </row>
    <row r="800" spans="1:8" hidden="1" x14ac:dyDescent="0.3">
      <c r="A800">
        <v>789</v>
      </c>
      <c r="B800" s="21" t="s">
        <v>16086</v>
      </c>
      <c r="C800" s="1" t="s">
        <v>8341</v>
      </c>
      <c r="D800" s="1" t="s">
        <v>8342</v>
      </c>
      <c r="E800" s="2">
        <v>55001</v>
      </c>
      <c r="F800" s="2">
        <v>55031</v>
      </c>
      <c r="G800" s="1" t="s">
        <v>16087</v>
      </c>
      <c r="H800" s="1">
        <f>+Temporalidad[[#This Row],[ID]]</f>
        <v>789</v>
      </c>
    </row>
    <row r="801" spans="1:8" hidden="1" x14ac:dyDescent="0.3">
      <c r="A801">
        <v>790</v>
      </c>
      <c r="B801" s="21" t="s">
        <v>16088</v>
      </c>
      <c r="C801" s="1" t="s">
        <v>8341</v>
      </c>
      <c r="D801" s="1" t="s">
        <v>8342</v>
      </c>
      <c r="E801" s="2">
        <v>55032</v>
      </c>
      <c r="F801" s="2">
        <v>55061</v>
      </c>
      <c r="G801" s="1" t="s">
        <v>16089</v>
      </c>
      <c r="H801" s="1">
        <f>+Temporalidad[[#This Row],[ID]]</f>
        <v>790</v>
      </c>
    </row>
    <row r="802" spans="1:8" hidden="1" x14ac:dyDescent="0.3">
      <c r="A802">
        <v>791</v>
      </c>
      <c r="B802" s="21" t="s">
        <v>16090</v>
      </c>
      <c r="C802" s="1" t="s">
        <v>8341</v>
      </c>
      <c r="D802" s="1" t="s">
        <v>8342</v>
      </c>
      <c r="E802" s="2">
        <v>55062</v>
      </c>
      <c r="F802" s="2">
        <v>55092</v>
      </c>
      <c r="G802" s="1" t="s">
        <v>16091</v>
      </c>
      <c r="H802" s="1">
        <f>+Temporalidad[[#This Row],[ID]]</f>
        <v>791</v>
      </c>
    </row>
    <row r="803" spans="1:8" hidden="1" x14ac:dyDescent="0.3">
      <c r="A803">
        <v>792</v>
      </c>
      <c r="B803" s="21" t="s">
        <v>16092</v>
      </c>
      <c r="C803" s="1" t="s">
        <v>8341</v>
      </c>
      <c r="D803" s="1" t="s">
        <v>8342</v>
      </c>
      <c r="E803" s="2">
        <v>55093</v>
      </c>
      <c r="F803" s="2">
        <v>55122</v>
      </c>
      <c r="G803" s="1" t="s">
        <v>16093</v>
      </c>
      <c r="H803" s="1">
        <f>+Temporalidad[[#This Row],[ID]]</f>
        <v>792</v>
      </c>
    </row>
    <row r="804" spans="1:8" hidden="1" x14ac:dyDescent="0.3">
      <c r="A804">
        <v>793</v>
      </c>
      <c r="B804" s="21" t="s">
        <v>16094</v>
      </c>
      <c r="C804" s="1" t="s">
        <v>8341</v>
      </c>
      <c r="D804" s="1" t="s">
        <v>8342</v>
      </c>
      <c r="E804" s="2">
        <v>55123</v>
      </c>
      <c r="F804" s="2">
        <v>55153</v>
      </c>
      <c r="G804" s="1" t="s">
        <v>16095</v>
      </c>
      <c r="H804" s="1">
        <f>+Temporalidad[[#This Row],[ID]]</f>
        <v>793</v>
      </c>
    </row>
    <row r="805" spans="1:8" hidden="1" x14ac:dyDescent="0.3">
      <c r="A805">
        <v>794</v>
      </c>
      <c r="B805" t="s">
        <v>8343</v>
      </c>
      <c r="C805" s="1" t="s">
        <v>8344</v>
      </c>
      <c r="D805" s="1" t="s">
        <v>8345</v>
      </c>
      <c r="E805" s="2">
        <v>32874</v>
      </c>
      <c r="F805" s="2">
        <v>33054</v>
      </c>
      <c r="G805" s="1" t="s">
        <v>16096</v>
      </c>
      <c r="H805" s="1">
        <f>+Temporalidad[[#This Row],[ID]]</f>
        <v>794</v>
      </c>
    </row>
    <row r="806" spans="1:8" hidden="1" x14ac:dyDescent="0.3">
      <c r="A806">
        <v>795</v>
      </c>
      <c r="B806" t="s">
        <v>8346</v>
      </c>
      <c r="C806" s="1" t="s">
        <v>8344</v>
      </c>
      <c r="D806" s="1" t="s">
        <v>8345</v>
      </c>
      <c r="E806" s="2">
        <v>33239</v>
      </c>
      <c r="F806" s="2">
        <v>33419</v>
      </c>
      <c r="G806" s="1" t="s">
        <v>16097</v>
      </c>
      <c r="H806" s="1">
        <f>+Temporalidad[[#This Row],[ID]]</f>
        <v>795</v>
      </c>
    </row>
    <row r="807" spans="1:8" hidden="1" x14ac:dyDescent="0.3">
      <c r="A807">
        <v>796</v>
      </c>
      <c r="B807" t="s">
        <v>8347</v>
      </c>
      <c r="C807" s="1" t="s">
        <v>8344</v>
      </c>
      <c r="D807" s="1" t="s">
        <v>8345</v>
      </c>
      <c r="E807" s="2">
        <v>33604</v>
      </c>
      <c r="F807" s="2">
        <v>33785</v>
      </c>
      <c r="G807" s="1" t="s">
        <v>16098</v>
      </c>
      <c r="H807" s="1">
        <f>+Temporalidad[[#This Row],[ID]]</f>
        <v>796</v>
      </c>
    </row>
    <row r="808" spans="1:8" hidden="1" x14ac:dyDescent="0.3">
      <c r="A808">
        <v>797</v>
      </c>
      <c r="B808" t="s">
        <v>8348</v>
      </c>
      <c r="C808" s="1" t="s">
        <v>8344</v>
      </c>
      <c r="D808" s="1" t="s">
        <v>8345</v>
      </c>
      <c r="E808" s="2">
        <v>33970</v>
      </c>
      <c r="F808" s="2">
        <v>34150</v>
      </c>
      <c r="G808" s="1" t="s">
        <v>16099</v>
      </c>
      <c r="H808" s="1">
        <f>+Temporalidad[[#This Row],[ID]]</f>
        <v>797</v>
      </c>
    </row>
    <row r="809" spans="1:8" hidden="1" x14ac:dyDescent="0.3">
      <c r="A809">
        <v>798</v>
      </c>
      <c r="B809" t="s">
        <v>8349</v>
      </c>
      <c r="C809" s="1" t="s">
        <v>8344</v>
      </c>
      <c r="D809" s="1" t="s">
        <v>8345</v>
      </c>
      <c r="E809" s="2">
        <v>34335</v>
      </c>
      <c r="F809" s="2">
        <v>34515</v>
      </c>
      <c r="G809" s="1" t="s">
        <v>16100</v>
      </c>
      <c r="H809" s="1">
        <f>+Temporalidad[[#This Row],[ID]]</f>
        <v>798</v>
      </c>
    </row>
    <row r="810" spans="1:8" hidden="1" x14ac:dyDescent="0.3">
      <c r="A810">
        <v>799</v>
      </c>
      <c r="B810" t="s">
        <v>8350</v>
      </c>
      <c r="C810" s="1" t="s">
        <v>8344</v>
      </c>
      <c r="D810" s="1" t="s">
        <v>8345</v>
      </c>
      <c r="E810" s="2">
        <v>34700</v>
      </c>
      <c r="F810" s="2">
        <v>34880</v>
      </c>
      <c r="G810" s="1" t="s">
        <v>16101</v>
      </c>
      <c r="H810" s="1">
        <f>+Temporalidad[[#This Row],[ID]]</f>
        <v>799</v>
      </c>
    </row>
    <row r="811" spans="1:8" hidden="1" x14ac:dyDescent="0.3">
      <c r="A811">
        <v>800</v>
      </c>
      <c r="B811" t="s">
        <v>8351</v>
      </c>
      <c r="C811" s="1" t="s">
        <v>8344</v>
      </c>
      <c r="D811" s="1" t="s">
        <v>8345</v>
      </c>
      <c r="E811" s="2">
        <v>35065</v>
      </c>
      <c r="F811" s="2">
        <v>35246</v>
      </c>
      <c r="G811" s="1" t="s">
        <v>16102</v>
      </c>
      <c r="H811" s="1">
        <f>+Temporalidad[[#This Row],[ID]]</f>
        <v>800</v>
      </c>
    </row>
    <row r="812" spans="1:8" hidden="1" x14ac:dyDescent="0.3">
      <c r="A812">
        <v>801</v>
      </c>
      <c r="B812" t="s">
        <v>8352</v>
      </c>
      <c r="C812" s="1" t="s">
        <v>8344</v>
      </c>
      <c r="D812" s="1" t="s">
        <v>8345</v>
      </c>
      <c r="E812" s="2">
        <v>35431</v>
      </c>
      <c r="F812" s="2">
        <v>35611</v>
      </c>
      <c r="G812" s="1" t="s">
        <v>16103</v>
      </c>
      <c r="H812" s="1">
        <f>+Temporalidad[[#This Row],[ID]]</f>
        <v>801</v>
      </c>
    </row>
    <row r="813" spans="1:8" hidden="1" x14ac:dyDescent="0.3">
      <c r="A813">
        <v>802</v>
      </c>
      <c r="B813" t="s">
        <v>8353</v>
      </c>
      <c r="C813" s="1" t="s">
        <v>8344</v>
      </c>
      <c r="D813" s="1" t="s">
        <v>8345</v>
      </c>
      <c r="E813" s="2">
        <v>35796</v>
      </c>
      <c r="F813" s="2">
        <v>35976</v>
      </c>
      <c r="G813" s="1" t="s">
        <v>16104</v>
      </c>
      <c r="H813" s="1">
        <f>+Temporalidad[[#This Row],[ID]]</f>
        <v>802</v>
      </c>
    </row>
    <row r="814" spans="1:8" hidden="1" x14ac:dyDescent="0.3">
      <c r="A814">
        <v>803</v>
      </c>
      <c r="B814" t="s">
        <v>8354</v>
      </c>
      <c r="C814" s="1" t="s">
        <v>8344</v>
      </c>
      <c r="D814" s="1" t="s">
        <v>8345</v>
      </c>
      <c r="E814" s="2">
        <v>36161</v>
      </c>
      <c r="F814" s="2">
        <v>36341</v>
      </c>
      <c r="G814" s="1" t="s">
        <v>16105</v>
      </c>
      <c r="H814" s="1">
        <f>+Temporalidad[[#This Row],[ID]]</f>
        <v>803</v>
      </c>
    </row>
    <row r="815" spans="1:8" hidden="1" x14ac:dyDescent="0.3">
      <c r="A815">
        <v>804</v>
      </c>
      <c r="B815" t="s">
        <v>8355</v>
      </c>
      <c r="C815" s="1" t="s">
        <v>8344</v>
      </c>
      <c r="D815" s="1" t="s">
        <v>8345</v>
      </c>
      <c r="E815" s="2">
        <v>36526</v>
      </c>
      <c r="F815" s="2">
        <v>36707</v>
      </c>
      <c r="G815" s="1" t="s">
        <v>16106</v>
      </c>
      <c r="H815" s="1">
        <f>+Temporalidad[[#This Row],[ID]]</f>
        <v>804</v>
      </c>
    </row>
    <row r="816" spans="1:8" hidden="1" x14ac:dyDescent="0.3">
      <c r="A816">
        <v>805</v>
      </c>
      <c r="B816" t="s">
        <v>8356</v>
      </c>
      <c r="C816" s="1" t="s">
        <v>8344</v>
      </c>
      <c r="D816" s="1" t="s">
        <v>8345</v>
      </c>
      <c r="E816" s="2">
        <v>36892</v>
      </c>
      <c r="F816" s="2">
        <v>37072</v>
      </c>
      <c r="G816" s="1" t="s">
        <v>16107</v>
      </c>
      <c r="H816" s="1">
        <f>+Temporalidad[[#This Row],[ID]]</f>
        <v>805</v>
      </c>
    </row>
    <row r="817" spans="1:8" hidden="1" x14ac:dyDescent="0.3">
      <c r="A817">
        <v>806</v>
      </c>
      <c r="B817" t="s">
        <v>8357</v>
      </c>
      <c r="C817" s="1" t="s">
        <v>8344</v>
      </c>
      <c r="D817" s="1" t="s">
        <v>8345</v>
      </c>
      <c r="E817" s="2">
        <v>37257</v>
      </c>
      <c r="F817" s="2">
        <v>37437</v>
      </c>
      <c r="G817" s="1" t="s">
        <v>16108</v>
      </c>
      <c r="H817" s="1">
        <f>+Temporalidad[[#This Row],[ID]]</f>
        <v>806</v>
      </c>
    </row>
    <row r="818" spans="1:8" hidden="1" x14ac:dyDescent="0.3">
      <c r="A818">
        <v>807</v>
      </c>
      <c r="B818" t="s">
        <v>8358</v>
      </c>
      <c r="C818" s="1" t="s">
        <v>8344</v>
      </c>
      <c r="D818" s="1" t="s">
        <v>8345</v>
      </c>
      <c r="E818" s="2">
        <v>37622</v>
      </c>
      <c r="F818" s="2">
        <v>37802</v>
      </c>
      <c r="G818" s="1" t="s">
        <v>16109</v>
      </c>
      <c r="H818" s="1">
        <f>+Temporalidad[[#This Row],[ID]]</f>
        <v>807</v>
      </c>
    </row>
    <row r="819" spans="1:8" hidden="1" x14ac:dyDescent="0.3">
      <c r="A819">
        <v>808</v>
      </c>
      <c r="B819" t="s">
        <v>8359</v>
      </c>
      <c r="C819" s="1" t="s">
        <v>8344</v>
      </c>
      <c r="D819" s="1" t="s">
        <v>8345</v>
      </c>
      <c r="E819" s="2">
        <v>37987</v>
      </c>
      <c r="F819" s="2">
        <v>38168</v>
      </c>
      <c r="G819" s="1" t="s">
        <v>16110</v>
      </c>
      <c r="H819" s="1">
        <f>+Temporalidad[[#This Row],[ID]]</f>
        <v>808</v>
      </c>
    </row>
    <row r="820" spans="1:8" hidden="1" x14ac:dyDescent="0.3">
      <c r="A820">
        <v>809</v>
      </c>
      <c r="B820" t="s">
        <v>8360</v>
      </c>
      <c r="C820" s="1" t="s">
        <v>8344</v>
      </c>
      <c r="D820" s="1" t="s">
        <v>8345</v>
      </c>
      <c r="E820" s="2">
        <v>38353</v>
      </c>
      <c r="F820" s="2">
        <v>38533</v>
      </c>
      <c r="G820" s="1" t="s">
        <v>16111</v>
      </c>
      <c r="H820" s="1">
        <f>+Temporalidad[[#This Row],[ID]]</f>
        <v>809</v>
      </c>
    </row>
    <row r="821" spans="1:8" hidden="1" x14ac:dyDescent="0.3">
      <c r="A821">
        <v>810</v>
      </c>
      <c r="B821" t="s">
        <v>8361</v>
      </c>
      <c r="C821" s="1" t="s">
        <v>8344</v>
      </c>
      <c r="D821" s="1" t="s">
        <v>8345</v>
      </c>
      <c r="E821" s="2">
        <v>38718</v>
      </c>
      <c r="F821" s="2">
        <v>38898</v>
      </c>
      <c r="G821" s="1" t="s">
        <v>16112</v>
      </c>
      <c r="H821" s="1">
        <f>+Temporalidad[[#This Row],[ID]]</f>
        <v>810</v>
      </c>
    </row>
    <row r="822" spans="1:8" hidden="1" x14ac:dyDescent="0.3">
      <c r="A822">
        <v>811</v>
      </c>
      <c r="B822" t="s">
        <v>8362</v>
      </c>
      <c r="C822" s="1" t="s">
        <v>8344</v>
      </c>
      <c r="D822" s="1" t="s">
        <v>8345</v>
      </c>
      <c r="E822" s="2">
        <v>39083</v>
      </c>
      <c r="F822" s="2">
        <v>39263</v>
      </c>
      <c r="G822" s="1" t="s">
        <v>16113</v>
      </c>
      <c r="H822" s="1">
        <f>+Temporalidad[[#This Row],[ID]]</f>
        <v>811</v>
      </c>
    </row>
    <row r="823" spans="1:8" hidden="1" x14ac:dyDescent="0.3">
      <c r="A823">
        <v>812</v>
      </c>
      <c r="B823" t="s">
        <v>8363</v>
      </c>
      <c r="C823" s="1" t="s">
        <v>8344</v>
      </c>
      <c r="D823" s="1" t="s">
        <v>8345</v>
      </c>
      <c r="E823" s="2">
        <v>39448</v>
      </c>
      <c r="F823" s="2">
        <v>39629</v>
      </c>
      <c r="G823" s="1" t="s">
        <v>16114</v>
      </c>
      <c r="H823" s="1">
        <f>+Temporalidad[[#This Row],[ID]]</f>
        <v>812</v>
      </c>
    </row>
    <row r="824" spans="1:8" hidden="1" x14ac:dyDescent="0.3">
      <c r="A824">
        <v>813</v>
      </c>
      <c r="B824" t="s">
        <v>8364</v>
      </c>
      <c r="C824" s="1" t="s">
        <v>8344</v>
      </c>
      <c r="D824" s="1" t="s">
        <v>8345</v>
      </c>
      <c r="E824" s="2">
        <v>39814</v>
      </c>
      <c r="F824" s="2">
        <v>39994</v>
      </c>
      <c r="G824" s="1" t="s">
        <v>16115</v>
      </c>
      <c r="H824" s="1">
        <f>+Temporalidad[[#This Row],[ID]]</f>
        <v>813</v>
      </c>
    </row>
    <row r="825" spans="1:8" hidden="1" x14ac:dyDescent="0.3">
      <c r="A825">
        <v>814</v>
      </c>
      <c r="B825" t="s">
        <v>8365</v>
      </c>
      <c r="C825" s="1" t="s">
        <v>8344</v>
      </c>
      <c r="D825" s="1" t="s">
        <v>8345</v>
      </c>
      <c r="E825" s="2">
        <v>40179</v>
      </c>
      <c r="F825" s="2">
        <v>40359</v>
      </c>
      <c r="G825" s="1" t="s">
        <v>16116</v>
      </c>
      <c r="H825" s="1">
        <f>+Temporalidad[[#This Row],[ID]]</f>
        <v>814</v>
      </c>
    </row>
    <row r="826" spans="1:8" hidden="1" x14ac:dyDescent="0.3">
      <c r="A826">
        <v>815</v>
      </c>
      <c r="B826" t="s">
        <v>8366</v>
      </c>
      <c r="C826" s="1" t="s">
        <v>8344</v>
      </c>
      <c r="D826" s="1" t="s">
        <v>8345</v>
      </c>
      <c r="E826" s="2">
        <v>40544</v>
      </c>
      <c r="F826" s="2">
        <v>40724</v>
      </c>
      <c r="G826" s="1" t="s">
        <v>16117</v>
      </c>
      <c r="H826" s="1">
        <f>+Temporalidad[[#This Row],[ID]]</f>
        <v>815</v>
      </c>
    </row>
    <row r="827" spans="1:8" hidden="1" x14ac:dyDescent="0.3">
      <c r="A827">
        <v>816</v>
      </c>
      <c r="B827" t="s">
        <v>8367</v>
      </c>
      <c r="C827" s="1" t="s">
        <v>8344</v>
      </c>
      <c r="D827" s="1" t="s">
        <v>8345</v>
      </c>
      <c r="E827" s="2">
        <v>40909</v>
      </c>
      <c r="F827" s="2">
        <v>41090</v>
      </c>
      <c r="G827" s="1" t="s">
        <v>16118</v>
      </c>
      <c r="H827" s="1">
        <f>+Temporalidad[[#This Row],[ID]]</f>
        <v>816</v>
      </c>
    </row>
    <row r="828" spans="1:8" hidden="1" x14ac:dyDescent="0.3">
      <c r="A828">
        <v>817</v>
      </c>
      <c r="B828" t="s">
        <v>8368</v>
      </c>
      <c r="C828" s="1" t="s">
        <v>8344</v>
      </c>
      <c r="D828" s="1" t="s">
        <v>8345</v>
      </c>
      <c r="E828" s="2">
        <v>41275</v>
      </c>
      <c r="F828" s="2">
        <v>41455</v>
      </c>
      <c r="G828" s="1" t="s">
        <v>16119</v>
      </c>
      <c r="H828" s="1">
        <f>+Temporalidad[[#This Row],[ID]]</f>
        <v>817</v>
      </c>
    </row>
    <row r="829" spans="1:8" hidden="1" x14ac:dyDescent="0.3">
      <c r="A829">
        <v>818</v>
      </c>
      <c r="B829" t="s">
        <v>8369</v>
      </c>
      <c r="C829" s="1" t="s">
        <v>8344</v>
      </c>
      <c r="D829" s="1" t="s">
        <v>8345</v>
      </c>
      <c r="E829" s="2">
        <v>41640</v>
      </c>
      <c r="F829" s="2">
        <v>41820</v>
      </c>
      <c r="G829" s="1" t="s">
        <v>16120</v>
      </c>
      <c r="H829" s="1">
        <f>+Temporalidad[[#This Row],[ID]]</f>
        <v>818</v>
      </c>
    </row>
    <row r="830" spans="1:8" hidden="1" x14ac:dyDescent="0.3">
      <c r="A830">
        <v>819</v>
      </c>
      <c r="B830" t="s">
        <v>8370</v>
      </c>
      <c r="C830" s="1" t="s">
        <v>8344</v>
      </c>
      <c r="D830" s="1" t="s">
        <v>8345</v>
      </c>
      <c r="E830" s="2">
        <v>42005</v>
      </c>
      <c r="F830" s="2">
        <v>42185</v>
      </c>
      <c r="G830" s="1" t="s">
        <v>16121</v>
      </c>
      <c r="H830" s="1">
        <f>+Temporalidad[[#This Row],[ID]]</f>
        <v>819</v>
      </c>
    </row>
    <row r="831" spans="1:8" hidden="1" x14ac:dyDescent="0.3">
      <c r="A831">
        <v>820</v>
      </c>
      <c r="B831" t="s">
        <v>8371</v>
      </c>
      <c r="C831" s="1" t="s">
        <v>8344</v>
      </c>
      <c r="D831" s="1" t="s">
        <v>8345</v>
      </c>
      <c r="E831" s="2">
        <v>42370</v>
      </c>
      <c r="F831" s="2">
        <v>42551</v>
      </c>
      <c r="G831" s="1" t="s">
        <v>16122</v>
      </c>
      <c r="H831" s="1">
        <f>+Temporalidad[[#This Row],[ID]]</f>
        <v>820</v>
      </c>
    </row>
    <row r="832" spans="1:8" hidden="1" x14ac:dyDescent="0.3">
      <c r="A832">
        <v>821</v>
      </c>
      <c r="B832" t="s">
        <v>8372</v>
      </c>
      <c r="C832" s="1" t="s">
        <v>8344</v>
      </c>
      <c r="D832" s="1" t="s">
        <v>8345</v>
      </c>
      <c r="E832" s="2">
        <v>42736</v>
      </c>
      <c r="F832" s="2">
        <v>42916</v>
      </c>
      <c r="G832" s="1" t="s">
        <v>16123</v>
      </c>
      <c r="H832" s="1">
        <f>+Temporalidad[[#This Row],[ID]]</f>
        <v>821</v>
      </c>
    </row>
    <row r="833" spans="1:8" hidden="1" x14ac:dyDescent="0.3">
      <c r="A833">
        <v>822</v>
      </c>
      <c r="B833" t="s">
        <v>8373</v>
      </c>
      <c r="C833" s="1" t="s">
        <v>8344</v>
      </c>
      <c r="D833" s="1" t="s">
        <v>8345</v>
      </c>
      <c r="E833" s="2">
        <v>43101</v>
      </c>
      <c r="F833" s="2">
        <v>43281</v>
      </c>
      <c r="G833" s="1" t="s">
        <v>16124</v>
      </c>
      <c r="H833" s="1">
        <f>+Temporalidad[[#This Row],[ID]]</f>
        <v>822</v>
      </c>
    </row>
    <row r="834" spans="1:8" hidden="1" x14ac:dyDescent="0.3">
      <c r="A834">
        <v>823</v>
      </c>
      <c r="B834" t="s">
        <v>8374</v>
      </c>
      <c r="C834" s="1" t="s">
        <v>8344</v>
      </c>
      <c r="D834" s="1" t="s">
        <v>8345</v>
      </c>
      <c r="E834" s="2">
        <v>43466</v>
      </c>
      <c r="F834" s="2">
        <v>43646</v>
      </c>
      <c r="G834" s="1" t="s">
        <v>16125</v>
      </c>
      <c r="H834" s="1">
        <f>+Temporalidad[[#This Row],[ID]]</f>
        <v>823</v>
      </c>
    </row>
    <row r="835" spans="1:8" hidden="1" x14ac:dyDescent="0.3">
      <c r="A835">
        <v>824</v>
      </c>
      <c r="B835" t="s">
        <v>8375</v>
      </c>
      <c r="C835" s="1" t="s">
        <v>8344</v>
      </c>
      <c r="D835" s="1" t="s">
        <v>8345</v>
      </c>
      <c r="E835" s="2">
        <v>43831</v>
      </c>
      <c r="F835" s="2">
        <v>44012</v>
      </c>
      <c r="G835" s="1" t="s">
        <v>16126</v>
      </c>
      <c r="H835" s="1">
        <f>+Temporalidad[[#This Row],[ID]]</f>
        <v>824</v>
      </c>
    </row>
    <row r="836" spans="1:8" hidden="1" x14ac:dyDescent="0.3">
      <c r="A836">
        <v>825</v>
      </c>
      <c r="B836" t="s">
        <v>8376</v>
      </c>
      <c r="C836" s="1" t="s">
        <v>8344</v>
      </c>
      <c r="D836" s="1" t="s">
        <v>8345</v>
      </c>
      <c r="E836" s="2">
        <v>44197</v>
      </c>
      <c r="F836" s="2">
        <v>44377</v>
      </c>
      <c r="G836" s="1" t="s">
        <v>16127</v>
      </c>
      <c r="H836" s="1">
        <f>+Temporalidad[[#This Row],[ID]]</f>
        <v>825</v>
      </c>
    </row>
    <row r="837" spans="1:8" hidden="1" x14ac:dyDescent="0.3">
      <c r="A837">
        <v>826</v>
      </c>
      <c r="B837" t="s">
        <v>8377</v>
      </c>
      <c r="C837" s="1" t="s">
        <v>8344</v>
      </c>
      <c r="D837" s="1" t="s">
        <v>8345</v>
      </c>
      <c r="E837" s="2">
        <v>44562</v>
      </c>
      <c r="F837" s="2">
        <v>44742</v>
      </c>
      <c r="G837" s="1" t="s">
        <v>16128</v>
      </c>
      <c r="H837" s="1">
        <f>+Temporalidad[[#This Row],[ID]]</f>
        <v>826</v>
      </c>
    </row>
    <row r="838" spans="1:8" hidden="1" x14ac:dyDescent="0.3">
      <c r="A838">
        <v>827</v>
      </c>
      <c r="B838" t="s">
        <v>8378</v>
      </c>
      <c r="C838" s="1" t="s">
        <v>8344</v>
      </c>
      <c r="D838" s="1" t="s">
        <v>8345</v>
      </c>
      <c r="E838" s="2">
        <v>44927</v>
      </c>
      <c r="F838" s="2">
        <v>45107</v>
      </c>
      <c r="G838" s="1" t="s">
        <v>16129</v>
      </c>
      <c r="H838" s="1">
        <f>+Temporalidad[[#This Row],[ID]]</f>
        <v>827</v>
      </c>
    </row>
    <row r="839" spans="1:8" hidden="1" x14ac:dyDescent="0.3">
      <c r="A839">
        <v>828</v>
      </c>
      <c r="B839" t="s">
        <v>8379</v>
      </c>
      <c r="C839" s="1" t="s">
        <v>8344</v>
      </c>
      <c r="D839" s="1" t="s">
        <v>8345</v>
      </c>
      <c r="E839" s="2">
        <v>45292</v>
      </c>
      <c r="F839" s="2">
        <v>45473</v>
      </c>
      <c r="G839" s="1" t="s">
        <v>16130</v>
      </c>
      <c r="H839" s="1">
        <f>+Temporalidad[[#This Row],[ID]]</f>
        <v>828</v>
      </c>
    </row>
    <row r="840" spans="1:8" hidden="1" x14ac:dyDescent="0.3">
      <c r="A840">
        <v>829</v>
      </c>
      <c r="B840" t="s">
        <v>8380</v>
      </c>
      <c r="C840" s="1" t="s">
        <v>8344</v>
      </c>
      <c r="D840" s="1" t="s">
        <v>8345</v>
      </c>
      <c r="E840" s="2">
        <v>45658</v>
      </c>
      <c r="F840" s="2">
        <v>45838</v>
      </c>
      <c r="G840" s="1" t="s">
        <v>16131</v>
      </c>
      <c r="H840" s="1">
        <f>+Temporalidad[[#This Row],[ID]]</f>
        <v>829</v>
      </c>
    </row>
    <row r="841" spans="1:8" hidden="1" x14ac:dyDescent="0.3">
      <c r="A841">
        <v>830</v>
      </c>
      <c r="B841" t="s">
        <v>8381</v>
      </c>
      <c r="C841" s="1" t="s">
        <v>8344</v>
      </c>
      <c r="D841" s="1" t="s">
        <v>8345</v>
      </c>
      <c r="E841" s="2">
        <v>46023</v>
      </c>
      <c r="F841" s="2">
        <v>46203</v>
      </c>
      <c r="G841" s="1" t="s">
        <v>16132</v>
      </c>
      <c r="H841" s="1">
        <f>+Temporalidad[[#This Row],[ID]]</f>
        <v>830</v>
      </c>
    </row>
    <row r="842" spans="1:8" hidden="1" x14ac:dyDescent="0.3">
      <c r="A842">
        <v>831</v>
      </c>
      <c r="B842" t="s">
        <v>8382</v>
      </c>
      <c r="C842" s="1" t="s">
        <v>8344</v>
      </c>
      <c r="D842" s="1" t="s">
        <v>8345</v>
      </c>
      <c r="E842" s="2">
        <v>46388</v>
      </c>
      <c r="F842" s="2">
        <v>46568</v>
      </c>
      <c r="G842" s="1" t="s">
        <v>16133</v>
      </c>
      <c r="H842" s="1">
        <f>+Temporalidad[[#This Row],[ID]]</f>
        <v>831</v>
      </c>
    </row>
    <row r="843" spans="1:8" hidden="1" x14ac:dyDescent="0.3">
      <c r="A843">
        <v>832</v>
      </c>
      <c r="B843" t="s">
        <v>8383</v>
      </c>
      <c r="C843" s="1" t="s">
        <v>8344</v>
      </c>
      <c r="D843" s="1" t="s">
        <v>8345</v>
      </c>
      <c r="E843" s="2">
        <v>46753</v>
      </c>
      <c r="F843" s="2">
        <v>46934</v>
      </c>
      <c r="G843" s="1" t="s">
        <v>16134</v>
      </c>
      <c r="H843" s="1">
        <f>+Temporalidad[[#This Row],[ID]]</f>
        <v>832</v>
      </c>
    </row>
    <row r="844" spans="1:8" hidden="1" x14ac:dyDescent="0.3">
      <c r="A844">
        <v>833</v>
      </c>
      <c r="B844" t="s">
        <v>8384</v>
      </c>
      <c r="C844" s="1" t="s">
        <v>8344</v>
      </c>
      <c r="D844" s="1" t="s">
        <v>8345</v>
      </c>
      <c r="E844" s="2">
        <v>47119</v>
      </c>
      <c r="F844" s="2">
        <v>47299</v>
      </c>
      <c r="G844" s="1" t="s">
        <v>16135</v>
      </c>
      <c r="H844" s="1">
        <f>+Temporalidad[[#This Row],[ID]]</f>
        <v>833</v>
      </c>
    </row>
    <row r="845" spans="1:8" hidden="1" x14ac:dyDescent="0.3">
      <c r="A845">
        <v>834</v>
      </c>
      <c r="B845" t="s">
        <v>8385</v>
      </c>
      <c r="C845" s="1" t="s">
        <v>8344</v>
      </c>
      <c r="D845" s="1" t="s">
        <v>8345</v>
      </c>
      <c r="E845" s="2">
        <v>47484</v>
      </c>
      <c r="F845" s="2">
        <v>47664</v>
      </c>
      <c r="G845" s="1" t="s">
        <v>16136</v>
      </c>
      <c r="H845" s="1">
        <f>+Temporalidad[[#This Row],[ID]]</f>
        <v>834</v>
      </c>
    </row>
    <row r="846" spans="1:8" hidden="1" x14ac:dyDescent="0.3">
      <c r="A846">
        <v>835</v>
      </c>
      <c r="B846" t="s">
        <v>8386</v>
      </c>
      <c r="C846" s="1" t="s">
        <v>8344</v>
      </c>
      <c r="D846" s="1" t="s">
        <v>8345</v>
      </c>
      <c r="E846" s="2">
        <v>47849</v>
      </c>
      <c r="F846" s="2">
        <v>48029</v>
      </c>
      <c r="G846" s="1" t="s">
        <v>16137</v>
      </c>
      <c r="H846" s="1">
        <f>+Temporalidad[[#This Row],[ID]]</f>
        <v>835</v>
      </c>
    </row>
    <row r="847" spans="1:8" hidden="1" x14ac:dyDescent="0.3">
      <c r="A847">
        <v>836</v>
      </c>
      <c r="B847" t="s">
        <v>8387</v>
      </c>
      <c r="C847" s="1" t="s">
        <v>8344</v>
      </c>
      <c r="D847" s="1" t="s">
        <v>8345</v>
      </c>
      <c r="E847" s="2">
        <v>48214</v>
      </c>
      <c r="F847" s="2">
        <v>48395</v>
      </c>
      <c r="G847" s="1" t="s">
        <v>16138</v>
      </c>
      <c r="H847" s="1">
        <f>+Temporalidad[[#This Row],[ID]]</f>
        <v>836</v>
      </c>
    </row>
    <row r="848" spans="1:8" hidden="1" x14ac:dyDescent="0.3">
      <c r="A848">
        <v>837</v>
      </c>
      <c r="B848" t="s">
        <v>8388</v>
      </c>
      <c r="C848" s="1" t="s">
        <v>8344</v>
      </c>
      <c r="D848" s="1" t="s">
        <v>8345</v>
      </c>
      <c r="E848" s="2">
        <v>48580</v>
      </c>
      <c r="F848" s="2">
        <v>48760</v>
      </c>
      <c r="G848" s="1" t="s">
        <v>16139</v>
      </c>
      <c r="H848" s="1">
        <f>+Temporalidad[[#This Row],[ID]]</f>
        <v>837</v>
      </c>
    </row>
    <row r="849" spans="1:8" hidden="1" x14ac:dyDescent="0.3">
      <c r="A849">
        <v>838</v>
      </c>
      <c r="B849" t="s">
        <v>8389</v>
      </c>
      <c r="C849" s="1" t="s">
        <v>8344</v>
      </c>
      <c r="D849" s="1" t="s">
        <v>8345</v>
      </c>
      <c r="E849" s="2">
        <v>48945</v>
      </c>
      <c r="F849" s="2">
        <v>49125</v>
      </c>
      <c r="G849" s="1" t="s">
        <v>16140</v>
      </c>
      <c r="H849" s="1">
        <f>+Temporalidad[[#This Row],[ID]]</f>
        <v>838</v>
      </c>
    </row>
    <row r="850" spans="1:8" hidden="1" x14ac:dyDescent="0.3">
      <c r="A850">
        <v>839</v>
      </c>
      <c r="B850" t="s">
        <v>8390</v>
      </c>
      <c r="C850" s="1" t="s">
        <v>8344</v>
      </c>
      <c r="D850" s="1" t="s">
        <v>8345</v>
      </c>
      <c r="E850" s="2">
        <v>49310</v>
      </c>
      <c r="F850" s="2">
        <v>49490</v>
      </c>
      <c r="G850" s="1" t="s">
        <v>16141</v>
      </c>
      <c r="H850" s="1">
        <f>+Temporalidad[[#This Row],[ID]]</f>
        <v>839</v>
      </c>
    </row>
    <row r="851" spans="1:8" hidden="1" x14ac:dyDescent="0.3">
      <c r="A851">
        <v>840</v>
      </c>
      <c r="B851" t="s">
        <v>8391</v>
      </c>
      <c r="C851" s="1" t="s">
        <v>8344</v>
      </c>
      <c r="D851" s="1" t="s">
        <v>8345</v>
      </c>
      <c r="E851" s="2">
        <v>49675</v>
      </c>
      <c r="F851" s="2">
        <v>49856</v>
      </c>
      <c r="G851" s="1" t="s">
        <v>16142</v>
      </c>
      <c r="H851" s="1">
        <f>+Temporalidad[[#This Row],[ID]]</f>
        <v>840</v>
      </c>
    </row>
    <row r="852" spans="1:8" hidden="1" x14ac:dyDescent="0.3">
      <c r="A852">
        <v>841</v>
      </c>
      <c r="B852" t="s">
        <v>8392</v>
      </c>
      <c r="C852" s="1" t="s">
        <v>8344</v>
      </c>
      <c r="D852" s="1" t="s">
        <v>8345</v>
      </c>
      <c r="E852" s="2">
        <v>50041</v>
      </c>
      <c r="F852" s="2">
        <v>50221</v>
      </c>
      <c r="G852" s="1" t="s">
        <v>16143</v>
      </c>
      <c r="H852" s="1">
        <f>+Temporalidad[[#This Row],[ID]]</f>
        <v>841</v>
      </c>
    </row>
    <row r="853" spans="1:8" hidden="1" x14ac:dyDescent="0.3">
      <c r="A853">
        <v>842</v>
      </c>
      <c r="B853" t="s">
        <v>8393</v>
      </c>
      <c r="C853" s="1" t="s">
        <v>8344</v>
      </c>
      <c r="D853" s="1" t="s">
        <v>8345</v>
      </c>
      <c r="E853" s="2">
        <v>50406</v>
      </c>
      <c r="F853" s="2">
        <v>50586</v>
      </c>
      <c r="G853" s="1" t="s">
        <v>16144</v>
      </c>
      <c r="H853" s="1">
        <f>+Temporalidad[[#This Row],[ID]]</f>
        <v>842</v>
      </c>
    </row>
    <row r="854" spans="1:8" hidden="1" x14ac:dyDescent="0.3">
      <c r="A854">
        <v>843</v>
      </c>
      <c r="B854" t="s">
        <v>8394</v>
      </c>
      <c r="C854" s="1" t="s">
        <v>8344</v>
      </c>
      <c r="D854" s="1" t="s">
        <v>8345</v>
      </c>
      <c r="E854" s="2">
        <v>50771</v>
      </c>
      <c r="F854" s="2">
        <v>50951</v>
      </c>
      <c r="G854" s="1" t="s">
        <v>16145</v>
      </c>
      <c r="H854" s="1">
        <f>+Temporalidad[[#This Row],[ID]]</f>
        <v>843</v>
      </c>
    </row>
    <row r="855" spans="1:8" hidden="1" x14ac:dyDescent="0.3">
      <c r="A855">
        <v>844</v>
      </c>
      <c r="B855" t="s">
        <v>8395</v>
      </c>
      <c r="C855" s="1" t="s">
        <v>8344</v>
      </c>
      <c r="D855" s="1" t="s">
        <v>8345</v>
      </c>
      <c r="E855" s="2">
        <v>51136</v>
      </c>
      <c r="F855" s="2">
        <v>51317</v>
      </c>
      <c r="G855" s="1" t="s">
        <v>16146</v>
      </c>
      <c r="H855" s="1">
        <f>+Temporalidad[[#This Row],[ID]]</f>
        <v>844</v>
      </c>
    </row>
    <row r="856" spans="1:8" hidden="1" x14ac:dyDescent="0.3">
      <c r="A856">
        <v>845</v>
      </c>
      <c r="B856" t="s">
        <v>8396</v>
      </c>
      <c r="C856" s="1" t="s">
        <v>8344</v>
      </c>
      <c r="D856" s="1" t="s">
        <v>8345</v>
      </c>
      <c r="E856" s="2">
        <v>51502</v>
      </c>
      <c r="F856" s="2">
        <v>51682</v>
      </c>
      <c r="G856" s="1" t="s">
        <v>16147</v>
      </c>
      <c r="H856" s="1">
        <f>+Temporalidad[[#This Row],[ID]]</f>
        <v>845</v>
      </c>
    </row>
    <row r="857" spans="1:8" hidden="1" x14ac:dyDescent="0.3">
      <c r="A857">
        <v>846</v>
      </c>
      <c r="B857" t="s">
        <v>8397</v>
      </c>
      <c r="C857" s="1" t="s">
        <v>8344</v>
      </c>
      <c r="D857" s="1" t="s">
        <v>8345</v>
      </c>
      <c r="E857" s="2">
        <v>51867</v>
      </c>
      <c r="F857" s="2">
        <v>52047</v>
      </c>
      <c r="G857" s="1" t="s">
        <v>16148</v>
      </c>
      <c r="H857" s="1">
        <f>+Temporalidad[[#This Row],[ID]]</f>
        <v>846</v>
      </c>
    </row>
    <row r="858" spans="1:8" hidden="1" x14ac:dyDescent="0.3">
      <c r="A858">
        <v>847</v>
      </c>
      <c r="B858" t="s">
        <v>8398</v>
      </c>
      <c r="C858" s="1" t="s">
        <v>8344</v>
      </c>
      <c r="D858" s="1" t="s">
        <v>8345</v>
      </c>
      <c r="E858" s="2">
        <v>52232</v>
      </c>
      <c r="F858" s="2">
        <v>52412</v>
      </c>
      <c r="G858" s="1" t="s">
        <v>16149</v>
      </c>
      <c r="H858" s="1">
        <f>+Temporalidad[[#This Row],[ID]]</f>
        <v>847</v>
      </c>
    </row>
    <row r="859" spans="1:8" hidden="1" x14ac:dyDescent="0.3">
      <c r="A859">
        <v>848</v>
      </c>
      <c r="B859" t="s">
        <v>8399</v>
      </c>
      <c r="C859" s="1" t="s">
        <v>8344</v>
      </c>
      <c r="D859" s="1" t="s">
        <v>8345</v>
      </c>
      <c r="E859" s="2">
        <v>52597</v>
      </c>
      <c r="F859" s="2">
        <v>52778</v>
      </c>
      <c r="G859" s="1" t="s">
        <v>16150</v>
      </c>
      <c r="H859" s="1">
        <f>+Temporalidad[[#This Row],[ID]]</f>
        <v>848</v>
      </c>
    </row>
    <row r="860" spans="1:8" hidden="1" x14ac:dyDescent="0.3">
      <c r="A860">
        <v>849</v>
      </c>
      <c r="B860" t="s">
        <v>8400</v>
      </c>
      <c r="C860" s="1" t="s">
        <v>8344</v>
      </c>
      <c r="D860" s="1" t="s">
        <v>8345</v>
      </c>
      <c r="E860" s="2">
        <v>52963</v>
      </c>
      <c r="F860" s="2">
        <v>53143</v>
      </c>
      <c r="G860" s="1" t="s">
        <v>16151</v>
      </c>
      <c r="H860" s="1">
        <f>+Temporalidad[[#This Row],[ID]]</f>
        <v>849</v>
      </c>
    </row>
    <row r="861" spans="1:8" hidden="1" x14ac:dyDescent="0.3">
      <c r="A861">
        <v>850</v>
      </c>
      <c r="B861" t="s">
        <v>8401</v>
      </c>
      <c r="C861" s="1" t="s">
        <v>8344</v>
      </c>
      <c r="D861" s="1" t="s">
        <v>8345</v>
      </c>
      <c r="E861" s="2">
        <v>53328</v>
      </c>
      <c r="F861" s="2">
        <v>53508</v>
      </c>
      <c r="G861" s="1" t="s">
        <v>16152</v>
      </c>
      <c r="H861" s="1">
        <f>+Temporalidad[[#This Row],[ID]]</f>
        <v>850</v>
      </c>
    </row>
    <row r="862" spans="1:8" hidden="1" x14ac:dyDescent="0.3">
      <c r="A862">
        <v>851</v>
      </c>
      <c r="B862" t="s">
        <v>8402</v>
      </c>
      <c r="C862" s="1" t="s">
        <v>8344</v>
      </c>
      <c r="D862" s="1" t="s">
        <v>8345</v>
      </c>
      <c r="E862" s="2">
        <v>53693</v>
      </c>
      <c r="F862" s="2">
        <v>53873</v>
      </c>
      <c r="G862" s="1" t="s">
        <v>16153</v>
      </c>
      <c r="H862" s="1">
        <f>+Temporalidad[[#This Row],[ID]]</f>
        <v>851</v>
      </c>
    </row>
    <row r="863" spans="1:8" hidden="1" x14ac:dyDescent="0.3">
      <c r="A863">
        <v>852</v>
      </c>
      <c r="B863" t="s">
        <v>8403</v>
      </c>
      <c r="C863" s="1" t="s">
        <v>8344</v>
      </c>
      <c r="D863" s="1" t="s">
        <v>8345</v>
      </c>
      <c r="E863" s="2">
        <v>54058</v>
      </c>
      <c r="F863" s="2">
        <v>54239</v>
      </c>
      <c r="G863" s="1" t="s">
        <v>16154</v>
      </c>
      <c r="H863" s="1">
        <f>+Temporalidad[[#This Row],[ID]]</f>
        <v>852</v>
      </c>
    </row>
    <row r="864" spans="1:8" hidden="1" x14ac:dyDescent="0.3">
      <c r="A864">
        <v>853</v>
      </c>
      <c r="B864" t="s">
        <v>8404</v>
      </c>
      <c r="C864" s="1" t="s">
        <v>8344</v>
      </c>
      <c r="D864" s="1" t="s">
        <v>8345</v>
      </c>
      <c r="E864" s="2">
        <v>54424</v>
      </c>
      <c r="F864" s="2">
        <v>54604</v>
      </c>
      <c r="G864" s="1" t="s">
        <v>16155</v>
      </c>
      <c r="H864" s="1">
        <f>+Temporalidad[[#This Row],[ID]]</f>
        <v>853</v>
      </c>
    </row>
    <row r="865" spans="1:8" hidden="1" x14ac:dyDescent="0.3">
      <c r="A865">
        <v>854</v>
      </c>
      <c r="B865" t="s">
        <v>8405</v>
      </c>
      <c r="C865" s="1" t="s">
        <v>8344</v>
      </c>
      <c r="D865" s="1" t="s">
        <v>8345</v>
      </c>
      <c r="E865" s="2">
        <v>54789</v>
      </c>
      <c r="F865" s="2">
        <v>54969</v>
      </c>
      <c r="G865" s="1" t="s">
        <v>16156</v>
      </c>
      <c r="H865" s="1">
        <f>+Temporalidad[[#This Row],[ID]]</f>
        <v>854</v>
      </c>
    </row>
    <row r="866" spans="1:8" hidden="1" x14ac:dyDescent="0.3">
      <c r="A866">
        <v>855</v>
      </c>
      <c r="B866" t="s">
        <v>8406</v>
      </c>
      <c r="C866" s="1" t="s">
        <v>8344</v>
      </c>
      <c r="D866" s="1" t="s">
        <v>8345</v>
      </c>
      <c r="E866" s="2">
        <v>33055</v>
      </c>
      <c r="F866" s="2">
        <v>33238</v>
      </c>
      <c r="G866" s="1" t="s">
        <v>16157</v>
      </c>
      <c r="H866" s="1">
        <f>+Temporalidad[[#This Row],[ID]]</f>
        <v>855</v>
      </c>
    </row>
    <row r="867" spans="1:8" hidden="1" x14ac:dyDescent="0.3">
      <c r="A867">
        <v>856</v>
      </c>
      <c r="B867" t="s">
        <v>8407</v>
      </c>
      <c r="C867" s="1" t="s">
        <v>8344</v>
      </c>
      <c r="D867" s="1" t="s">
        <v>8345</v>
      </c>
      <c r="E867" s="2">
        <v>33420</v>
      </c>
      <c r="F867" s="2">
        <v>33603</v>
      </c>
      <c r="G867" s="1" t="s">
        <v>16158</v>
      </c>
      <c r="H867" s="1">
        <f>+Temporalidad[[#This Row],[ID]]</f>
        <v>856</v>
      </c>
    </row>
    <row r="868" spans="1:8" hidden="1" x14ac:dyDescent="0.3">
      <c r="A868">
        <v>857</v>
      </c>
      <c r="B868" t="s">
        <v>8408</v>
      </c>
      <c r="C868" s="1" t="s">
        <v>8344</v>
      </c>
      <c r="D868" s="1" t="s">
        <v>8345</v>
      </c>
      <c r="E868" s="2">
        <v>33786</v>
      </c>
      <c r="F868" s="2">
        <v>33969</v>
      </c>
      <c r="G868" s="1" t="s">
        <v>16159</v>
      </c>
      <c r="H868" s="1">
        <f>+Temporalidad[[#This Row],[ID]]</f>
        <v>857</v>
      </c>
    </row>
    <row r="869" spans="1:8" hidden="1" x14ac:dyDescent="0.3">
      <c r="A869">
        <v>858</v>
      </c>
      <c r="B869" t="s">
        <v>8409</v>
      </c>
      <c r="C869" s="1" t="s">
        <v>8344</v>
      </c>
      <c r="D869" s="1" t="s">
        <v>8345</v>
      </c>
      <c r="E869" s="2">
        <v>34151</v>
      </c>
      <c r="F869" s="2">
        <v>34334</v>
      </c>
      <c r="G869" s="1" t="s">
        <v>16160</v>
      </c>
      <c r="H869" s="1">
        <f>+Temporalidad[[#This Row],[ID]]</f>
        <v>858</v>
      </c>
    </row>
    <row r="870" spans="1:8" hidden="1" x14ac:dyDescent="0.3">
      <c r="A870">
        <v>859</v>
      </c>
      <c r="B870" t="s">
        <v>8410</v>
      </c>
      <c r="C870" s="1" t="s">
        <v>8344</v>
      </c>
      <c r="D870" s="1" t="s">
        <v>8345</v>
      </c>
      <c r="E870" s="2">
        <v>34516</v>
      </c>
      <c r="F870" s="2">
        <v>34699</v>
      </c>
      <c r="G870" s="1" t="s">
        <v>16161</v>
      </c>
      <c r="H870" s="1">
        <f>+Temporalidad[[#This Row],[ID]]</f>
        <v>859</v>
      </c>
    </row>
    <row r="871" spans="1:8" hidden="1" x14ac:dyDescent="0.3">
      <c r="A871">
        <v>860</v>
      </c>
      <c r="B871" t="s">
        <v>8411</v>
      </c>
      <c r="C871" s="1" t="s">
        <v>8344</v>
      </c>
      <c r="D871" s="1" t="s">
        <v>8345</v>
      </c>
      <c r="E871" s="2">
        <v>34881</v>
      </c>
      <c r="F871" s="2">
        <v>35064</v>
      </c>
      <c r="G871" s="1" t="s">
        <v>16162</v>
      </c>
      <c r="H871" s="1">
        <f>+Temporalidad[[#This Row],[ID]]</f>
        <v>860</v>
      </c>
    </row>
    <row r="872" spans="1:8" hidden="1" x14ac:dyDescent="0.3">
      <c r="A872">
        <v>861</v>
      </c>
      <c r="B872" t="s">
        <v>8412</v>
      </c>
      <c r="C872" s="1" t="s">
        <v>8344</v>
      </c>
      <c r="D872" s="1" t="s">
        <v>8345</v>
      </c>
      <c r="E872" s="2">
        <v>35247</v>
      </c>
      <c r="F872" s="2">
        <v>35430</v>
      </c>
      <c r="G872" s="1" t="s">
        <v>16163</v>
      </c>
      <c r="H872" s="1">
        <f>+Temporalidad[[#This Row],[ID]]</f>
        <v>861</v>
      </c>
    </row>
    <row r="873" spans="1:8" hidden="1" x14ac:dyDescent="0.3">
      <c r="A873">
        <v>862</v>
      </c>
      <c r="B873" t="s">
        <v>8413</v>
      </c>
      <c r="C873" s="1" t="s">
        <v>8344</v>
      </c>
      <c r="D873" s="1" t="s">
        <v>8345</v>
      </c>
      <c r="E873" s="2">
        <v>35612</v>
      </c>
      <c r="F873" s="2">
        <v>35795</v>
      </c>
      <c r="G873" s="1" t="s">
        <v>16164</v>
      </c>
      <c r="H873" s="1">
        <f>+Temporalidad[[#This Row],[ID]]</f>
        <v>862</v>
      </c>
    </row>
    <row r="874" spans="1:8" hidden="1" x14ac:dyDescent="0.3">
      <c r="A874">
        <v>863</v>
      </c>
      <c r="B874" t="s">
        <v>8414</v>
      </c>
      <c r="C874" s="1" t="s">
        <v>8344</v>
      </c>
      <c r="D874" s="1" t="s">
        <v>8345</v>
      </c>
      <c r="E874" s="2">
        <v>35977</v>
      </c>
      <c r="F874" s="2">
        <v>36160</v>
      </c>
      <c r="G874" s="1" t="s">
        <v>16165</v>
      </c>
      <c r="H874" s="1">
        <f>+Temporalidad[[#This Row],[ID]]</f>
        <v>863</v>
      </c>
    </row>
    <row r="875" spans="1:8" hidden="1" x14ac:dyDescent="0.3">
      <c r="A875">
        <v>864</v>
      </c>
      <c r="B875" t="s">
        <v>8415</v>
      </c>
      <c r="C875" s="1" t="s">
        <v>8344</v>
      </c>
      <c r="D875" s="1" t="s">
        <v>8345</v>
      </c>
      <c r="E875" s="2">
        <v>36342</v>
      </c>
      <c r="F875" s="2">
        <v>36525</v>
      </c>
      <c r="G875" s="1" t="s">
        <v>16166</v>
      </c>
      <c r="H875" s="1">
        <f>+Temporalidad[[#This Row],[ID]]</f>
        <v>864</v>
      </c>
    </row>
    <row r="876" spans="1:8" hidden="1" x14ac:dyDescent="0.3">
      <c r="A876">
        <v>865</v>
      </c>
      <c r="B876" t="s">
        <v>8416</v>
      </c>
      <c r="C876" s="1" t="s">
        <v>8344</v>
      </c>
      <c r="D876" s="1" t="s">
        <v>8345</v>
      </c>
      <c r="E876" s="2">
        <v>36708</v>
      </c>
      <c r="F876" s="2">
        <v>36891</v>
      </c>
      <c r="G876" s="1" t="s">
        <v>16167</v>
      </c>
      <c r="H876" s="1">
        <f>+Temporalidad[[#This Row],[ID]]</f>
        <v>865</v>
      </c>
    </row>
    <row r="877" spans="1:8" hidden="1" x14ac:dyDescent="0.3">
      <c r="A877">
        <v>866</v>
      </c>
      <c r="B877" t="s">
        <v>8417</v>
      </c>
      <c r="C877" s="1" t="s">
        <v>8344</v>
      </c>
      <c r="D877" s="1" t="s">
        <v>8345</v>
      </c>
      <c r="E877" s="2">
        <v>37073</v>
      </c>
      <c r="F877" s="2">
        <v>37256</v>
      </c>
      <c r="G877" s="1" t="s">
        <v>16168</v>
      </c>
      <c r="H877" s="1">
        <f>+Temporalidad[[#This Row],[ID]]</f>
        <v>866</v>
      </c>
    </row>
    <row r="878" spans="1:8" hidden="1" x14ac:dyDescent="0.3">
      <c r="A878">
        <v>867</v>
      </c>
      <c r="B878" t="s">
        <v>8418</v>
      </c>
      <c r="C878" s="1" t="s">
        <v>8344</v>
      </c>
      <c r="D878" s="1" t="s">
        <v>8345</v>
      </c>
      <c r="E878" s="2">
        <v>37438</v>
      </c>
      <c r="F878" s="2">
        <v>37621</v>
      </c>
      <c r="G878" s="1" t="s">
        <v>16169</v>
      </c>
      <c r="H878" s="1">
        <f>+Temporalidad[[#This Row],[ID]]</f>
        <v>867</v>
      </c>
    </row>
    <row r="879" spans="1:8" hidden="1" x14ac:dyDescent="0.3">
      <c r="A879">
        <v>868</v>
      </c>
      <c r="B879" t="s">
        <v>8419</v>
      </c>
      <c r="C879" s="1" t="s">
        <v>8344</v>
      </c>
      <c r="D879" s="1" t="s">
        <v>8345</v>
      </c>
      <c r="E879" s="2">
        <v>37803</v>
      </c>
      <c r="F879" s="2">
        <v>37986</v>
      </c>
      <c r="G879" s="1" t="s">
        <v>16170</v>
      </c>
      <c r="H879" s="1">
        <f>+Temporalidad[[#This Row],[ID]]</f>
        <v>868</v>
      </c>
    </row>
    <row r="880" spans="1:8" hidden="1" x14ac:dyDescent="0.3">
      <c r="A880">
        <v>869</v>
      </c>
      <c r="B880" t="s">
        <v>8420</v>
      </c>
      <c r="C880" s="1" t="s">
        <v>8344</v>
      </c>
      <c r="D880" s="1" t="s">
        <v>8345</v>
      </c>
      <c r="E880" s="2">
        <v>38169</v>
      </c>
      <c r="F880" s="2">
        <v>38352</v>
      </c>
      <c r="G880" s="1" t="s">
        <v>16171</v>
      </c>
      <c r="H880" s="1">
        <f>+Temporalidad[[#This Row],[ID]]</f>
        <v>869</v>
      </c>
    </row>
    <row r="881" spans="1:8" hidden="1" x14ac:dyDescent="0.3">
      <c r="A881">
        <v>870</v>
      </c>
      <c r="B881" t="s">
        <v>8421</v>
      </c>
      <c r="C881" s="1" t="s">
        <v>8344</v>
      </c>
      <c r="D881" s="1" t="s">
        <v>8345</v>
      </c>
      <c r="E881" s="2">
        <v>38534</v>
      </c>
      <c r="F881" s="2">
        <v>38717</v>
      </c>
      <c r="G881" s="1" t="s">
        <v>16172</v>
      </c>
      <c r="H881" s="1">
        <f>+Temporalidad[[#This Row],[ID]]</f>
        <v>870</v>
      </c>
    </row>
    <row r="882" spans="1:8" hidden="1" x14ac:dyDescent="0.3">
      <c r="A882">
        <v>871</v>
      </c>
      <c r="B882" t="s">
        <v>8422</v>
      </c>
      <c r="C882" s="1" t="s">
        <v>8344</v>
      </c>
      <c r="D882" s="1" t="s">
        <v>8345</v>
      </c>
      <c r="E882" s="2">
        <v>38899</v>
      </c>
      <c r="F882" s="2">
        <v>39082</v>
      </c>
      <c r="G882" s="1" t="s">
        <v>16173</v>
      </c>
      <c r="H882" s="1">
        <f>+Temporalidad[[#This Row],[ID]]</f>
        <v>871</v>
      </c>
    </row>
    <row r="883" spans="1:8" hidden="1" x14ac:dyDescent="0.3">
      <c r="A883">
        <v>872</v>
      </c>
      <c r="B883" t="s">
        <v>8423</v>
      </c>
      <c r="C883" s="1" t="s">
        <v>8344</v>
      </c>
      <c r="D883" s="1" t="s">
        <v>8345</v>
      </c>
      <c r="E883" s="2">
        <v>39264</v>
      </c>
      <c r="F883" s="2">
        <v>39447</v>
      </c>
      <c r="G883" s="1" t="s">
        <v>16174</v>
      </c>
      <c r="H883" s="1">
        <f>+Temporalidad[[#This Row],[ID]]</f>
        <v>872</v>
      </c>
    </row>
    <row r="884" spans="1:8" hidden="1" x14ac:dyDescent="0.3">
      <c r="A884">
        <v>873</v>
      </c>
      <c r="B884" t="s">
        <v>8424</v>
      </c>
      <c r="C884" s="1" t="s">
        <v>8344</v>
      </c>
      <c r="D884" s="1" t="s">
        <v>8345</v>
      </c>
      <c r="E884" s="2">
        <v>39630</v>
      </c>
      <c r="F884" s="2">
        <v>39813</v>
      </c>
      <c r="G884" s="1" t="s">
        <v>16175</v>
      </c>
      <c r="H884" s="1">
        <f>+Temporalidad[[#This Row],[ID]]</f>
        <v>873</v>
      </c>
    </row>
    <row r="885" spans="1:8" hidden="1" x14ac:dyDescent="0.3">
      <c r="A885">
        <v>874</v>
      </c>
      <c r="B885" t="s">
        <v>8425</v>
      </c>
      <c r="C885" s="1" t="s">
        <v>8344</v>
      </c>
      <c r="D885" s="1" t="s">
        <v>8345</v>
      </c>
      <c r="E885" s="2">
        <v>39995</v>
      </c>
      <c r="F885" s="2">
        <v>40178</v>
      </c>
      <c r="G885" s="1" t="s">
        <v>16176</v>
      </c>
      <c r="H885" s="1">
        <f>+Temporalidad[[#This Row],[ID]]</f>
        <v>874</v>
      </c>
    </row>
    <row r="886" spans="1:8" hidden="1" x14ac:dyDescent="0.3">
      <c r="A886">
        <v>875</v>
      </c>
      <c r="B886" t="s">
        <v>8426</v>
      </c>
      <c r="C886" s="1" t="s">
        <v>8344</v>
      </c>
      <c r="D886" s="1" t="s">
        <v>8345</v>
      </c>
      <c r="E886" s="2">
        <v>40360</v>
      </c>
      <c r="F886" s="2">
        <v>40543</v>
      </c>
      <c r="G886" s="1" t="s">
        <v>16177</v>
      </c>
      <c r="H886" s="1">
        <f>+Temporalidad[[#This Row],[ID]]</f>
        <v>875</v>
      </c>
    </row>
    <row r="887" spans="1:8" hidden="1" x14ac:dyDescent="0.3">
      <c r="A887">
        <v>876</v>
      </c>
      <c r="B887" t="s">
        <v>8427</v>
      </c>
      <c r="C887" s="1" t="s">
        <v>8344</v>
      </c>
      <c r="D887" s="1" t="s">
        <v>8345</v>
      </c>
      <c r="E887" s="2">
        <v>40725</v>
      </c>
      <c r="F887" s="2">
        <v>40908</v>
      </c>
      <c r="G887" s="1" t="s">
        <v>16178</v>
      </c>
      <c r="H887" s="1">
        <f>+Temporalidad[[#This Row],[ID]]</f>
        <v>876</v>
      </c>
    </row>
    <row r="888" spans="1:8" hidden="1" x14ac:dyDescent="0.3">
      <c r="A888">
        <v>877</v>
      </c>
      <c r="B888" t="s">
        <v>8428</v>
      </c>
      <c r="C888" s="1" t="s">
        <v>8344</v>
      </c>
      <c r="D888" s="1" t="s">
        <v>8345</v>
      </c>
      <c r="E888" s="2">
        <v>41091</v>
      </c>
      <c r="F888" s="2">
        <v>41274</v>
      </c>
      <c r="G888" s="1" t="s">
        <v>16179</v>
      </c>
      <c r="H888" s="1">
        <f>+Temporalidad[[#This Row],[ID]]</f>
        <v>877</v>
      </c>
    </row>
    <row r="889" spans="1:8" hidden="1" x14ac:dyDescent="0.3">
      <c r="A889">
        <v>878</v>
      </c>
      <c r="B889" t="s">
        <v>8429</v>
      </c>
      <c r="C889" s="1" t="s">
        <v>8344</v>
      </c>
      <c r="D889" s="1" t="s">
        <v>8345</v>
      </c>
      <c r="E889" s="2">
        <v>41456</v>
      </c>
      <c r="F889" s="2">
        <v>41639</v>
      </c>
      <c r="G889" s="1" t="s">
        <v>16180</v>
      </c>
      <c r="H889" s="1">
        <f>+Temporalidad[[#This Row],[ID]]</f>
        <v>878</v>
      </c>
    </row>
    <row r="890" spans="1:8" hidden="1" x14ac:dyDescent="0.3">
      <c r="A890">
        <v>879</v>
      </c>
      <c r="B890" t="s">
        <v>8430</v>
      </c>
      <c r="C890" s="1" t="s">
        <v>8344</v>
      </c>
      <c r="D890" s="1" t="s">
        <v>8345</v>
      </c>
      <c r="E890" s="2">
        <v>41821</v>
      </c>
      <c r="F890" s="2">
        <v>42004</v>
      </c>
      <c r="G890" s="1" t="s">
        <v>16181</v>
      </c>
      <c r="H890" s="1">
        <f>+Temporalidad[[#This Row],[ID]]</f>
        <v>879</v>
      </c>
    </row>
    <row r="891" spans="1:8" hidden="1" x14ac:dyDescent="0.3">
      <c r="A891">
        <v>880</v>
      </c>
      <c r="B891" t="s">
        <v>8431</v>
      </c>
      <c r="C891" s="1" t="s">
        <v>8344</v>
      </c>
      <c r="D891" s="1" t="s">
        <v>8345</v>
      </c>
      <c r="E891" s="2">
        <v>42186</v>
      </c>
      <c r="F891" s="2">
        <v>42369</v>
      </c>
      <c r="G891" s="1" t="s">
        <v>16182</v>
      </c>
      <c r="H891" s="1">
        <f>+Temporalidad[[#This Row],[ID]]</f>
        <v>880</v>
      </c>
    </row>
    <row r="892" spans="1:8" hidden="1" x14ac:dyDescent="0.3">
      <c r="A892">
        <v>881</v>
      </c>
      <c r="B892" t="s">
        <v>8432</v>
      </c>
      <c r="C892" s="1" t="s">
        <v>8344</v>
      </c>
      <c r="D892" s="1" t="s">
        <v>8345</v>
      </c>
      <c r="E892" s="2">
        <v>42552</v>
      </c>
      <c r="F892" s="2">
        <v>42735</v>
      </c>
      <c r="G892" s="1" t="s">
        <v>16183</v>
      </c>
      <c r="H892" s="1">
        <f>+Temporalidad[[#This Row],[ID]]</f>
        <v>881</v>
      </c>
    </row>
    <row r="893" spans="1:8" hidden="1" x14ac:dyDescent="0.3">
      <c r="A893">
        <v>882</v>
      </c>
      <c r="B893" t="s">
        <v>8433</v>
      </c>
      <c r="C893" s="1" t="s">
        <v>8344</v>
      </c>
      <c r="D893" s="1" t="s">
        <v>8345</v>
      </c>
      <c r="E893" s="2">
        <v>42917</v>
      </c>
      <c r="F893" s="2">
        <v>43100</v>
      </c>
      <c r="G893" s="1" t="s">
        <v>16184</v>
      </c>
      <c r="H893" s="1">
        <f>+Temporalidad[[#This Row],[ID]]</f>
        <v>882</v>
      </c>
    </row>
    <row r="894" spans="1:8" hidden="1" x14ac:dyDescent="0.3">
      <c r="A894">
        <v>883</v>
      </c>
      <c r="B894" t="s">
        <v>8434</v>
      </c>
      <c r="C894" s="1" t="s">
        <v>8344</v>
      </c>
      <c r="D894" s="1" t="s">
        <v>8345</v>
      </c>
      <c r="E894" s="2">
        <v>43282</v>
      </c>
      <c r="F894" s="2">
        <v>43465</v>
      </c>
      <c r="G894" s="1" t="s">
        <v>16185</v>
      </c>
      <c r="H894" s="1">
        <f>+Temporalidad[[#This Row],[ID]]</f>
        <v>883</v>
      </c>
    </row>
    <row r="895" spans="1:8" hidden="1" x14ac:dyDescent="0.3">
      <c r="A895">
        <v>884</v>
      </c>
      <c r="B895" t="s">
        <v>8435</v>
      </c>
      <c r="C895" s="1" t="s">
        <v>8344</v>
      </c>
      <c r="D895" s="1" t="s">
        <v>8345</v>
      </c>
      <c r="E895" s="2">
        <v>43647</v>
      </c>
      <c r="F895" s="2">
        <v>43830</v>
      </c>
      <c r="G895" s="1" t="s">
        <v>16186</v>
      </c>
      <c r="H895" s="1">
        <f>+Temporalidad[[#This Row],[ID]]</f>
        <v>884</v>
      </c>
    </row>
    <row r="896" spans="1:8" hidden="1" x14ac:dyDescent="0.3">
      <c r="A896">
        <v>885</v>
      </c>
      <c r="B896" t="s">
        <v>8436</v>
      </c>
      <c r="C896" s="1" t="s">
        <v>8344</v>
      </c>
      <c r="D896" s="1" t="s">
        <v>8345</v>
      </c>
      <c r="E896" s="2">
        <v>44013</v>
      </c>
      <c r="F896" s="2">
        <v>44196</v>
      </c>
      <c r="G896" s="1" t="s">
        <v>16187</v>
      </c>
      <c r="H896" s="1">
        <f>+Temporalidad[[#This Row],[ID]]</f>
        <v>885</v>
      </c>
    </row>
    <row r="897" spans="1:8" hidden="1" x14ac:dyDescent="0.3">
      <c r="A897">
        <v>886</v>
      </c>
      <c r="B897" t="s">
        <v>8437</v>
      </c>
      <c r="C897" s="1" t="s">
        <v>8344</v>
      </c>
      <c r="D897" s="1" t="s">
        <v>8345</v>
      </c>
      <c r="E897" s="2">
        <v>44378</v>
      </c>
      <c r="F897" s="2">
        <v>44561</v>
      </c>
      <c r="G897" s="1" t="s">
        <v>16188</v>
      </c>
      <c r="H897" s="1">
        <f>+Temporalidad[[#This Row],[ID]]</f>
        <v>886</v>
      </c>
    </row>
    <row r="898" spans="1:8" hidden="1" x14ac:dyDescent="0.3">
      <c r="A898">
        <v>887</v>
      </c>
      <c r="B898" t="s">
        <v>8438</v>
      </c>
      <c r="C898" s="1" t="s">
        <v>8344</v>
      </c>
      <c r="D898" s="1" t="s">
        <v>8345</v>
      </c>
      <c r="E898" s="2">
        <v>44743</v>
      </c>
      <c r="F898" s="2">
        <v>44926</v>
      </c>
      <c r="G898" s="1" t="s">
        <v>16189</v>
      </c>
      <c r="H898" s="1">
        <f>+Temporalidad[[#This Row],[ID]]</f>
        <v>887</v>
      </c>
    </row>
    <row r="899" spans="1:8" hidden="1" x14ac:dyDescent="0.3">
      <c r="A899">
        <v>888</v>
      </c>
      <c r="B899" t="s">
        <v>8439</v>
      </c>
      <c r="C899" s="1" t="s">
        <v>8344</v>
      </c>
      <c r="D899" s="1" t="s">
        <v>8345</v>
      </c>
      <c r="E899" s="2">
        <v>45108</v>
      </c>
      <c r="F899" s="2">
        <v>45291</v>
      </c>
      <c r="G899" s="1" t="s">
        <v>16190</v>
      </c>
      <c r="H899" s="1">
        <f>+Temporalidad[[#This Row],[ID]]</f>
        <v>888</v>
      </c>
    </row>
    <row r="900" spans="1:8" hidden="1" x14ac:dyDescent="0.3">
      <c r="A900">
        <v>889</v>
      </c>
      <c r="B900" t="s">
        <v>8440</v>
      </c>
      <c r="C900" s="1" t="s">
        <v>8344</v>
      </c>
      <c r="D900" s="1" t="s">
        <v>8345</v>
      </c>
      <c r="E900" s="2">
        <v>45474</v>
      </c>
      <c r="F900" s="2">
        <v>45657</v>
      </c>
      <c r="G900" s="1" t="s">
        <v>16191</v>
      </c>
      <c r="H900" s="1">
        <f>+Temporalidad[[#This Row],[ID]]</f>
        <v>889</v>
      </c>
    </row>
    <row r="901" spans="1:8" hidden="1" x14ac:dyDescent="0.3">
      <c r="A901">
        <v>890</v>
      </c>
      <c r="B901" t="s">
        <v>8441</v>
      </c>
      <c r="C901" s="1" t="s">
        <v>8344</v>
      </c>
      <c r="D901" s="1" t="s">
        <v>8345</v>
      </c>
      <c r="E901" s="2">
        <v>45839</v>
      </c>
      <c r="F901" s="2">
        <v>46022</v>
      </c>
      <c r="G901" s="1" t="s">
        <v>16192</v>
      </c>
      <c r="H901" s="1">
        <f>+Temporalidad[[#This Row],[ID]]</f>
        <v>890</v>
      </c>
    </row>
    <row r="902" spans="1:8" hidden="1" x14ac:dyDescent="0.3">
      <c r="A902">
        <v>891</v>
      </c>
      <c r="B902" t="s">
        <v>8442</v>
      </c>
      <c r="C902" s="1" t="s">
        <v>8344</v>
      </c>
      <c r="D902" s="1" t="s">
        <v>8345</v>
      </c>
      <c r="E902" s="2">
        <v>46204</v>
      </c>
      <c r="F902" s="2">
        <v>46387</v>
      </c>
      <c r="G902" s="1" t="s">
        <v>16193</v>
      </c>
      <c r="H902" s="1">
        <f>+Temporalidad[[#This Row],[ID]]</f>
        <v>891</v>
      </c>
    </row>
    <row r="903" spans="1:8" hidden="1" x14ac:dyDescent="0.3">
      <c r="A903">
        <v>892</v>
      </c>
      <c r="B903" t="s">
        <v>8443</v>
      </c>
      <c r="C903" s="1" t="s">
        <v>8344</v>
      </c>
      <c r="D903" s="1" t="s">
        <v>8345</v>
      </c>
      <c r="E903" s="2">
        <v>46569</v>
      </c>
      <c r="F903" s="2">
        <v>46752</v>
      </c>
      <c r="G903" s="1" t="s">
        <v>16194</v>
      </c>
      <c r="H903" s="1">
        <f>+Temporalidad[[#This Row],[ID]]</f>
        <v>892</v>
      </c>
    </row>
    <row r="904" spans="1:8" hidden="1" x14ac:dyDescent="0.3">
      <c r="A904">
        <v>893</v>
      </c>
      <c r="B904" t="s">
        <v>8444</v>
      </c>
      <c r="C904" s="1" t="s">
        <v>8344</v>
      </c>
      <c r="D904" s="1" t="s">
        <v>8345</v>
      </c>
      <c r="E904" s="2">
        <v>46935</v>
      </c>
      <c r="F904" s="2">
        <v>47118</v>
      </c>
      <c r="G904" s="1" t="s">
        <v>16195</v>
      </c>
      <c r="H904" s="1">
        <f>+Temporalidad[[#This Row],[ID]]</f>
        <v>893</v>
      </c>
    </row>
    <row r="905" spans="1:8" hidden="1" x14ac:dyDescent="0.3">
      <c r="A905">
        <v>894</v>
      </c>
      <c r="B905" t="s">
        <v>8445</v>
      </c>
      <c r="C905" s="1" t="s">
        <v>8344</v>
      </c>
      <c r="D905" s="1" t="s">
        <v>8345</v>
      </c>
      <c r="E905" s="2">
        <v>47300</v>
      </c>
      <c r="F905" s="2">
        <v>47483</v>
      </c>
      <c r="G905" s="1" t="s">
        <v>16196</v>
      </c>
      <c r="H905" s="1">
        <f>+Temporalidad[[#This Row],[ID]]</f>
        <v>894</v>
      </c>
    </row>
    <row r="906" spans="1:8" hidden="1" x14ac:dyDescent="0.3">
      <c r="A906">
        <v>895</v>
      </c>
      <c r="B906" t="s">
        <v>8446</v>
      </c>
      <c r="C906" s="1" t="s">
        <v>8344</v>
      </c>
      <c r="D906" s="1" t="s">
        <v>8345</v>
      </c>
      <c r="E906" s="2">
        <v>47665</v>
      </c>
      <c r="F906" s="2">
        <v>47848</v>
      </c>
      <c r="G906" s="1" t="s">
        <v>16197</v>
      </c>
      <c r="H906" s="1">
        <f>+Temporalidad[[#This Row],[ID]]</f>
        <v>895</v>
      </c>
    </row>
    <row r="907" spans="1:8" hidden="1" x14ac:dyDescent="0.3">
      <c r="A907">
        <v>896</v>
      </c>
      <c r="B907" t="s">
        <v>8447</v>
      </c>
      <c r="C907" s="1" t="s">
        <v>8344</v>
      </c>
      <c r="D907" s="1" t="s">
        <v>8345</v>
      </c>
      <c r="E907" s="2">
        <v>48030</v>
      </c>
      <c r="F907" s="2">
        <v>48213</v>
      </c>
      <c r="G907" s="1" t="s">
        <v>16198</v>
      </c>
      <c r="H907" s="1">
        <f>+Temporalidad[[#This Row],[ID]]</f>
        <v>896</v>
      </c>
    </row>
    <row r="908" spans="1:8" hidden="1" x14ac:dyDescent="0.3">
      <c r="A908">
        <v>897</v>
      </c>
      <c r="B908" t="s">
        <v>8448</v>
      </c>
      <c r="C908" s="1" t="s">
        <v>8344</v>
      </c>
      <c r="D908" s="1" t="s">
        <v>8345</v>
      </c>
      <c r="E908" s="2">
        <v>48396</v>
      </c>
      <c r="F908" s="2">
        <v>48579</v>
      </c>
      <c r="G908" s="1" t="s">
        <v>16199</v>
      </c>
      <c r="H908" s="1">
        <f>+Temporalidad[[#This Row],[ID]]</f>
        <v>897</v>
      </c>
    </row>
    <row r="909" spans="1:8" hidden="1" x14ac:dyDescent="0.3">
      <c r="A909">
        <v>898</v>
      </c>
      <c r="B909" t="s">
        <v>8449</v>
      </c>
      <c r="C909" s="1" t="s">
        <v>8344</v>
      </c>
      <c r="D909" s="1" t="s">
        <v>8345</v>
      </c>
      <c r="E909" s="2">
        <v>48761</v>
      </c>
      <c r="F909" s="2">
        <v>48944</v>
      </c>
      <c r="G909" s="1" t="s">
        <v>16200</v>
      </c>
      <c r="H909" s="1">
        <f>+Temporalidad[[#This Row],[ID]]</f>
        <v>898</v>
      </c>
    </row>
    <row r="910" spans="1:8" hidden="1" x14ac:dyDescent="0.3">
      <c r="A910">
        <v>899</v>
      </c>
      <c r="B910" t="s">
        <v>8450</v>
      </c>
      <c r="C910" s="1" t="s">
        <v>8344</v>
      </c>
      <c r="D910" s="1" t="s">
        <v>8345</v>
      </c>
      <c r="E910" s="2">
        <v>49126</v>
      </c>
      <c r="F910" s="2">
        <v>49309</v>
      </c>
      <c r="G910" s="1" t="s">
        <v>16201</v>
      </c>
      <c r="H910" s="1">
        <f>+Temporalidad[[#This Row],[ID]]</f>
        <v>899</v>
      </c>
    </row>
    <row r="911" spans="1:8" hidden="1" x14ac:dyDescent="0.3">
      <c r="A911">
        <v>900</v>
      </c>
      <c r="B911" t="s">
        <v>8451</v>
      </c>
      <c r="C911" s="1" t="s">
        <v>8344</v>
      </c>
      <c r="D911" s="1" t="s">
        <v>8345</v>
      </c>
      <c r="E911" s="2">
        <v>49491</v>
      </c>
      <c r="F911" s="2">
        <v>49674</v>
      </c>
      <c r="G911" s="1" t="s">
        <v>16202</v>
      </c>
      <c r="H911" s="1">
        <f>+Temporalidad[[#This Row],[ID]]</f>
        <v>900</v>
      </c>
    </row>
    <row r="912" spans="1:8" hidden="1" x14ac:dyDescent="0.3">
      <c r="A912">
        <v>901</v>
      </c>
      <c r="B912" t="s">
        <v>8452</v>
      </c>
      <c r="C912" s="1" t="s">
        <v>8344</v>
      </c>
      <c r="D912" s="1" t="s">
        <v>8345</v>
      </c>
      <c r="E912" s="2">
        <v>49857</v>
      </c>
      <c r="F912" s="2">
        <v>50040</v>
      </c>
      <c r="G912" s="1" t="s">
        <v>16203</v>
      </c>
      <c r="H912" s="1">
        <f>+Temporalidad[[#This Row],[ID]]</f>
        <v>901</v>
      </c>
    </row>
    <row r="913" spans="1:8" hidden="1" x14ac:dyDescent="0.3">
      <c r="A913">
        <v>902</v>
      </c>
      <c r="B913" t="s">
        <v>8453</v>
      </c>
      <c r="C913" s="1" t="s">
        <v>8344</v>
      </c>
      <c r="D913" s="1" t="s">
        <v>8345</v>
      </c>
      <c r="E913" s="2">
        <v>50222</v>
      </c>
      <c r="F913" s="2">
        <v>50405</v>
      </c>
      <c r="G913" s="1" t="s">
        <v>16204</v>
      </c>
      <c r="H913" s="1">
        <f>+Temporalidad[[#This Row],[ID]]</f>
        <v>902</v>
      </c>
    </row>
    <row r="914" spans="1:8" hidden="1" x14ac:dyDescent="0.3">
      <c r="A914">
        <v>903</v>
      </c>
      <c r="B914" t="s">
        <v>8454</v>
      </c>
      <c r="C914" s="1" t="s">
        <v>8344</v>
      </c>
      <c r="D914" s="1" t="s">
        <v>8345</v>
      </c>
      <c r="E914" s="2">
        <v>50587</v>
      </c>
      <c r="F914" s="2">
        <v>50770</v>
      </c>
      <c r="G914" s="1" t="s">
        <v>16205</v>
      </c>
      <c r="H914" s="1">
        <f>+Temporalidad[[#This Row],[ID]]</f>
        <v>903</v>
      </c>
    </row>
    <row r="915" spans="1:8" hidden="1" x14ac:dyDescent="0.3">
      <c r="A915">
        <v>904</v>
      </c>
      <c r="B915" t="s">
        <v>8455</v>
      </c>
      <c r="C915" s="1" t="s">
        <v>8344</v>
      </c>
      <c r="D915" s="1" t="s">
        <v>8345</v>
      </c>
      <c r="E915" s="2">
        <v>50952</v>
      </c>
      <c r="F915" s="2">
        <v>51135</v>
      </c>
      <c r="G915" s="1" t="s">
        <v>16206</v>
      </c>
      <c r="H915" s="1">
        <f>+Temporalidad[[#This Row],[ID]]</f>
        <v>904</v>
      </c>
    </row>
    <row r="916" spans="1:8" hidden="1" x14ac:dyDescent="0.3">
      <c r="A916">
        <v>905</v>
      </c>
      <c r="B916" t="s">
        <v>8456</v>
      </c>
      <c r="C916" s="1" t="s">
        <v>8344</v>
      </c>
      <c r="D916" s="1" t="s">
        <v>8345</v>
      </c>
      <c r="E916" s="2">
        <v>51318</v>
      </c>
      <c r="F916" s="2">
        <v>51501</v>
      </c>
      <c r="G916" s="1" t="s">
        <v>16207</v>
      </c>
      <c r="H916" s="1">
        <f>+Temporalidad[[#This Row],[ID]]</f>
        <v>905</v>
      </c>
    </row>
    <row r="917" spans="1:8" hidden="1" x14ac:dyDescent="0.3">
      <c r="A917">
        <v>906</v>
      </c>
      <c r="B917" t="s">
        <v>8457</v>
      </c>
      <c r="C917" s="1" t="s">
        <v>8344</v>
      </c>
      <c r="D917" s="1" t="s">
        <v>8345</v>
      </c>
      <c r="E917" s="2">
        <v>51683</v>
      </c>
      <c r="F917" s="2">
        <v>51866</v>
      </c>
      <c r="G917" s="1" t="s">
        <v>16208</v>
      </c>
      <c r="H917" s="1">
        <f>+Temporalidad[[#This Row],[ID]]</f>
        <v>906</v>
      </c>
    </row>
    <row r="918" spans="1:8" hidden="1" x14ac:dyDescent="0.3">
      <c r="A918">
        <v>907</v>
      </c>
      <c r="B918" t="s">
        <v>8458</v>
      </c>
      <c r="C918" s="1" t="s">
        <v>8344</v>
      </c>
      <c r="D918" s="1" t="s">
        <v>8345</v>
      </c>
      <c r="E918" s="2">
        <v>52048</v>
      </c>
      <c r="F918" s="2">
        <v>52231</v>
      </c>
      <c r="G918" s="1" t="s">
        <v>16209</v>
      </c>
      <c r="H918" s="1">
        <f>+Temporalidad[[#This Row],[ID]]</f>
        <v>907</v>
      </c>
    </row>
    <row r="919" spans="1:8" hidden="1" x14ac:dyDescent="0.3">
      <c r="A919">
        <v>908</v>
      </c>
      <c r="B919" t="s">
        <v>8459</v>
      </c>
      <c r="C919" s="1" t="s">
        <v>8344</v>
      </c>
      <c r="D919" s="1" t="s">
        <v>8345</v>
      </c>
      <c r="E919" s="2">
        <v>52413</v>
      </c>
      <c r="F919" s="2">
        <v>52596</v>
      </c>
      <c r="G919" s="1" t="s">
        <v>16210</v>
      </c>
      <c r="H919" s="1">
        <f>+Temporalidad[[#This Row],[ID]]</f>
        <v>908</v>
      </c>
    </row>
    <row r="920" spans="1:8" hidden="1" x14ac:dyDescent="0.3">
      <c r="A920">
        <v>909</v>
      </c>
      <c r="B920" t="s">
        <v>8460</v>
      </c>
      <c r="C920" s="1" t="s">
        <v>8344</v>
      </c>
      <c r="D920" s="1" t="s">
        <v>8345</v>
      </c>
      <c r="E920" s="2">
        <v>52779</v>
      </c>
      <c r="F920" s="2">
        <v>52962</v>
      </c>
      <c r="G920" s="1" t="s">
        <v>16211</v>
      </c>
      <c r="H920" s="1">
        <f>+Temporalidad[[#This Row],[ID]]</f>
        <v>909</v>
      </c>
    </row>
    <row r="921" spans="1:8" hidden="1" x14ac:dyDescent="0.3">
      <c r="A921">
        <v>910</v>
      </c>
      <c r="B921" t="s">
        <v>8461</v>
      </c>
      <c r="C921" s="1" t="s">
        <v>8344</v>
      </c>
      <c r="D921" s="1" t="s">
        <v>8345</v>
      </c>
      <c r="E921" s="2">
        <v>53144</v>
      </c>
      <c r="F921" s="2">
        <v>53327</v>
      </c>
      <c r="G921" s="1" t="s">
        <v>16212</v>
      </c>
      <c r="H921" s="1">
        <f>+Temporalidad[[#This Row],[ID]]</f>
        <v>910</v>
      </c>
    </row>
    <row r="922" spans="1:8" hidden="1" x14ac:dyDescent="0.3">
      <c r="A922">
        <v>911</v>
      </c>
      <c r="B922" t="s">
        <v>8462</v>
      </c>
      <c r="C922" s="1" t="s">
        <v>8344</v>
      </c>
      <c r="D922" s="1" t="s">
        <v>8345</v>
      </c>
      <c r="E922" s="2">
        <v>53509</v>
      </c>
      <c r="F922" s="2">
        <v>53692</v>
      </c>
      <c r="G922" s="1" t="s">
        <v>16213</v>
      </c>
      <c r="H922" s="1">
        <f>+Temporalidad[[#This Row],[ID]]</f>
        <v>911</v>
      </c>
    </row>
    <row r="923" spans="1:8" hidden="1" x14ac:dyDescent="0.3">
      <c r="A923">
        <v>912</v>
      </c>
      <c r="B923" t="s">
        <v>8463</v>
      </c>
      <c r="C923" s="1" t="s">
        <v>8344</v>
      </c>
      <c r="D923" s="1" t="s">
        <v>8345</v>
      </c>
      <c r="E923" s="2">
        <v>53874</v>
      </c>
      <c r="F923" s="2">
        <v>54057</v>
      </c>
      <c r="G923" s="1" t="s">
        <v>16214</v>
      </c>
      <c r="H923" s="1">
        <f>+Temporalidad[[#This Row],[ID]]</f>
        <v>912</v>
      </c>
    </row>
    <row r="924" spans="1:8" hidden="1" x14ac:dyDescent="0.3">
      <c r="A924">
        <v>913</v>
      </c>
      <c r="B924" t="s">
        <v>8464</v>
      </c>
      <c r="C924" s="1" t="s">
        <v>8344</v>
      </c>
      <c r="D924" s="1" t="s">
        <v>8345</v>
      </c>
      <c r="E924" s="2">
        <v>54240</v>
      </c>
      <c r="F924" s="2">
        <v>54423</v>
      </c>
      <c r="G924" s="1" t="s">
        <v>16215</v>
      </c>
      <c r="H924" s="1">
        <f>+Temporalidad[[#This Row],[ID]]</f>
        <v>913</v>
      </c>
    </row>
    <row r="925" spans="1:8" hidden="1" x14ac:dyDescent="0.3">
      <c r="A925">
        <v>914</v>
      </c>
      <c r="B925" t="s">
        <v>8465</v>
      </c>
      <c r="C925" s="1" t="s">
        <v>8344</v>
      </c>
      <c r="D925" s="1" t="s">
        <v>8345</v>
      </c>
      <c r="E925" s="2">
        <v>54605</v>
      </c>
      <c r="F925" s="2">
        <v>54788</v>
      </c>
      <c r="G925" s="1" t="s">
        <v>16216</v>
      </c>
      <c r="H925" s="1">
        <f>+Temporalidad[[#This Row],[ID]]</f>
        <v>914</v>
      </c>
    </row>
    <row r="926" spans="1:8" hidden="1" x14ac:dyDescent="0.3">
      <c r="A926">
        <v>915</v>
      </c>
      <c r="B926" t="s">
        <v>8466</v>
      </c>
      <c r="C926" s="1" t="s">
        <v>8344</v>
      </c>
      <c r="D926" s="1" t="s">
        <v>8345</v>
      </c>
      <c r="E926" s="2">
        <v>54970</v>
      </c>
      <c r="F926" s="2">
        <v>55153</v>
      </c>
      <c r="G926" s="1" t="s">
        <v>16217</v>
      </c>
      <c r="H926" s="1">
        <f>+Temporalidad[[#This Row],[ID]]</f>
        <v>915</v>
      </c>
    </row>
    <row r="927" spans="1:8" hidden="1" x14ac:dyDescent="0.3">
      <c r="A927">
        <v>916</v>
      </c>
      <c r="B927" t="s">
        <v>8467</v>
      </c>
      <c r="C927" s="1" t="s">
        <v>8468</v>
      </c>
      <c r="D927" s="1" t="s">
        <v>8469</v>
      </c>
      <c r="E927" s="2">
        <v>32874</v>
      </c>
      <c r="F927" s="2">
        <v>32963</v>
      </c>
      <c r="G927" s="1" t="s">
        <v>16218</v>
      </c>
      <c r="H927" s="1">
        <f>+Temporalidad[[#This Row],[ID]]</f>
        <v>916</v>
      </c>
    </row>
    <row r="928" spans="1:8" hidden="1" x14ac:dyDescent="0.3">
      <c r="A928">
        <v>917</v>
      </c>
      <c r="B928" t="s">
        <v>8470</v>
      </c>
      <c r="C928" s="1" t="s">
        <v>8468</v>
      </c>
      <c r="D928" s="1" t="s">
        <v>8469</v>
      </c>
      <c r="E928" s="2">
        <v>33239</v>
      </c>
      <c r="F928" s="2">
        <v>33328</v>
      </c>
      <c r="G928" s="1" t="s">
        <v>16219</v>
      </c>
      <c r="H928" s="1">
        <f>+Temporalidad[[#This Row],[ID]]</f>
        <v>917</v>
      </c>
    </row>
    <row r="929" spans="1:8" hidden="1" x14ac:dyDescent="0.3">
      <c r="A929">
        <v>918</v>
      </c>
      <c r="B929" t="s">
        <v>8471</v>
      </c>
      <c r="C929" s="1" t="s">
        <v>8468</v>
      </c>
      <c r="D929" s="1" t="s">
        <v>8469</v>
      </c>
      <c r="E929" s="2">
        <v>33604</v>
      </c>
      <c r="F929" s="2">
        <v>33694</v>
      </c>
      <c r="G929" s="1" t="s">
        <v>16220</v>
      </c>
      <c r="H929" s="1">
        <f>+Temporalidad[[#This Row],[ID]]</f>
        <v>918</v>
      </c>
    </row>
    <row r="930" spans="1:8" hidden="1" x14ac:dyDescent="0.3">
      <c r="A930">
        <v>919</v>
      </c>
      <c r="B930" t="s">
        <v>8472</v>
      </c>
      <c r="C930" s="1" t="s">
        <v>8468</v>
      </c>
      <c r="D930" s="1" t="s">
        <v>8469</v>
      </c>
      <c r="E930" s="2">
        <v>33970</v>
      </c>
      <c r="F930" s="2">
        <v>34059</v>
      </c>
      <c r="G930" s="1" t="s">
        <v>16221</v>
      </c>
      <c r="H930" s="1">
        <f>+Temporalidad[[#This Row],[ID]]</f>
        <v>919</v>
      </c>
    </row>
    <row r="931" spans="1:8" hidden="1" x14ac:dyDescent="0.3">
      <c r="A931">
        <v>920</v>
      </c>
      <c r="B931" t="s">
        <v>8473</v>
      </c>
      <c r="C931" s="1" t="s">
        <v>8468</v>
      </c>
      <c r="D931" s="1" t="s">
        <v>8469</v>
      </c>
      <c r="E931" s="2">
        <v>34335</v>
      </c>
      <c r="F931" s="2">
        <v>34424</v>
      </c>
      <c r="G931" s="1" t="s">
        <v>16222</v>
      </c>
      <c r="H931" s="1">
        <f>+Temporalidad[[#This Row],[ID]]</f>
        <v>920</v>
      </c>
    </row>
    <row r="932" spans="1:8" hidden="1" x14ac:dyDescent="0.3">
      <c r="A932">
        <v>921</v>
      </c>
      <c r="B932" t="s">
        <v>8474</v>
      </c>
      <c r="C932" s="1" t="s">
        <v>8468</v>
      </c>
      <c r="D932" s="1" t="s">
        <v>8469</v>
      </c>
      <c r="E932" s="2">
        <v>34700</v>
      </c>
      <c r="F932" s="2">
        <v>34789</v>
      </c>
      <c r="G932" s="1" t="s">
        <v>16223</v>
      </c>
      <c r="H932" s="1">
        <f>+Temporalidad[[#This Row],[ID]]</f>
        <v>921</v>
      </c>
    </row>
    <row r="933" spans="1:8" hidden="1" x14ac:dyDescent="0.3">
      <c r="A933">
        <v>922</v>
      </c>
      <c r="B933" t="s">
        <v>8475</v>
      </c>
      <c r="C933" s="1" t="s">
        <v>8468</v>
      </c>
      <c r="D933" s="1" t="s">
        <v>8469</v>
      </c>
      <c r="E933" s="2">
        <v>35065</v>
      </c>
      <c r="F933" s="2">
        <v>35155</v>
      </c>
      <c r="G933" s="1" t="s">
        <v>16224</v>
      </c>
      <c r="H933" s="1">
        <f>+Temporalidad[[#This Row],[ID]]</f>
        <v>922</v>
      </c>
    </row>
    <row r="934" spans="1:8" hidden="1" x14ac:dyDescent="0.3">
      <c r="A934">
        <v>923</v>
      </c>
      <c r="B934" t="s">
        <v>8476</v>
      </c>
      <c r="C934" s="1" t="s">
        <v>8468</v>
      </c>
      <c r="D934" s="1" t="s">
        <v>8469</v>
      </c>
      <c r="E934" s="2">
        <v>35431</v>
      </c>
      <c r="F934" s="2">
        <v>35520</v>
      </c>
      <c r="G934" s="1" t="s">
        <v>16225</v>
      </c>
      <c r="H934" s="1">
        <f>+Temporalidad[[#This Row],[ID]]</f>
        <v>923</v>
      </c>
    </row>
    <row r="935" spans="1:8" hidden="1" x14ac:dyDescent="0.3">
      <c r="A935">
        <v>924</v>
      </c>
      <c r="B935" t="s">
        <v>8477</v>
      </c>
      <c r="C935" s="1" t="s">
        <v>8468</v>
      </c>
      <c r="D935" s="1" t="s">
        <v>8469</v>
      </c>
      <c r="E935" s="2">
        <v>35796</v>
      </c>
      <c r="F935" s="2">
        <v>35885</v>
      </c>
      <c r="G935" s="1" t="s">
        <v>16226</v>
      </c>
      <c r="H935" s="1">
        <f>+Temporalidad[[#This Row],[ID]]</f>
        <v>924</v>
      </c>
    </row>
    <row r="936" spans="1:8" hidden="1" x14ac:dyDescent="0.3">
      <c r="A936">
        <v>925</v>
      </c>
      <c r="B936" t="s">
        <v>8478</v>
      </c>
      <c r="C936" s="1" t="s">
        <v>8468</v>
      </c>
      <c r="D936" s="1" t="s">
        <v>8469</v>
      </c>
      <c r="E936" s="2">
        <v>36161</v>
      </c>
      <c r="F936" s="2">
        <v>36250</v>
      </c>
      <c r="G936" s="1" t="s">
        <v>16227</v>
      </c>
      <c r="H936" s="1">
        <f>+Temporalidad[[#This Row],[ID]]</f>
        <v>925</v>
      </c>
    </row>
    <row r="937" spans="1:8" hidden="1" x14ac:dyDescent="0.3">
      <c r="A937">
        <v>926</v>
      </c>
      <c r="B937" t="s">
        <v>8479</v>
      </c>
      <c r="C937" s="1" t="s">
        <v>8468</v>
      </c>
      <c r="D937" s="1" t="s">
        <v>8469</v>
      </c>
      <c r="E937" s="2">
        <v>36526</v>
      </c>
      <c r="F937" s="2">
        <v>36616</v>
      </c>
      <c r="G937" s="1" t="s">
        <v>16228</v>
      </c>
      <c r="H937" s="1">
        <f>+Temporalidad[[#This Row],[ID]]</f>
        <v>926</v>
      </c>
    </row>
    <row r="938" spans="1:8" hidden="1" x14ac:dyDescent="0.3">
      <c r="A938">
        <v>927</v>
      </c>
      <c r="B938" t="s">
        <v>8480</v>
      </c>
      <c r="C938" s="1" t="s">
        <v>8468</v>
      </c>
      <c r="D938" s="1" t="s">
        <v>8469</v>
      </c>
      <c r="E938" s="2">
        <v>36892</v>
      </c>
      <c r="F938" s="2">
        <v>36981</v>
      </c>
      <c r="G938" s="1" t="s">
        <v>16229</v>
      </c>
      <c r="H938" s="1">
        <f>+Temporalidad[[#This Row],[ID]]</f>
        <v>927</v>
      </c>
    </row>
    <row r="939" spans="1:8" hidden="1" x14ac:dyDescent="0.3">
      <c r="A939">
        <v>928</v>
      </c>
      <c r="B939" t="s">
        <v>8481</v>
      </c>
      <c r="C939" s="1" t="s">
        <v>8468</v>
      </c>
      <c r="D939" s="1" t="s">
        <v>8469</v>
      </c>
      <c r="E939" s="2">
        <v>37257</v>
      </c>
      <c r="F939" s="2">
        <v>37346</v>
      </c>
      <c r="G939" s="1" t="s">
        <v>16230</v>
      </c>
      <c r="H939" s="1">
        <f>+Temporalidad[[#This Row],[ID]]</f>
        <v>928</v>
      </c>
    </row>
    <row r="940" spans="1:8" hidden="1" x14ac:dyDescent="0.3">
      <c r="A940">
        <v>929</v>
      </c>
      <c r="B940" t="s">
        <v>8482</v>
      </c>
      <c r="C940" s="1" t="s">
        <v>8468</v>
      </c>
      <c r="D940" s="1" t="s">
        <v>8469</v>
      </c>
      <c r="E940" s="2">
        <v>37622</v>
      </c>
      <c r="F940" s="2">
        <v>37711</v>
      </c>
      <c r="G940" s="1" t="s">
        <v>16231</v>
      </c>
      <c r="H940" s="1">
        <f>+Temporalidad[[#This Row],[ID]]</f>
        <v>929</v>
      </c>
    </row>
    <row r="941" spans="1:8" hidden="1" x14ac:dyDescent="0.3">
      <c r="A941">
        <v>930</v>
      </c>
      <c r="B941" t="s">
        <v>8483</v>
      </c>
      <c r="C941" s="1" t="s">
        <v>8468</v>
      </c>
      <c r="D941" s="1" t="s">
        <v>8469</v>
      </c>
      <c r="E941" s="2">
        <v>37987</v>
      </c>
      <c r="F941" s="2">
        <v>38077</v>
      </c>
      <c r="G941" s="1" t="s">
        <v>16232</v>
      </c>
      <c r="H941" s="1">
        <f>+Temporalidad[[#This Row],[ID]]</f>
        <v>930</v>
      </c>
    </row>
    <row r="942" spans="1:8" hidden="1" x14ac:dyDescent="0.3">
      <c r="A942">
        <v>931</v>
      </c>
      <c r="B942" t="s">
        <v>8484</v>
      </c>
      <c r="C942" s="1" t="s">
        <v>8468</v>
      </c>
      <c r="D942" s="1" t="s">
        <v>8469</v>
      </c>
      <c r="E942" s="2">
        <v>38353</v>
      </c>
      <c r="F942" s="2">
        <v>38442</v>
      </c>
      <c r="G942" s="1" t="s">
        <v>16233</v>
      </c>
      <c r="H942" s="1">
        <f>+Temporalidad[[#This Row],[ID]]</f>
        <v>931</v>
      </c>
    </row>
    <row r="943" spans="1:8" hidden="1" x14ac:dyDescent="0.3">
      <c r="A943">
        <v>932</v>
      </c>
      <c r="B943" t="s">
        <v>8485</v>
      </c>
      <c r="C943" s="1" t="s">
        <v>8468</v>
      </c>
      <c r="D943" s="1" t="s">
        <v>8469</v>
      </c>
      <c r="E943" s="2">
        <v>38718</v>
      </c>
      <c r="F943" s="2">
        <v>38807</v>
      </c>
      <c r="G943" s="1" t="s">
        <v>16234</v>
      </c>
      <c r="H943" s="1">
        <f>+Temporalidad[[#This Row],[ID]]</f>
        <v>932</v>
      </c>
    </row>
    <row r="944" spans="1:8" hidden="1" x14ac:dyDescent="0.3">
      <c r="A944">
        <v>933</v>
      </c>
      <c r="B944" t="s">
        <v>8486</v>
      </c>
      <c r="C944" s="1" t="s">
        <v>8468</v>
      </c>
      <c r="D944" s="1" t="s">
        <v>8469</v>
      </c>
      <c r="E944" s="2">
        <v>39083</v>
      </c>
      <c r="F944" s="2">
        <v>39172</v>
      </c>
      <c r="G944" s="1" t="s">
        <v>16235</v>
      </c>
      <c r="H944" s="1">
        <f>+Temporalidad[[#This Row],[ID]]</f>
        <v>933</v>
      </c>
    </row>
    <row r="945" spans="1:8" hidden="1" x14ac:dyDescent="0.3">
      <c r="A945">
        <v>934</v>
      </c>
      <c r="B945" t="s">
        <v>8487</v>
      </c>
      <c r="C945" s="1" t="s">
        <v>8468</v>
      </c>
      <c r="D945" s="1" t="s">
        <v>8469</v>
      </c>
      <c r="E945" s="2">
        <v>39448</v>
      </c>
      <c r="F945" s="2">
        <v>39538</v>
      </c>
      <c r="G945" s="1" t="s">
        <v>16236</v>
      </c>
      <c r="H945" s="1">
        <f>+Temporalidad[[#This Row],[ID]]</f>
        <v>934</v>
      </c>
    </row>
    <row r="946" spans="1:8" hidden="1" x14ac:dyDescent="0.3">
      <c r="A946">
        <v>935</v>
      </c>
      <c r="B946" t="s">
        <v>8488</v>
      </c>
      <c r="C946" s="1" t="s">
        <v>8468</v>
      </c>
      <c r="D946" s="1" t="s">
        <v>8469</v>
      </c>
      <c r="E946" s="2">
        <v>39814</v>
      </c>
      <c r="F946" s="2">
        <v>39903</v>
      </c>
      <c r="G946" s="1" t="s">
        <v>16237</v>
      </c>
      <c r="H946" s="1">
        <f>+Temporalidad[[#This Row],[ID]]</f>
        <v>935</v>
      </c>
    </row>
    <row r="947" spans="1:8" hidden="1" x14ac:dyDescent="0.3">
      <c r="A947">
        <v>936</v>
      </c>
      <c r="B947" t="s">
        <v>8489</v>
      </c>
      <c r="C947" s="1" t="s">
        <v>8468</v>
      </c>
      <c r="D947" s="1" t="s">
        <v>8469</v>
      </c>
      <c r="E947" s="2">
        <v>40179</v>
      </c>
      <c r="F947" s="2">
        <v>40268</v>
      </c>
      <c r="G947" s="1" t="s">
        <v>16238</v>
      </c>
      <c r="H947" s="1">
        <f>+Temporalidad[[#This Row],[ID]]</f>
        <v>936</v>
      </c>
    </row>
    <row r="948" spans="1:8" hidden="1" x14ac:dyDescent="0.3">
      <c r="A948">
        <v>937</v>
      </c>
      <c r="B948" t="s">
        <v>8490</v>
      </c>
      <c r="C948" s="1" t="s">
        <v>8468</v>
      </c>
      <c r="D948" s="1" t="s">
        <v>8469</v>
      </c>
      <c r="E948" s="2">
        <v>40544</v>
      </c>
      <c r="F948" s="2">
        <v>40633</v>
      </c>
      <c r="G948" s="1" t="s">
        <v>16239</v>
      </c>
      <c r="H948" s="1">
        <f>+Temporalidad[[#This Row],[ID]]</f>
        <v>937</v>
      </c>
    </row>
    <row r="949" spans="1:8" hidden="1" x14ac:dyDescent="0.3">
      <c r="A949">
        <v>938</v>
      </c>
      <c r="B949" t="s">
        <v>8491</v>
      </c>
      <c r="C949" s="1" t="s">
        <v>8468</v>
      </c>
      <c r="D949" s="1" t="s">
        <v>8469</v>
      </c>
      <c r="E949" s="2">
        <v>40909</v>
      </c>
      <c r="F949" s="2">
        <v>40999</v>
      </c>
      <c r="G949" s="1" t="s">
        <v>16240</v>
      </c>
      <c r="H949" s="1">
        <f>+Temporalidad[[#This Row],[ID]]</f>
        <v>938</v>
      </c>
    </row>
    <row r="950" spans="1:8" hidden="1" x14ac:dyDescent="0.3">
      <c r="A950">
        <v>939</v>
      </c>
      <c r="B950" t="s">
        <v>8492</v>
      </c>
      <c r="C950" s="1" t="s">
        <v>8468</v>
      </c>
      <c r="D950" s="1" t="s">
        <v>8469</v>
      </c>
      <c r="E950" s="2">
        <v>41275</v>
      </c>
      <c r="F950" s="2">
        <v>41364</v>
      </c>
      <c r="G950" s="1" t="s">
        <v>16241</v>
      </c>
      <c r="H950" s="1">
        <f>+Temporalidad[[#This Row],[ID]]</f>
        <v>939</v>
      </c>
    </row>
    <row r="951" spans="1:8" hidden="1" x14ac:dyDescent="0.3">
      <c r="A951">
        <v>940</v>
      </c>
      <c r="B951" t="s">
        <v>8493</v>
      </c>
      <c r="C951" s="1" t="s">
        <v>8468</v>
      </c>
      <c r="D951" s="1" t="s">
        <v>8469</v>
      </c>
      <c r="E951" s="2">
        <v>41640</v>
      </c>
      <c r="F951" s="2">
        <v>41729</v>
      </c>
      <c r="G951" s="1" t="s">
        <v>16242</v>
      </c>
      <c r="H951" s="1">
        <f>+Temporalidad[[#This Row],[ID]]</f>
        <v>940</v>
      </c>
    </row>
    <row r="952" spans="1:8" hidden="1" x14ac:dyDescent="0.3">
      <c r="A952">
        <v>941</v>
      </c>
      <c r="B952" t="s">
        <v>8494</v>
      </c>
      <c r="C952" s="1" t="s">
        <v>8468</v>
      </c>
      <c r="D952" s="1" t="s">
        <v>8469</v>
      </c>
      <c r="E952" s="2">
        <v>42005</v>
      </c>
      <c r="F952" s="2">
        <v>42094</v>
      </c>
      <c r="G952" s="1" t="s">
        <v>16243</v>
      </c>
      <c r="H952" s="1">
        <f>+Temporalidad[[#This Row],[ID]]</f>
        <v>941</v>
      </c>
    </row>
    <row r="953" spans="1:8" hidden="1" x14ac:dyDescent="0.3">
      <c r="A953">
        <v>942</v>
      </c>
      <c r="B953" t="s">
        <v>8495</v>
      </c>
      <c r="C953" s="1" t="s">
        <v>8468</v>
      </c>
      <c r="D953" s="1" t="s">
        <v>8469</v>
      </c>
      <c r="E953" s="2">
        <v>42370</v>
      </c>
      <c r="F953" s="2">
        <v>42460</v>
      </c>
      <c r="G953" s="1" t="s">
        <v>16244</v>
      </c>
      <c r="H953" s="1">
        <f>+Temporalidad[[#This Row],[ID]]</f>
        <v>942</v>
      </c>
    </row>
    <row r="954" spans="1:8" hidden="1" x14ac:dyDescent="0.3">
      <c r="A954">
        <v>943</v>
      </c>
      <c r="B954" t="s">
        <v>8496</v>
      </c>
      <c r="C954" s="1" t="s">
        <v>8468</v>
      </c>
      <c r="D954" s="1" t="s">
        <v>8469</v>
      </c>
      <c r="E954" s="2">
        <v>42736</v>
      </c>
      <c r="F954" s="2">
        <v>42825</v>
      </c>
      <c r="G954" s="1" t="s">
        <v>16245</v>
      </c>
      <c r="H954" s="1">
        <f>+Temporalidad[[#This Row],[ID]]</f>
        <v>943</v>
      </c>
    </row>
    <row r="955" spans="1:8" hidden="1" x14ac:dyDescent="0.3">
      <c r="A955">
        <v>944</v>
      </c>
      <c r="B955" t="s">
        <v>8497</v>
      </c>
      <c r="C955" s="1" t="s">
        <v>8468</v>
      </c>
      <c r="D955" s="1" t="s">
        <v>8469</v>
      </c>
      <c r="E955" s="2">
        <v>43101</v>
      </c>
      <c r="F955" s="2">
        <v>43190</v>
      </c>
      <c r="G955" s="1" t="s">
        <v>16246</v>
      </c>
      <c r="H955" s="1">
        <f>+Temporalidad[[#This Row],[ID]]</f>
        <v>944</v>
      </c>
    </row>
    <row r="956" spans="1:8" hidden="1" x14ac:dyDescent="0.3">
      <c r="A956">
        <v>945</v>
      </c>
      <c r="B956" t="s">
        <v>8498</v>
      </c>
      <c r="C956" s="1" t="s">
        <v>8468</v>
      </c>
      <c r="D956" s="1" t="s">
        <v>8469</v>
      </c>
      <c r="E956" s="2">
        <v>43466</v>
      </c>
      <c r="F956" s="2">
        <v>43555</v>
      </c>
      <c r="G956" s="1" t="s">
        <v>16247</v>
      </c>
      <c r="H956" s="1">
        <f>+Temporalidad[[#This Row],[ID]]</f>
        <v>945</v>
      </c>
    </row>
    <row r="957" spans="1:8" hidden="1" x14ac:dyDescent="0.3">
      <c r="A957">
        <v>946</v>
      </c>
      <c r="B957" t="s">
        <v>8499</v>
      </c>
      <c r="C957" s="1" t="s">
        <v>8468</v>
      </c>
      <c r="D957" s="1" t="s">
        <v>8469</v>
      </c>
      <c r="E957" s="2">
        <v>43831</v>
      </c>
      <c r="F957" s="2">
        <v>43921</v>
      </c>
      <c r="G957" s="1" t="s">
        <v>16248</v>
      </c>
      <c r="H957" s="1">
        <f>+Temporalidad[[#This Row],[ID]]</f>
        <v>946</v>
      </c>
    </row>
    <row r="958" spans="1:8" hidden="1" x14ac:dyDescent="0.3">
      <c r="A958">
        <v>947</v>
      </c>
      <c r="B958" t="s">
        <v>8500</v>
      </c>
      <c r="C958" s="1" t="s">
        <v>8468</v>
      </c>
      <c r="D958" s="1" t="s">
        <v>8469</v>
      </c>
      <c r="E958" s="2">
        <v>44197</v>
      </c>
      <c r="F958" s="2">
        <v>44286</v>
      </c>
      <c r="G958" s="1" t="s">
        <v>16249</v>
      </c>
      <c r="H958" s="1">
        <f>+Temporalidad[[#This Row],[ID]]</f>
        <v>947</v>
      </c>
    </row>
    <row r="959" spans="1:8" hidden="1" x14ac:dyDescent="0.3">
      <c r="A959">
        <v>948</v>
      </c>
      <c r="B959" t="s">
        <v>8501</v>
      </c>
      <c r="C959" s="1" t="s">
        <v>8468</v>
      </c>
      <c r="D959" s="1" t="s">
        <v>8469</v>
      </c>
      <c r="E959" s="2">
        <v>44562</v>
      </c>
      <c r="F959" s="2">
        <v>44651</v>
      </c>
      <c r="G959" s="1" t="s">
        <v>16250</v>
      </c>
      <c r="H959" s="1">
        <f>+Temporalidad[[#This Row],[ID]]</f>
        <v>948</v>
      </c>
    </row>
    <row r="960" spans="1:8" hidden="1" x14ac:dyDescent="0.3">
      <c r="A960">
        <v>949</v>
      </c>
      <c r="B960" t="s">
        <v>8502</v>
      </c>
      <c r="C960" s="1" t="s">
        <v>8468</v>
      </c>
      <c r="D960" s="1" t="s">
        <v>8469</v>
      </c>
      <c r="E960" s="2">
        <v>44927</v>
      </c>
      <c r="F960" s="2">
        <v>45016</v>
      </c>
      <c r="G960" s="1" t="s">
        <v>16251</v>
      </c>
      <c r="H960" s="1">
        <f>+Temporalidad[[#This Row],[ID]]</f>
        <v>949</v>
      </c>
    </row>
    <row r="961" spans="1:8" hidden="1" x14ac:dyDescent="0.3">
      <c r="A961">
        <v>950</v>
      </c>
      <c r="B961" t="s">
        <v>8503</v>
      </c>
      <c r="C961" s="1" t="s">
        <v>8468</v>
      </c>
      <c r="D961" s="1" t="s">
        <v>8469</v>
      </c>
      <c r="E961" s="2">
        <v>45292</v>
      </c>
      <c r="F961" s="2">
        <v>45382</v>
      </c>
      <c r="G961" s="1" t="s">
        <v>16252</v>
      </c>
      <c r="H961" s="1">
        <f>+Temporalidad[[#This Row],[ID]]</f>
        <v>950</v>
      </c>
    </row>
    <row r="962" spans="1:8" hidden="1" x14ac:dyDescent="0.3">
      <c r="A962">
        <v>951</v>
      </c>
      <c r="B962" t="s">
        <v>8504</v>
      </c>
      <c r="C962" s="1" t="s">
        <v>8468</v>
      </c>
      <c r="D962" s="1" t="s">
        <v>8469</v>
      </c>
      <c r="E962" s="2">
        <v>45658</v>
      </c>
      <c r="F962" s="2">
        <v>45747</v>
      </c>
      <c r="G962" s="1" t="s">
        <v>16253</v>
      </c>
      <c r="H962" s="1">
        <f>+Temporalidad[[#This Row],[ID]]</f>
        <v>951</v>
      </c>
    </row>
    <row r="963" spans="1:8" hidden="1" x14ac:dyDescent="0.3">
      <c r="A963">
        <v>952</v>
      </c>
      <c r="B963" t="s">
        <v>8505</v>
      </c>
      <c r="C963" s="1" t="s">
        <v>8468</v>
      </c>
      <c r="D963" s="1" t="s">
        <v>8469</v>
      </c>
      <c r="E963" s="2">
        <v>46023</v>
      </c>
      <c r="F963" s="2">
        <v>46112</v>
      </c>
      <c r="G963" s="1" t="s">
        <v>16254</v>
      </c>
      <c r="H963" s="1">
        <f>+Temporalidad[[#This Row],[ID]]</f>
        <v>952</v>
      </c>
    </row>
    <row r="964" spans="1:8" hidden="1" x14ac:dyDescent="0.3">
      <c r="A964">
        <v>953</v>
      </c>
      <c r="B964" t="s">
        <v>8506</v>
      </c>
      <c r="C964" s="1" t="s">
        <v>8468</v>
      </c>
      <c r="D964" s="1" t="s">
        <v>8469</v>
      </c>
      <c r="E964" s="2">
        <v>46388</v>
      </c>
      <c r="F964" s="2">
        <v>46477</v>
      </c>
      <c r="G964" s="1" t="s">
        <v>16255</v>
      </c>
      <c r="H964" s="1">
        <f>+Temporalidad[[#This Row],[ID]]</f>
        <v>953</v>
      </c>
    </row>
    <row r="965" spans="1:8" hidden="1" x14ac:dyDescent="0.3">
      <c r="A965">
        <v>954</v>
      </c>
      <c r="B965" t="s">
        <v>8507</v>
      </c>
      <c r="C965" s="1" t="s">
        <v>8468</v>
      </c>
      <c r="D965" s="1" t="s">
        <v>8469</v>
      </c>
      <c r="E965" s="2">
        <v>46753</v>
      </c>
      <c r="F965" s="2">
        <v>46843</v>
      </c>
      <c r="G965" s="1" t="s">
        <v>16256</v>
      </c>
      <c r="H965" s="1">
        <f>+Temporalidad[[#This Row],[ID]]</f>
        <v>954</v>
      </c>
    </row>
    <row r="966" spans="1:8" hidden="1" x14ac:dyDescent="0.3">
      <c r="A966">
        <v>955</v>
      </c>
      <c r="B966" t="s">
        <v>8508</v>
      </c>
      <c r="C966" s="1" t="s">
        <v>8468</v>
      </c>
      <c r="D966" s="1" t="s">
        <v>8469</v>
      </c>
      <c r="E966" s="2">
        <v>47119</v>
      </c>
      <c r="F966" s="2">
        <v>47208</v>
      </c>
      <c r="G966" s="1" t="s">
        <v>16257</v>
      </c>
      <c r="H966" s="1">
        <f>+Temporalidad[[#This Row],[ID]]</f>
        <v>955</v>
      </c>
    </row>
    <row r="967" spans="1:8" hidden="1" x14ac:dyDescent="0.3">
      <c r="A967">
        <v>956</v>
      </c>
      <c r="B967" t="s">
        <v>8509</v>
      </c>
      <c r="C967" s="1" t="s">
        <v>8468</v>
      </c>
      <c r="D967" s="1" t="s">
        <v>8469</v>
      </c>
      <c r="E967" s="2">
        <v>47484</v>
      </c>
      <c r="F967" s="2">
        <v>47573</v>
      </c>
      <c r="G967" s="1" t="s">
        <v>16258</v>
      </c>
      <c r="H967" s="1">
        <f>+Temporalidad[[#This Row],[ID]]</f>
        <v>956</v>
      </c>
    </row>
    <row r="968" spans="1:8" hidden="1" x14ac:dyDescent="0.3">
      <c r="A968">
        <v>957</v>
      </c>
      <c r="B968" t="s">
        <v>8510</v>
      </c>
      <c r="C968" s="1" t="s">
        <v>8468</v>
      </c>
      <c r="D968" s="1" t="s">
        <v>8469</v>
      </c>
      <c r="E968" s="2">
        <v>47849</v>
      </c>
      <c r="F968" s="2">
        <v>47938</v>
      </c>
      <c r="G968" s="1" t="s">
        <v>16259</v>
      </c>
      <c r="H968" s="1">
        <f>+Temporalidad[[#This Row],[ID]]</f>
        <v>957</v>
      </c>
    </row>
    <row r="969" spans="1:8" hidden="1" x14ac:dyDescent="0.3">
      <c r="A969">
        <v>958</v>
      </c>
      <c r="B969" t="s">
        <v>8511</v>
      </c>
      <c r="C969" s="1" t="s">
        <v>8468</v>
      </c>
      <c r="D969" s="1" t="s">
        <v>8469</v>
      </c>
      <c r="E969" s="2">
        <v>48214</v>
      </c>
      <c r="F969" s="2">
        <v>48304</v>
      </c>
      <c r="G969" s="1" t="s">
        <v>16260</v>
      </c>
      <c r="H969" s="1">
        <f>+Temporalidad[[#This Row],[ID]]</f>
        <v>958</v>
      </c>
    </row>
    <row r="970" spans="1:8" hidden="1" x14ac:dyDescent="0.3">
      <c r="A970">
        <v>959</v>
      </c>
      <c r="B970" t="s">
        <v>8512</v>
      </c>
      <c r="C970" s="1" t="s">
        <v>8468</v>
      </c>
      <c r="D970" s="1" t="s">
        <v>8469</v>
      </c>
      <c r="E970" s="2">
        <v>48580</v>
      </c>
      <c r="F970" s="2">
        <v>48669</v>
      </c>
      <c r="G970" s="1" t="s">
        <v>16261</v>
      </c>
      <c r="H970" s="1">
        <f>+Temporalidad[[#This Row],[ID]]</f>
        <v>959</v>
      </c>
    </row>
    <row r="971" spans="1:8" hidden="1" x14ac:dyDescent="0.3">
      <c r="A971">
        <v>960</v>
      </c>
      <c r="B971" t="s">
        <v>8513</v>
      </c>
      <c r="C971" s="1" t="s">
        <v>8468</v>
      </c>
      <c r="D971" s="1" t="s">
        <v>8469</v>
      </c>
      <c r="E971" s="2">
        <v>48945</v>
      </c>
      <c r="F971" s="2">
        <v>49034</v>
      </c>
      <c r="G971" s="1" t="s">
        <v>16262</v>
      </c>
      <c r="H971" s="1">
        <f>+Temporalidad[[#This Row],[ID]]</f>
        <v>960</v>
      </c>
    </row>
    <row r="972" spans="1:8" hidden="1" x14ac:dyDescent="0.3">
      <c r="A972">
        <v>961</v>
      </c>
      <c r="B972" t="s">
        <v>8514</v>
      </c>
      <c r="C972" s="1" t="s">
        <v>8468</v>
      </c>
      <c r="D972" s="1" t="s">
        <v>8469</v>
      </c>
      <c r="E972" s="2">
        <v>49310</v>
      </c>
      <c r="F972" s="2">
        <v>49399</v>
      </c>
      <c r="G972" s="1" t="s">
        <v>16263</v>
      </c>
      <c r="H972" s="1">
        <f>+Temporalidad[[#This Row],[ID]]</f>
        <v>961</v>
      </c>
    </row>
    <row r="973" spans="1:8" hidden="1" x14ac:dyDescent="0.3">
      <c r="A973">
        <v>962</v>
      </c>
      <c r="B973" t="s">
        <v>8515</v>
      </c>
      <c r="C973" s="1" t="s">
        <v>8468</v>
      </c>
      <c r="D973" s="1" t="s">
        <v>8469</v>
      </c>
      <c r="E973" s="2">
        <v>49675</v>
      </c>
      <c r="F973" s="2">
        <v>49765</v>
      </c>
      <c r="G973" s="1" t="s">
        <v>16264</v>
      </c>
      <c r="H973" s="1">
        <f>+Temporalidad[[#This Row],[ID]]</f>
        <v>962</v>
      </c>
    </row>
    <row r="974" spans="1:8" hidden="1" x14ac:dyDescent="0.3">
      <c r="A974">
        <v>963</v>
      </c>
      <c r="B974" t="s">
        <v>8516</v>
      </c>
      <c r="C974" s="1" t="s">
        <v>8468</v>
      </c>
      <c r="D974" s="1" t="s">
        <v>8469</v>
      </c>
      <c r="E974" s="2">
        <v>50041</v>
      </c>
      <c r="F974" s="2">
        <v>50130</v>
      </c>
      <c r="G974" s="1" t="s">
        <v>16265</v>
      </c>
      <c r="H974" s="1">
        <f>+Temporalidad[[#This Row],[ID]]</f>
        <v>963</v>
      </c>
    </row>
    <row r="975" spans="1:8" hidden="1" x14ac:dyDescent="0.3">
      <c r="A975">
        <v>964</v>
      </c>
      <c r="B975" t="s">
        <v>8517</v>
      </c>
      <c r="C975" s="1" t="s">
        <v>8468</v>
      </c>
      <c r="D975" s="1" t="s">
        <v>8469</v>
      </c>
      <c r="E975" s="2">
        <v>50406</v>
      </c>
      <c r="F975" s="2">
        <v>50495</v>
      </c>
      <c r="G975" s="1" t="s">
        <v>16266</v>
      </c>
      <c r="H975" s="1">
        <f>+Temporalidad[[#This Row],[ID]]</f>
        <v>964</v>
      </c>
    </row>
    <row r="976" spans="1:8" hidden="1" x14ac:dyDescent="0.3">
      <c r="A976">
        <v>965</v>
      </c>
      <c r="B976" t="s">
        <v>8518</v>
      </c>
      <c r="C976" s="1" t="s">
        <v>8468</v>
      </c>
      <c r="D976" s="1" t="s">
        <v>8469</v>
      </c>
      <c r="E976" s="2">
        <v>50771</v>
      </c>
      <c r="F976" s="2">
        <v>50860</v>
      </c>
      <c r="G976" s="1" t="s">
        <v>16267</v>
      </c>
      <c r="H976" s="1">
        <f>+Temporalidad[[#This Row],[ID]]</f>
        <v>965</v>
      </c>
    </row>
    <row r="977" spans="1:8" hidden="1" x14ac:dyDescent="0.3">
      <c r="A977">
        <v>966</v>
      </c>
      <c r="B977" t="s">
        <v>8519</v>
      </c>
      <c r="C977" s="1" t="s">
        <v>8468</v>
      </c>
      <c r="D977" s="1" t="s">
        <v>8469</v>
      </c>
      <c r="E977" s="2">
        <v>51136</v>
      </c>
      <c r="F977" s="2">
        <v>51226</v>
      </c>
      <c r="G977" s="1" t="s">
        <v>16268</v>
      </c>
      <c r="H977" s="1">
        <f>+Temporalidad[[#This Row],[ID]]</f>
        <v>966</v>
      </c>
    </row>
    <row r="978" spans="1:8" hidden="1" x14ac:dyDescent="0.3">
      <c r="A978">
        <v>967</v>
      </c>
      <c r="B978" t="s">
        <v>8520</v>
      </c>
      <c r="C978" s="1" t="s">
        <v>8468</v>
      </c>
      <c r="D978" s="1" t="s">
        <v>8469</v>
      </c>
      <c r="E978" s="2">
        <v>51502</v>
      </c>
      <c r="F978" s="2">
        <v>51591</v>
      </c>
      <c r="G978" s="1" t="s">
        <v>16269</v>
      </c>
      <c r="H978" s="1">
        <f>+Temporalidad[[#This Row],[ID]]</f>
        <v>967</v>
      </c>
    </row>
    <row r="979" spans="1:8" hidden="1" x14ac:dyDescent="0.3">
      <c r="A979">
        <v>968</v>
      </c>
      <c r="B979" t="s">
        <v>8521</v>
      </c>
      <c r="C979" s="1" t="s">
        <v>8468</v>
      </c>
      <c r="D979" s="1" t="s">
        <v>8469</v>
      </c>
      <c r="E979" s="2">
        <v>51867</v>
      </c>
      <c r="F979" s="2">
        <v>51956</v>
      </c>
      <c r="G979" s="1" t="s">
        <v>16270</v>
      </c>
      <c r="H979" s="1">
        <f>+Temporalidad[[#This Row],[ID]]</f>
        <v>968</v>
      </c>
    </row>
    <row r="980" spans="1:8" hidden="1" x14ac:dyDescent="0.3">
      <c r="A980">
        <v>969</v>
      </c>
      <c r="B980" t="s">
        <v>8522</v>
      </c>
      <c r="C980" s="1" t="s">
        <v>8468</v>
      </c>
      <c r="D980" s="1" t="s">
        <v>8469</v>
      </c>
      <c r="E980" s="2">
        <v>52232</v>
      </c>
      <c r="F980" s="2">
        <v>52321</v>
      </c>
      <c r="G980" s="1" t="s">
        <v>16271</v>
      </c>
      <c r="H980" s="1">
        <f>+Temporalidad[[#This Row],[ID]]</f>
        <v>969</v>
      </c>
    </row>
    <row r="981" spans="1:8" hidden="1" x14ac:dyDescent="0.3">
      <c r="A981">
        <v>970</v>
      </c>
      <c r="B981" t="s">
        <v>8523</v>
      </c>
      <c r="C981" s="1" t="s">
        <v>8468</v>
      </c>
      <c r="D981" s="1" t="s">
        <v>8469</v>
      </c>
      <c r="E981" s="2">
        <v>52597</v>
      </c>
      <c r="F981" s="2">
        <v>52687</v>
      </c>
      <c r="G981" s="1" t="s">
        <v>16272</v>
      </c>
      <c r="H981" s="1">
        <f>+Temporalidad[[#This Row],[ID]]</f>
        <v>970</v>
      </c>
    </row>
    <row r="982" spans="1:8" hidden="1" x14ac:dyDescent="0.3">
      <c r="A982">
        <v>971</v>
      </c>
      <c r="B982" t="s">
        <v>8524</v>
      </c>
      <c r="C982" s="1" t="s">
        <v>8468</v>
      </c>
      <c r="D982" s="1" t="s">
        <v>8469</v>
      </c>
      <c r="E982" s="2">
        <v>52963</v>
      </c>
      <c r="F982" s="2">
        <v>53052</v>
      </c>
      <c r="G982" s="1" t="s">
        <v>16273</v>
      </c>
      <c r="H982" s="1">
        <f>+Temporalidad[[#This Row],[ID]]</f>
        <v>971</v>
      </c>
    </row>
    <row r="983" spans="1:8" hidden="1" x14ac:dyDescent="0.3">
      <c r="A983">
        <v>972</v>
      </c>
      <c r="B983" t="s">
        <v>8525</v>
      </c>
      <c r="C983" s="1" t="s">
        <v>8468</v>
      </c>
      <c r="D983" s="1" t="s">
        <v>8469</v>
      </c>
      <c r="E983" s="2">
        <v>53328</v>
      </c>
      <c r="F983" s="2">
        <v>53417</v>
      </c>
      <c r="G983" s="1" t="s">
        <v>16274</v>
      </c>
      <c r="H983" s="1">
        <f>+Temporalidad[[#This Row],[ID]]</f>
        <v>972</v>
      </c>
    </row>
    <row r="984" spans="1:8" hidden="1" x14ac:dyDescent="0.3">
      <c r="A984">
        <v>973</v>
      </c>
      <c r="B984" t="s">
        <v>8526</v>
      </c>
      <c r="C984" s="1" t="s">
        <v>8468</v>
      </c>
      <c r="D984" s="1" t="s">
        <v>8469</v>
      </c>
      <c r="E984" s="2">
        <v>53693</v>
      </c>
      <c r="F984" s="2">
        <v>53782</v>
      </c>
      <c r="G984" s="1" t="s">
        <v>16275</v>
      </c>
      <c r="H984" s="1">
        <f>+Temporalidad[[#This Row],[ID]]</f>
        <v>973</v>
      </c>
    </row>
    <row r="985" spans="1:8" hidden="1" x14ac:dyDescent="0.3">
      <c r="A985">
        <v>974</v>
      </c>
      <c r="B985" t="s">
        <v>8527</v>
      </c>
      <c r="C985" s="1" t="s">
        <v>8468</v>
      </c>
      <c r="D985" s="1" t="s">
        <v>8469</v>
      </c>
      <c r="E985" s="2">
        <v>54058</v>
      </c>
      <c r="F985" s="2">
        <v>54148</v>
      </c>
      <c r="G985" s="1" t="s">
        <v>16276</v>
      </c>
      <c r="H985" s="1">
        <f>+Temporalidad[[#This Row],[ID]]</f>
        <v>974</v>
      </c>
    </row>
    <row r="986" spans="1:8" hidden="1" x14ac:dyDescent="0.3">
      <c r="A986">
        <v>975</v>
      </c>
      <c r="B986" t="s">
        <v>8528</v>
      </c>
      <c r="C986" s="1" t="s">
        <v>8468</v>
      </c>
      <c r="D986" s="1" t="s">
        <v>8469</v>
      </c>
      <c r="E986" s="2">
        <v>54424</v>
      </c>
      <c r="F986" s="2">
        <v>54513</v>
      </c>
      <c r="G986" s="1" t="s">
        <v>16277</v>
      </c>
      <c r="H986" s="1">
        <f>+Temporalidad[[#This Row],[ID]]</f>
        <v>975</v>
      </c>
    </row>
    <row r="987" spans="1:8" hidden="1" x14ac:dyDescent="0.3">
      <c r="A987">
        <v>976</v>
      </c>
      <c r="B987" t="s">
        <v>8529</v>
      </c>
      <c r="C987" s="1" t="s">
        <v>8468</v>
      </c>
      <c r="D987" s="1" t="s">
        <v>8469</v>
      </c>
      <c r="E987" s="2">
        <v>54789</v>
      </c>
      <c r="F987" s="2">
        <v>54878</v>
      </c>
      <c r="G987" s="1" t="s">
        <v>16278</v>
      </c>
      <c r="H987" s="1">
        <f>+Temporalidad[[#This Row],[ID]]</f>
        <v>976</v>
      </c>
    </row>
    <row r="988" spans="1:8" hidden="1" x14ac:dyDescent="0.3">
      <c r="A988">
        <v>977</v>
      </c>
      <c r="B988" t="s">
        <v>8530</v>
      </c>
      <c r="C988" s="1" t="s">
        <v>8468</v>
      </c>
      <c r="D988" s="1" t="s">
        <v>8469</v>
      </c>
      <c r="E988" s="2">
        <v>32964</v>
      </c>
      <c r="F988" s="2">
        <v>33054</v>
      </c>
      <c r="G988" s="1" t="s">
        <v>16279</v>
      </c>
      <c r="H988" s="1">
        <f>+Temporalidad[[#This Row],[ID]]</f>
        <v>977</v>
      </c>
    </row>
    <row r="989" spans="1:8" hidden="1" x14ac:dyDescent="0.3">
      <c r="A989">
        <v>978</v>
      </c>
      <c r="B989" t="s">
        <v>8531</v>
      </c>
      <c r="C989" s="1" t="s">
        <v>8468</v>
      </c>
      <c r="D989" s="1" t="s">
        <v>8469</v>
      </c>
      <c r="E989" s="2">
        <v>33329</v>
      </c>
      <c r="F989" s="2">
        <v>33419</v>
      </c>
      <c r="G989" s="1" t="s">
        <v>16280</v>
      </c>
      <c r="H989" s="1">
        <f>+Temporalidad[[#This Row],[ID]]</f>
        <v>978</v>
      </c>
    </row>
    <row r="990" spans="1:8" hidden="1" x14ac:dyDescent="0.3">
      <c r="A990">
        <v>979</v>
      </c>
      <c r="B990" t="s">
        <v>8532</v>
      </c>
      <c r="C990" s="1" t="s">
        <v>8468</v>
      </c>
      <c r="D990" s="1" t="s">
        <v>8469</v>
      </c>
      <c r="E990" s="2">
        <v>33695</v>
      </c>
      <c r="F990" s="2">
        <v>33785</v>
      </c>
      <c r="G990" s="1" t="s">
        <v>16281</v>
      </c>
      <c r="H990" s="1">
        <f>+Temporalidad[[#This Row],[ID]]</f>
        <v>979</v>
      </c>
    </row>
    <row r="991" spans="1:8" hidden="1" x14ac:dyDescent="0.3">
      <c r="A991">
        <v>980</v>
      </c>
      <c r="B991" t="s">
        <v>8533</v>
      </c>
      <c r="C991" s="1" t="s">
        <v>8468</v>
      </c>
      <c r="D991" s="1" t="s">
        <v>8469</v>
      </c>
      <c r="E991" s="2">
        <v>34060</v>
      </c>
      <c r="F991" s="2">
        <v>34150</v>
      </c>
      <c r="G991" s="1" t="s">
        <v>16282</v>
      </c>
      <c r="H991" s="1">
        <f>+Temporalidad[[#This Row],[ID]]</f>
        <v>980</v>
      </c>
    </row>
    <row r="992" spans="1:8" hidden="1" x14ac:dyDescent="0.3">
      <c r="A992">
        <v>981</v>
      </c>
      <c r="B992" t="s">
        <v>8534</v>
      </c>
      <c r="C992" s="1" t="s">
        <v>8468</v>
      </c>
      <c r="D992" s="1" t="s">
        <v>8469</v>
      </c>
      <c r="E992" s="2">
        <v>34425</v>
      </c>
      <c r="F992" s="2">
        <v>34515</v>
      </c>
      <c r="G992" s="1" t="s">
        <v>16283</v>
      </c>
      <c r="H992" s="1">
        <f>+Temporalidad[[#This Row],[ID]]</f>
        <v>981</v>
      </c>
    </row>
    <row r="993" spans="1:8" hidden="1" x14ac:dyDescent="0.3">
      <c r="A993">
        <v>982</v>
      </c>
      <c r="B993" t="s">
        <v>8535</v>
      </c>
      <c r="C993" s="1" t="s">
        <v>8468</v>
      </c>
      <c r="D993" s="1" t="s">
        <v>8469</v>
      </c>
      <c r="E993" s="2">
        <v>34790</v>
      </c>
      <c r="F993" s="2">
        <v>34880</v>
      </c>
      <c r="G993" s="1" t="s">
        <v>16284</v>
      </c>
      <c r="H993" s="1">
        <f>+Temporalidad[[#This Row],[ID]]</f>
        <v>982</v>
      </c>
    </row>
    <row r="994" spans="1:8" hidden="1" x14ac:dyDescent="0.3">
      <c r="A994">
        <v>983</v>
      </c>
      <c r="B994" t="s">
        <v>8536</v>
      </c>
      <c r="C994" s="1" t="s">
        <v>8468</v>
      </c>
      <c r="D994" s="1" t="s">
        <v>8469</v>
      </c>
      <c r="E994" s="2">
        <v>35156</v>
      </c>
      <c r="F994" s="2">
        <v>35246</v>
      </c>
      <c r="G994" s="1" t="s">
        <v>16285</v>
      </c>
      <c r="H994" s="1">
        <f>+Temporalidad[[#This Row],[ID]]</f>
        <v>983</v>
      </c>
    </row>
    <row r="995" spans="1:8" hidden="1" x14ac:dyDescent="0.3">
      <c r="A995">
        <v>984</v>
      </c>
      <c r="B995" t="s">
        <v>8537</v>
      </c>
      <c r="C995" s="1" t="s">
        <v>8468</v>
      </c>
      <c r="D995" s="1" t="s">
        <v>8469</v>
      </c>
      <c r="E995" s="2">
        <v>35521</v>
      </c>
      <c r="F995" s="2">
        <v>35611</v>
      </c>
      <c r="G995" s="1" t="s">
        <v>16286</v>
      </c>
      <c r="H995" s="1">
        <f>+Temporalidad[[#This Row],[ID]]</f>
        <v>984</v>
      </c>
    </row>
    <row r="996" spans="1:8" hidden="1" x14ac:dyDescent="0.3">
      <c r="A996">
        <v>985</v>
      </c>
      <c r="B996" t="s">
        <v>8538</v>
      </c>
      <c r="C996" s="1" t="s">
        <v>8468</v>
      </c>
      <c r="D996" s="1" t="s">
        <v>8469</v>
      </c>
      <c r="E996" s="2">
        <v>35886</v>
      </c>
      <c r="F996" s="2">
        <v>35976</v>
      </c>
      <c r="G996" s="1" t="s">
        <v>16287</v>
      </c>
      <c r="H996" s="1">
        <f>+Temporalidad[[#This Row],[ID]]</f>
        <v>985</v>
      </c>
    </row>
    <row r="997" spans="1:8" hidden="1" x14ac:dyDescent="0.3">
      <c r="A997">
        <v>986</v>
      </c>
      <c r="B997" t="s">
        <v>8539</v>
      </c>
      <c r="C997" s="1" t="s">
        <v>8468</v>
      </c>
      <c r="D997" s="1" t="s">
        <v>8469</v>
      </c>
      <c r="E997" s="2">
        <v>36251</v>
      </c>
      <c r="F997" s="2">
        <v>36341</v>
      </c>
      <c r="G997" s="1" t="s">
        <v>16288</v>
      </c>
      <c r="H997" s="1">
        <f>+Temporalidad[[#This Row],[ID]]</f>
        <v>986</v>
      </c>
    </row>
    <row r="998" spans="1:8" hidden="1" x14ac:dyDescent="0.3">
      <c r="A998">
        <v>987</v>
      </c>
      <c r="B998" t="s">
        <v>8540</v>
      </c>
      <c r="C998" s="1" t="s">
        <v>8468</v>
      </c>
      <c r="D998" s="1" t="s">
        <v>8469</v>
      </c>
      <c r="E998" s="2">
        <v>36617</v>
      </c>
      <c r="F998" s="2">
        <v>36707</v>
      </c>
      <c r="G998" s="1" t="s">
        <v>16289</v>
      </c>
      <c r="H998" s="1">
        <f>+Temporalidad[[#This Row],[ID]]</f>
        <v>987</v>
      </c>
    </row>
    <row r="999" spans="1:8" hidden="1" x14ac:dyDescent="0.3">
      <c r="A999">
        <v>988</v>
      </c>
      <c r="B999" t="s">
        <v>8541</v>
      </c>
      <c r="C999" s="1" t="s">
        <v>8468</v>
      </c>
      <c r="D999" s="1" t="s">
        <v>8469</v>
      </c>
      <c r="E999" s="2">
        <v>36982</v>
      </c>
      <c r="F999" s="2">
        <v>37072</v>
      </c>
      <c r="G999" s="1" t="s">
        <v>16290</v>
      </c>
      <c r="H999" s="1">
        <f>+Temporalidad[[#This Row],[ID]]</f>
        <v>988</v>
      </c>
    </row>
    <row r="1000" spans="1:8" hidden="1" x14ac:dyDescent="0.3">
      <c r="A1000">
        <v>989</v>
      </c>
      <c r="B1000" t="s">
        <v>8542</v>
      </c>
      <c r="C1000" s="1" t="s">
        <v>8468</v>
      </c>
      <c r="D1000" s="1" t="s">
        <v>8469</v>
      </c>
      <c r="E1000" s="2">
        <v>37347</v>
      </c>
      <c r="F1000" s="2">
        <v>37437</v>
      </c>
      <c r="G1000" s="1" t="s">
        <v>16291</v>
      </c>
      <c r="H1000" s="1">
        <f>+Temporalidad[[#This Row],[ID]]</f>
        <v>989</v>
      </c>
    </row>
    <row r="1001" spans="1:8" hidden="1" x14ac:dyDescent="0.3">
      <c r="A1001">
        <v>990</v>
      </c>
      <c r="B1001" t="s">
        <v>8543</v>
      </c>
      <c r="C1001" s="1" t="s">
        <v>8468</v>
      </c>
      <c r="D1001" s="1" t="s">
        <v>8469</v>
      </c>
      <c r="E1001" s="2">
        <v>37712</v>
      </c>
      <c r="F1001" s="2">
        <v>37802</v>
      </c>
      <c r="G1001" s="1" t="s">
        <v>16292</v>
      </c>
      <c r="H1001" s="1">
        <f>+Temporalidad[[#This Row],[ID]]</f>
        <v>990</v>
      </c>
    </row>
    <row r="1002" spans="1:8" hidden="1" x14ac:dyDescent="0.3">
      <c r="A1002">
        <v>991</v>
      </c>
      <c r="B1002" t="s">
        <v>8544</v>
      </c>
      <c r="C1002" s="1" t="s">
        <v>8468</v>
      </c>
      <c r="D1002" s="1" t="s">
        <v>8469</v>
      </c>
      <c r="E1002" s="2">
        <v>38078</v>
      </c>
      <c r="F1002" s="2">
        <v>38168</v>
      </c>
      <c r="G1002" s="1" t="s">
        <v>16293</v>
      </c>
      <c r="H1002" s="1">
        <f>+Temporalidad[[#This Row],[ID]]</f>
        <v>991</v>
      </c>
    </row>
    <row r="1003" spans="1:8" hidden="1" x14ac:dyDescent="0.3">
      <c r="A1003">
        <v>992</v>
      </c>
      <c r="B1003" t="s">
        <v>8545</v>
      </c>
      <c r="C1003" s="1" t="s">
        <v>8468</v>
      </c>
      <c r="D1003" s="1" t="s">
        <v>8469</v>
      </c>
      <c r="E1003" s="2">
        <v>38443</v>
      </c>
      <c r="F1003" s="2">
        <v>38533</v>
      </c>
      <c r="G1003" s="1" t="s">
        <v>16294</v>
      </c>
      <c r="H1003" s="1">
        <f>+Temporalidad[[#This Row],[ID]]</f>
        <v>992</v>
      </c>
    </row>
    <row r="1004" spans="1:8" hidden="1" x14ac:dyDescent="0.3">
      <c r="A1004">
        <v>993</v>
      </c>
      <c r="B1004" t="s">
        <v>8546</v>
      </c>
      <c r="C1004" s="1" t="s">
        <v>8468</v>
      </c>
      <c r="D1004" s="1" t="s">
        <v>8469</v>
      </c>
      <c r="E1004" s="2">
        <v>38808</v>
      </c>
      <c r="F1004" s="2">
        <v>38898</v>
      </c>
      <c r="G1004" s="1" t="s">
        <v>16295</v>
      </c>
      <c r="H1004" s="1">
        <f>+Temporalidad[[#This Row],[ID]]</f>
        <v>993</v>
      </c>
    </row>
    <row r="1005" spans="1:8" hidden="1" x14ac:dyDescent="0.3">
      <c r="A1005">
        <v>994</v>
      </c>
      <c r="B1005" t="s">
        <v>8547</v>
      </c>
      <c r="C1005" s="1" t="s">
        <v>8468</v>
      </c>
      <c r="D1005" s="1" t="s">
        <v>8469</v>
      </c>
      <c r="E1005" s="2">
        <v>39173</v>
      </c>
      <c r="F1005" s="2">
        <v>39263</v>
      </c>
      <c r="G1005" s="1" t="s">
        <v>16296</v>
      </c>
      <c r="H1005" s="1">
        <f>+Temporalidad[[#This Row],[ID]]</f>
        <v>994</v>
      </c>
    </row>
    <row r="1006" spans="1:8" hidden="1" x14ac:dyDescent="0.3">
      <c r="A1006">
        <v>995</v>
      </c>
      <c r="B1006" t="s">
        <v>8548</v>
      </c>
      <c r="C1006" s="1" t="s">
        <v>8468</v>
      </c>
      <c r="D1006" s="1" t="s">
        <v>8469</v>
      </c>
      <c r="E1006" s="2">
        <v>39539</v>
      </c>
      <c r="F1006" s="2">
        <v>39629</v>
      </c>
      <c r="G1006" s="1" t="s">
        <v>16297</v>
      </c>
      <c r="H1006" s="1">
        <f>+Temporalidad[[#This Row],[ID]]</f>
        <v>995</v>
      </c>
    </row>
    <row r="1007" spans="1:8" hidden="1" x14ac:dyDescent="0.3">
      <c r="A1007">
        <v>996</v>
      </c>
      <c r="B1007" t="s">
        <v>8549</v>
      </c>
      <c r="C1007" s="1" t="s">
        <v>8468</v>
      </c>
      <c r="D1007" s="1" t="s">
        <v>8469</v>
      </c>
      <c r="E1007" s="2">
        <v>39904</v>
      </c>
      <c r="F1007" s="2">
        <v>39994</v>
      </c>
      <c r="G1007" s="1" t="s">
        <v>16298</v>
      </c>
      <c r="H1007" s="1">
        <f>+Temporalidad[[#This Row],[ID]]</f>
        <v>996</v>
      </c>
    </row>
    <row r="1008" spans="1:8" hidden="1" x14ac:dyDescent="0.3">
      <c r="A1008">
        <v>997</v>
      </c>
      <c r="B1008" t="s">
        <v>8550</v>
      </c>
      <c r="C1008" s="1" t="s">
        <v>8468</v>
      </c>
      <c r="D1008" s="1" t="s">
        <v>8469</v>
      </c>
      <c r="E1008" s="2">
        <v>40269</v>
      </c>
      <c r="F1008" s="2">
        <v>40359</v>
      </c>
      <c r="G1008" s="1" t="s">
        <v>16299</v>
      </c>
      <c r="H1008" s="1">
        <f>+Temporalidad[[#This Row],[ID]]</f>
        <v>997</v>
      </c>
    </row>
    <row r="1009" spans="1:8" hidden="1" x14ac:dyDescent="0.3">
      <c r="A1009">
        <v>998</v>
      </c>
      <c r="B1009" t="s">
        <v>8551</v>
      </c>
      <c r="C1009" s="1" t="s">
        <v>8468</v>
      </c>
      <c r="D1009" s="1" t="s">
        <v>8469</v>
      </c>
      <c r="E1009" s="2">
        <v>40634</v>
      </c>
      <c r="F1009" s="2">
        <v>40724</v>
      </c>
      <c r="G1009" s="1" t="s">
        <v>16300</v>
      </c>
      <c r="H1009" s="1">
        <f>+Temporalidad[[#This Row],[ID]]</f>
        <v>998</v>
      </c>
    </row>
    <row r="1010" spans="1:8" hidden="1" x14ac:dyDescent="0.3">
      <c r="A1010">
        <v>999</v>
      </c>
      <c r="B1010" t="s">
        <v>8552</v>
      </c>
      <c r="C1010" s="1" t="s">
        <v>8468</v>
      </c>
      <c r="D1010" s="1" t="s">
        <v>8469</v>
      </c>
      <c r="E1010" s="2">
        <v>41000</v>
      </c>
      <c r="F1010" s="2">
        <v>41090</v>
      </c>
      <c r="G1010" s="1" t="s">
        <v>16301</v>
      </c>
      <c r="H1010" s="1">
        <f>+Temporalidad[[#This Row],[ID]]</f>
        <v>999</v>
      </c>
    </row>
    <row r="1011" spans="1:8" hidden="1" x14ac:dyDescent="0.3">
      <c r="A1011">
        <v>1000</v>
      </c>
      <c r="B1011" t="s">
        <v>8553</v>
      </c>
      <c r="C1011" s="1" t="s">
        <v>8468</v>
      </c>
      <c r="D1011" s="1" t="s">
        <v>8469</v>
      </c>
      <c r="E1011" s="2">
        <v>41365</v>
      </c>
      <c r="F1011" s="2">
        <v>41455</v>
      </c>
      <c r="G1011" s="1" t="s">
        <v>16302</v>
      </c>
      <c r="H1011" s="1">
        <f>+Temporalidad[[#This Row],[ID]]</f>
        <v>1000</v>
      </c>
    </row>
    <row r="1012" spans="1:8" hidden="1" x14ac:dyDescent="0.3">
      <c r="A1012">
        <v>1001</v>
      </c>
      <c r="B1012" t="s">
        <v>8554</v>
      </c>
      <c r="C1012" s="1" t="s">
        <v>8468</v>
      </c>
      <c r="D1012" s="1" t="s">
        <v>8469</v>
      </c>
      <c r="E1012" s="2">
        <v>41730</v>
      </c>
      <c r="F1012" s="2">
        <v>41820</v>
      </c>
      <c r="G1012" s="1" t="s">
        <v>16303</v>
      </c>
      <c r="H1012" s="1">
        <f>+Temporalidad[[#This Row],[ID]]</f>
        <v>1001</v>
      </c>
    </row>
    <row r="1013" spans="1:8" hidden="1" x14ac:dyDescent="0.3">
      <c r="A1013">
        <v>1002</v>
      </c>
      <c r="B1013" t="s">
        <v>8555</v>
      </c>
      <c r="C1013" s="1" t="s">
        <v>8468</v>
      </c>
      <c r="D1013" s="1" t="s">
        <v>8469</v>
      </c>
      <c r="E1013" s="2">
        <v>42095</v>
      </c>
      <c r="F1013" s="2">
        <v>42185</v>
      </c>
      <c r="G1013" s="1" t="s">
        <v>16304</v>
      </c>
      <c r="H1013" s="1">
        <f>+Temporalidad[[#This Row],[ID]]</f>
        <v>1002</v>
      </c>
    </row>
    <row r="1014" spans="1:8" hidden="1" x14ac:dyDescent="0.3">
      <c r="A1014">
        <v>1003</v>
      </c>
      <c r="B1014" t="s">
        <v>8556</v>
      </c>
      <c r="C1014" s="1" t="s">
        <v>8468</v>
      </c>
      <c r="D1014" s="1" t="s">
        <v>8469</v>
      </c>
      <c r="E1014" s="2">
        <v>42461</v>
      </c>
      <c r="F1014" s="2">
        <v>42551</v>
      </c>
      <c r="G1014" s="1" t="s">
        <v>16305</v>
      </c>
      <c r="H1014" s="1">
        <f>+Temporalidad[[#This Row],[ID]]</f>
        <v>1003</v>
      </c>
    </row>
    <row r="1015" spans="1:8" hidden="1" x14ac:dyDescent="0.3">
      <c r="A1015">
        <v>1004</v>
      </c>
      <c r="B1015" t="s">
        <v>8557</v>
      </c>
      <c r="C1015" s="1" t="s">
        <v>8468</v>
      </c>
      <c r="D1015" s="1" t="s">
        <v>8469</v>
      </c>
      <c r="E1015" s="2">
        <v>42826</v>
      </c>
      <c r="F1015" s="2">
        <v>42916</v>
      </c>
      <c r="G1015" s="1" t="s">
        <v>16306</v>
      </c>
      <c r="H1015" s="1">
        <f>+Temporalidad[[#This Row],[ID]]</f>
        <v>1004</v>
      </c>
    </row>
    <row r="1016" spans="1:8" hidden="1" x14ac:dyDescent="0.3">
      <c r="A1016">
        <v>1005</v>
      </c>
      <c r="B1016" t="s">
        <v>8558</v>
      </c>
      <c r="C1016" s="1" t="s">
        <v>8468</v>
      </c>
      <c r="D1016" s="1" t="s">
        <v>8469</v>
      </c>
      <c r="E1016" s="2">
        <v>43191</v>
      </c>
      <c r="F1016" s="2">
        <v>43281</v>
      </c>
      <c r="G1016" s="1" t="s">
        <v>16307</v>
      </c>
      <c r="H1016" s="1">
        <f>+Temporalidad[[#This Row],[ID]]</f>
        <v>1005</v>
      </c>
    </row>
    <row r="1017" spans="1:8" hidden="1" x14ac:dyDescent="0.3">
      <c r="A1017">
        <v>1006</v>
      </c>
      <c r="B1017" t="s">
        <v>8559</v>
      </c>
      <c r="C1017" s="1" t="s">
        <v>8468</v>
      </c>
      <c r="D1017" s="1" t="s">
        <v>8469</v>
      </c>
      <c r="E1017" s="2">
        <v>43556</v>
      </c>
      <c r="F1017" s="2">
        <v>43646</v>
      </c>
      <c r="G1017" s="1" t="s">
        <v>16308</v>
      </c>
      <c r="H1017" s="1">
        <f>+Temporalidad[[#This Row],[ID]]</f>
        <v>1006</v>
      </c>
    </row>
    <row r="1018" spans="1:8" hidden="1" x14ac:dyDescent="0.3">
      <c r="A1018">
        <v>1007</v>
      </c>
      <c r="B1018" t="s">
        <v>8560</v>
      </c>
      <c r="C1018" s="1" t="s">
        <v>8468</v>
      </c>
      <c r="D1018" s="1" t="s">
        <v>8469</v>
      </c>
      <c r="E1018" s="2">
        <v>43922</v>
      </c>
      <c r="F1018" s="2">
        <v>44012</v>
      </c>
      <c r="G1018" s="1" t="s">
        <v>16309</v>
      </c>
      <c r="H1018" s="1">
        <f>+Temporalidad[[#This Row],[ID]]</f>
        <v>1007</v>
      </c>
    </row>
    <row r="1019" spans="1:8" hidden="1" x14ac:dyDescent="0.3">
      <c r="A1019">
        <v>1008</v>
      </c>
      <c r="B1019" t="s">
        <v>8561</v>
      </c>
      <c r="C1019" s="1" t="s">
        <v>8468</v>
      </c>
      <c r="D1019" s="1" t="s">
        <v>8469</v>
      </c>
      <c r="E1019" s="2">
        <v>44287</v>
      </c>
      <c r="F1019" s="2">
        <v>44377</v>
      </c>
      <c r="G1019" s="1" t="s">
        <v>16310</v>
      </c>
      <c r="H1019" s="1">
        <f>+Temporalidad[[#This Row],[ID]]</f>
        <v>1008</v>
      </c>
    </row>
    <row r="1020" spans="1:8" hidden="1" x14ac:dyDescent="0.3">
      <c r="A1020">
        <v>1009</v>
      </c>
      <c r="B1020" t="s">
        <v>8562</v>
      </c>
      <c r="C1020" s="1" t="s">
        <v>8468</v>
      </c>
      <c r="D1020" s="1" t="s">
        <v>8469</v>
      </c>
      <c r="E1020" s="2">
        <v>44652</v>
      </c>
      <c r="F1020" s="2">
        <v>44742</v>
      </c>
      <c r="G1020" s="1" t="s">
        <v>16311</v>
      </c>
      <c r="H1020" s="1">
        <f>+Temporalidad[[#This Row],[ID]]</f>
        <v>1009</v>
      </c>
    </row>
    <row r="1021" spans="1:8" hidden="1" x14ac:dyDescent="0.3">
      <c r="A1021">
        <v>1010</v>
      </c>
      <c r="B1021" t="s">
        <v>8563</v>
      </c>
      <c r="C1021" s="1" t="s">
        <v>8468</v>
      </c>
      <c r="D1021" s="1" t="s">
        <v>8469</v>
      </c>
      <c r="E1021" s="2">
        <v>45017</v>
      </c>
      <c r="F1021" s="2">
        <v>45107</v>
      </c>
      <c r="G1021" s="1" t="s">
        <v>16312</v>
      </c>
      <c r="H1021" s="1">
        <f>+Temporalidad[[#This Row],[ID]]</f>
        <v>1010</v>
      </c>
    </row>
    <row r="1022" spans="1:8" hidden="1" x14ac:dyDescent="0.3">
      <c r="A1022">
        <v>1011</v>
      </c>
      <c r="B1022" t="s">
        <v>8564</v>
      </c>
      <c r="C1022" s="1" t="s">
        <v>8468</v>
      </c>
      <c r="D1022" s="1" t="s">
        <v>8469</v>
      </c>
      <c r="E1022" s="2">
        <v>45383</v>
      </c>
      <c r="F1022" s="2">
        <v>45473</v>
      </c>
      <c r="G1022" s="1" t="s">
        <v>16313</v>
      </c>
      <c r="H1022" s="1">
        <f>+Temporalidad[[#This Row],[ID]]</f>
        <v>1011</v>
      </c>
    </row>
    <row r="1023" spans="1:8" hidden="1" x14ac:dyDescent="0.3">
      <c r="A1023">
        <v>1012</v>
      </c>
      <c r="B1023" t="s">
        <v>8565</v>
      </c>
      <c r="C1023" s="1" t="s">
        <v>8468</v>
      </c>
      <c r="D1023" s="1" t="s">
        <v>8469</v>
      </c>
      <c r="E1023" s="2">
        <v>45748</v>
      </c>
      <c r="F1023" s="2">
        <v>45838</v>
      </c>
      <c r="G1023" s="1" t="s">
        <v>16314</v>
      </c>
      <c r="H1023" s="1">
        <f>+Temporalidad[[#This Row],[ID]]</f>
        <v>1012</v>
      </c>
    </row>
    <row r="1024" spans="1:8" hidden="1" x14ac:dyDescent="0.3">
      <c r="A1024">
        <v>1013</v>
      </c>
      <c r="B1024" t="s">
        <v>8566</v>
      </c>
      <c r="C1024" s="1" t="s">
        <v>8468</v>
      </c>
      <c r="D1024" s="1" t="s">
        <v>8469</v>
      </c>
      <c r="E1024" s="2">
        <v>46113</v>
      </c>
      <c r="F1024" s="2">
        <v>46203</v>
      </c>
      <c r="G1024" s="1" t="s">
        <v>16315</v>
      </c>
      <c r="H1024" s="1">
        <f>+Temporalidad[[#This Row],[ID]]</f>
        <v>1013</v>
      </c>
    </row>
    <row r="1025" spans="1:8" hidden="1" x14ac:dyDescent="0.3">
      <c r="A1025">
        <v>1014</v>
      </c>
      <c r="B1025" t="s">
        <v>8567</v>
      </c>
      <c r="C1025" s="1" t="s">
        <v>8468</v>
      </c>
      <c r="D1025" s="1" t="s">
        <v>8469</v>
      </c>
      <c r="E1025" s="2">
        <v>46478</v>
      </c>
      <c r="F1025" s="2">
        <v>46568</v>
      </c>
      <c r="G1025" s="1" t="s">
        <v>16316</v>
      </c>
      <c r="H1025" s="1">
        <f>+Temporalidad[[#This Row],[ID]]</f>
        <v>1014</v>
      </c>
    </row>
    <row r="1026" spans="1:8" hidden="1" x14ac:dyDescent="0.3">
      <c r="A1026">
        <v>1015</v>
      </c>
      <c r="B1026" t="s">
        <v>8568</v>
      </c>
      <c r="C1026" s="1" t="s">
        <v>8468</v>
      </c>
      <c r="D1026" s="1" t="s">
        <v>8469</v>
      </c>
      <c r="E1026" s="2">
        <v>46844</v>
      </c>
      <c r="F1026" s="2">
        <v>46934</v>
      </c>
      <c r="G1026" s="1" t="s">
        <v>16317</v>
      </c>
      <c r="H1026" s="1">
        <f>+Temporalidad[[#This Row],[ID]]</f>
        <v>1015</v>
      </c>
    </row>
    <row r="1027" spans="1:8" hidden="1" x14ac:dyDescent="0.3">
      <c r="A1027">
        <v>1016</v>
      </c>
      <c r="B1027" t="s">
        <v>8569</v>
      </c>
      <c r="C1027" s="1" t="s">
        <v>8468</v>
      </c>
      <c r="D1027" s="1" t="s">
        <v>8469</v>
      </c>
      <c r="E1027" s="2">
        <v>47209</v>
      </c>
      <c r="F1027" s="2">
        <v>47299</v>
      </c>
      <c r="G1027" s="1" t="s">
        <v>16318</v>
      </c>
      <c r="H1027" s="1">
        <f>+Temporalidad[[#This Row],[ID]]</f>
        <v>1016</v>
      </c>
    </row>
    <row r="1028" spans="1:8" hidden="1" x14ac:dyDescent="0.3">
      <c r="A1028">
        <v>1017</v>
      </c>
      <c r="B1028" t="s">
        <v>8570</v>
      </c>
      <c r="C1028" s="1" t="s">
        <v>8468</v>
      </c>
      <c r="D1028" s="1" t="s">
        <v>8469</v>
      </c>
      <c r="E1028" s="2">
        <v>47574</v>
      </c>
      <c r="F1028" s="2">
        <v>47664</v>
      </c>
      <c r="G1028" s="1" t="s">
        <v>16319</v>
      </c>
      <c r="H1028" s="1">
        <f>+Temporalidad[[#This Row],[ID]]</f>
        <v>1017</v>
      </c>
    </row>
    <row r="1029" spans="1:8" hidden="1" x14ac:dyDescent="0.3">
      <c r="A1029">
        <v>1018</v>
      </c>
      <c r="B1029" t="s">
        <v>8571</v>
      </c>
      <c r="C1029" s="1" t="s">
        <v>8468</v>
      </c>
      <c r="D1029" s="1" t="s">
        <v>8469</v>
      </c>
      <c r="E1029" s="2">
        <v>47939</v>
      </c>
      <c r="F1029" s="2">
        <v>48029</v>
      </c>
      <c r="G1029" s="1" t="s">
        <v>16320</v>
      </c>
      <c r="H1029" s="1">
        <f>+Temporalidad[[#This Row],[ID]]</f>
        <v>1018</v>
      </c>
    </row>
    <row r="1030" spans="1:8" hidden="1" x14ac:dyDescent="0.3">
      <c r="A1030">
        <v>1019</v>
      </c>
      <c r="B1030" t="s">
        <v>8572</v>
      </c>
      <c r="C1030" s="1" t="s">
        <v>8468</v>
      </c>
      <c r="D1030" s="1" t="s">
        <v>8469</v>
      </c>
      <c r="E1030" s="2">
        <v>48305</v>
      </c>
      <c r="F1030" s="2">
        <v>48395</v>
      </c>
      <c r="G1030" s="1" t="s">
        <v>16321</v>
      </c>
      <c r="H1030" s="1">
        <f>+Temporalidad[[#This Row],[ID]]</f>
        <v>1019</v>
      </c>
    </row>
    <row r="1031" spans="1:8" hidden="1" x14ac:dyDescent="0.3">
      <c r="A1031">
        <v>1020</v>
      </c>
      <c r="B1031" t="s">
        <v>8573</v>
      </c>
      <c r="C1031" s="1" t="s">
        <v>8468</v>
      </c>
      <c r="D1031" s="1" t="s">
        <v>8469</v>
      </c>
      <c r="E1031" s="2">
        <v>48670</v>
      </c>
      <c r="F1031" s="2">
        <v>48760</v>
      </c>
      <c r="G1031" s="1" t="s">
        <v>16322</v>
      </c>
      <c r="H1031" s="1">
        <f>+Temporalidad[[#This Row],[ID]]</f>
        <v>1020</v>
      </c>
    </row>
    <row r="1032" spans="1:8" hidden="1" x14ac:dyDescent="0.3">
      <c r="A1032">
        <v>1021</v>
      </c>
      <c r="B1032" t="s">
        <v>8574</v>
      </c>
      <c r="C1032" s="1" t="s">
        <v>8468</v>
      </c>
      <c r="D1032" s="1" t="s">
        <v>8469</v>
      </c>
      <c r="E1032" s="2">
        <v>49035</v>
      </c>
      <c r="F1032" s="2">
        <v>49125</v>
      </c>
      <c r="G1032" s="1" t="s">
        <v>16323</v>
      </c>
      <c r="H1032" s="1">
        <f>+Temporalidad[[#This Row],[ID]]</f>
        <v>1021</v>
      </c>
    </row>
    <row r="1033" spans="1:8" hidden="1" x14ac:dyDescent="0.3">
      <c r="A1033">
        <v>1022</v>
      </c>
      <c r="B1033" t="s">
        <v>8575</v>
      </c>
      <c r="C1033" s="1" t="s">
        <v>8468</v>
      </c>
      <c r="D1033" s="1" t="s">
        <v>8469</v>
      </c>
      <c r="E1033" s="2">
        <v>49400</v>
      </c>
      <c r="F1033" s="2">
        <v>49490</v>
      </c>
      <c r="G1033" s="1" t="s">
        <v>16324</v>
      </c>
      <c r="H1033" s="1">
        <f>+Temporalidad[[#This Row],[ID]]</f>
        <v>1022</v>
      </c>
    </row>
    <row r="1034" spans="1:8" hidden="1" x14ac:dyDescent="0.3">
      <c r="A1034">
        <v>1023</v>
      </c>
      <c r="B1034" t="s">
        <v>8576</v>
      </c>
      <c r="C1034" s="1" t="s">
        <v>8468</v>
      </c>
      <c r="D1034" s="1" t="s">
        <v>8469</v>
      </c>
      <c r="E1034" s="2">
        <v>49766</v>
      </c>
      <c r="F1034" s="2">
        <v>49856</v>
      </c>
      <c r="G1034" s="1" t="s">
        <v>16325</v>
      </c>
      <c r="H1034" s="1">
        <f>+Temporalidad[[#This Row],[ID]]</f>
        <v>1023</v>
      </c>
    </row>
    <row r="1035" spans="1:8" hidden="1" x14ac:dyDescent="0.3">
      <c r="A1035">
        <v>1024</v>
      </c>
      <c r="B1035" t="s">
        <v>8577</v>
      </c>
      <c r="C1035" s="1" t="s">
        <v>8468</v>
      </c>
      <c r="D1035" s="1" t="s">
        <v>8469</v>
      </c>
      <c r="E1035" s="2">
        <v>50131</v>
      </c>
      <c r="F1035" s="2">
        <v>50221</v>
      </c>
      <c r="G1035" s="1" t="s">
        <v>16326</v>
      </c>
      <c r="H1035" s="1">
        <f>+Temporalidad[[#This Row],[ID]]</f>
        <v>1024</v>
      </c>
    </row>
    <row r="1036" spans="1:8" hidden="1" x14ac:dyDescent="0.3">
      <c r="A1036">
        <v>1025</v>
      </c>
      <c r="B1036" t="s">
        <v>8578</v>
      </c>
      <c r="C1036" s="1" t="s">
        <v>8468</v>
      </c>
      <c r="D1036" s="1" t="s">
        <v>8469</v>
      </c>
      <c r="E1036" s="2">
        <v>50496</v>
      </c>
      <c r="F1036" s="2">
        <v>50586</v>
      </c>
      <c r="G1036" s="1" t="s">
        <v>16327</v>
      </c>
      <c r="H1036" s="1">
        <f>+Temporalidad[[#This Row],[ID]]</f>
        <v>1025</v>
      </c>
    </row>
    <row r="1037" spans="1:8" hidden="1" x14ac:dyDescent="0.3">
      <c r="A1037">
        <v>1026</v>
      </c>
      <c r="B1037" t="s">
        <v>8579</v>
      </c>
      <c r="C1037" s="1" t="s">
        <v>8468</v>
      </c>
      <c r="D1037" s="1" t="s">
        <v>8469</v>
      </c>
      <c r="E1037" s="2">
        <v>50861</v>
      </c>
      <c r="F1037" s="2">
        <v>50951</v>
      </c>
      <c r="G1037" s="1" t="s">
        <v>16328</v>
      </c>
      <c r="H1037" s="1">
        <f>+Temporalidad[[#This Row],[ID]]</f>
        <v>1026</v>
      </c>
    </row>
    <row r="1038" spans="1:8" hidden="1" x14ac:dyDescent="0.3">
      <c r="A1038">
        <v>1027</v>
      </c>
      <c r="B1038" t="s">
        <v>8580</v>
      </c>
      <c r="C1038" s="1" t="s">
        <v>8468</v>
      </c>
      <c r="D1038" s="1" t="s">
        <v>8469</v>
      </c>
      <c r="E1038" s="2">
        <v>51227</v>
      </c>
      <c r="F1038" s="2">
        <v>51317</v>
      </c>
      <c r="G1038" s="1" t="s">
        <v>16329</v>
      </c>
      <c r="H1038" s="1">
        <f>+Temporalidad[[#This Row],[ID]]</f>
        <v>1027</v>
      </c>
    </row>
    <row r="1039" spans="1:8" hidden="1" x14ac:dyDescent="0.3">
      <c r="A1039">
        <v>1028</v>
      </c>
      <c r="B1039" t="s">
        <v>8581</v>
      </c>
      <c r="C1039" s="1" t="s">
        <v>8468</v>
      </c>
      <c r="D1039" s="1" t="s">
        <v>8469</v>
      </c>
      <c r="E1039" s="2">
        <v>51592</v>
      </c>
      <c r="F1039" s="2">
        <v>51682</v>
      </c>
      <c r="G1039" s="1" t="s">
        <v>16330</v>
      </c>
      <c r="H1039" s="1">
        <f>+Temporalidad[[#This Row],[ID]]</f>
        <v>1028</v>
      </c>
    </row>
    <row r="1040" spans="1:8" hidden="1" x14ac:dyDescent="0.3">
      <c r="A1040">
        <v>1029</v>
      </c>
      <c r="B1040" t="s">
        <v>8582</v>
      </c>
      <c r="C1040" s="1" t="s">
        <v>8468</v>
      </c>
      <c r="D1040" s="1" t="s">
        <v>8469</v>
      </c>
      <c r="E1040" s="2">
        <v>51957</v>
      </c>
      <c r="F1040" s="2">
        <v>52047</v>
      </c>
      <c r="G1040" s="1" t="s">
        <v>16331</v>
      </c>
      <c r="H1040" s="1">
        <f>+Temporalidad[[#This Row],[ID]]</f>
        <v>1029</v>
      </c>
    </row>
    <row r="1041" spans="1:8" hidden="1" x14ac:dyDescent="0.3">
      <c r="A1041">
        <v>1030</v>
      </c>
      <c r="B1041" t="s">
        <v>8583</v>
      </c>
      <c r="C1041" s="1" t="s">
        <v>8468</v>
      </c>
      <c r="D1041" s="1" t="s">
        <v>8469</v>
      </c>
      <c r="E1041" s="2">
        <v>52322</v>
      </c>
      <c r="F1041" s="2">
        <v>52412</v>
      </c>
      <c r="G1041" s="1" t="s">
        <v>16332</v>
      </c>
      <c r="H1041" s="1">
        <f>+Temporalidad[[#This Row],[ID]]</f>
        <v>1030</v>
      </c>
    </row>
    <row r="1042" spans="1:8" hidden="1" x14ac:dyDescent="0.3">
      <c r="A1042">
        <v>1031</v>
      </c>
      <c r="B1042" t="s">
        <v>8584</v>
      </c>
      <c r="C1042" s="1" t="s">
        <v>8468</v>
      </c>
      <c r="D1042" s="1" t="s">
        <v>8469</v>
      </c>
      <c r="E1042" s="2">
        <v>52688</v>
      </c>
      <c r="F1042" s="2">
        <v>52778</v>
      </c>
      <c r="G1042" s="1" t="s">
        <v>16333</v>
      </c>
      <c r="H1042" s="1">
        <f>+Temporalidad[[#This Row],[ID]]</f>
        <v>1031</v>
      </c>
    </row>
    <row r="1043" spans="1:8" hidden="1" x14ac:dyDescent="0.3">
      <c r="A1043">
        <v>1032</v>
      </c>
      <c r="B1043" t="s">
        <v>8585</v>
      </c>
      <c r="C1043" s="1" t="s">
        <v>8468</v>
      </c>
      <c r="D1043" s="1" t="s">
        <v>8469</v>
      </c>
      <c r="E1043" s="2">
        <v>53053</v>
      </c>
      <c r="F1043" s="2">
        <v>53143</v>
      </c>
      <c r="G1043" s="1" t="s">
        <v>16334</v>
      </c>
      <c r="H1043" s="1">
        <f>+Temporalidad[[#This Row],[ID]]</f>
        <v>1032</v>
      </c>
    </row>
    <row r="1044" spans="1:8" hidden="1" x14ac:dyDescent="0.3">
      <c r="A1044">
        <v>1033</v>
      </c>
      <c r="B1044" t="s">
        <v>8586</v>
      </c>
      <c r="C1044" s="1" t="s">
        <v>8468</v>
      </c>
      <c r="D1044" s="1" t="s">
        <v>8469</v>
      </c>
      <c r="E1044" s="2">
        <v>53418</v>
      </c>
      <c r="F1044" s="2">
        <v>53508</v>
      </c>
      <c r="G1044" s="1" t="s">
        <v>16335</v>
      </c>
      <c r="H1044" s="1">
        <f>+Temporalidad[[#This Row],[ID]]</f>
        <v>1033</v>
      </c>
    </row>
    <row r="1045" spans="1:8" hidden="1" x14ac:dyDescent="0.3">
      <c r="A1045">
        <v>1034</v>
      </c>
      <c r="B1045" t="s">
        <v>8587</v>
      </c>
      <c r="C1045" s="1" t="s">
        <v>8468</v>
      </c>
      <c r="D1045" s="1" t="s">
        <v>8469</v>
      </c>
      <c r="E1045" s="2">
        <v>53783</v>
      </c>
      <c r="F1045" s="2">
        <v>53873</v>
      </c>
      <c r="G1045" s="1" t="s">
        <v>16336</v>
      </c>
      <c r="H1045" s="1">
        <f>+Temporalidad[[#This Row],[ID]]</f>
        <v>1034</v>
      </c>
    </row>
    <row r="1046" spans="1:8" hidden="1" x14ac:dyDescent="0.3">
      <c r="A1046">
        <v>1035</v>
      </c>
      <c r="B1046" t="s">
        <v>8588</v>
      </c>
      <c r="C1046" s="1" t="s">
        <v>8468</v>
      </c>
      <c r="D1046" s="1" t="s">
        <v>8469</v>
      </c>
      <c r="E1046" s="2">
        <v>54149</v>
      </c>
      <c r="F1046" s="2">
        <v>54239</v>
      </c>
      <c r="G1046" s="1" t="s">
        <v>16337</v>
      </c>
      <c r="H1046" s="1">
        <f>+Temporalidad[[#This Row],[ID]]</f>
        <v>1035</v>
      </c>
    </row>
    <row r="1047" spans="1:8" hidden="1" x14ac:dyDescent="0.3">
      <c r="A1047">
        <v>1036</v>
      </c>
      <c r="B1047" t="s">
        <v>8589</v>
      </c>
      <c r="C1047" s="1" t="s">
        <v>8468</v>
      </c>
      <c r="D1047" s="1" t="s">
        <v>8469</v>
      </c>
      <c r="E1047" s="2">
        <v>54514</v>
      </c>
      <c r="F1047" s="2">
        <v>54604</v>
      </c>
      <c r="G1047" s="1" t="s">
        <v>16338</v>
      </c>
      <c r="H1047" s="1">
        <f>+Temporalidad[[#This Row],[ID]]</f>
        <v>1036</v>
      </c>
    </row>
    <row r="1048" spans="1:8" hidden="1" x14ac:dyDescent="0.3">
      <c r="A1048">
        <v>1037</v>
      </c>
      <c r="B1048" t="s">
        <v>8590</v>
      </c>
      <c r="C1048" s="1" t="s">
        <v>8468</v>
      </c>
      <c r="D1048" s="1" t="s">
        <v>8469</v>
      </c>
      <c r="E1048" s="2">
        <v>54879</v>
      </c>
      <c r="F1048" s="2">
        <v>54969</v>
      </c>
      <c r="G1048" s="1" t="s">
        <v>16339</v>
      </c>
      <c r="H1048" s="1">
        <f>+Temporalidad[[#This Row],[ID]]</f>
        <v>1037</v>
      </c>
    </row>
    <row r="1049" spans="1:8" hidden="1" x14ac:dyDescent="0.3">
      <c r="A1049">
        <v>1038</v>
      </c>
      <c r="B1049" t="s">
        <v>8591</v>
      </c>
      <c r="C1049" s="1" t="s">
        <v>8468</v>
      </c>
      <c r="D1049" s="1" t="s">
        <v>8469</v>
      </c>
      <c r="E1049" s="2">
        <v>33055</v>
      </c>
      <c r="F1049" s="2">
        <v>33146</v>
      </c>
      <c r="G1049" s="1" t="s">
        <v>16340</v>
      </c>
      <c r="H1049" s="1">
        <f>+Temporalidad[[#This Row],[ID]]</f>
        <v>1038</v>
      </c>
    </row>
    <row r="1050" spans="1:8" hidden="1" x14ac:dyDescent="0.3">
      <c r="A1050">
        <v>1039</v>
      </c>
      <c r="B1050" t="s">
        <v>8592</v>
      </c>
      <c r="C1050" s="1" t="s">
        <v>8468</v>
      </c>
      <c r="D1050" s="1" t="s">
        <v>8469</v>
      </c>
      <c r="E1050" s="2">
        <v>33420</v>
      </c>
      <c r="F1050" s="2">
        <v>33511</v>
      </c>
      <c r="G1050" s="1" t="s">
        <v>16341</v>
      </c>
      <c r="H1050" s="1">
        <f>+Temporalidad[[#This Row],[ID]]</f>
        <v>1039</v>
      </c>
    </row>
    <row r="1051" spans="1:8" hidden="1" x14ac:dyDescent="0.3">
      <c r="A1051">
        <v>1040</v>
      </c>
      <c r="B1051" t="s">
        <v>8593</v>
      </c>
      <c r="C1051" s="1" t="s">
        <v>8468</v>
      </c>
      <c r="D1051" s="1" t="s">
        <v>8469</v>
      </c>
      <c r="E1051" s="2">
        <v>33786</v>
      </c>
      <c r="F1051" s="2">
        <v>33877</v>
      </c>
      <c r="G1051" s="1" t="s">
        <v>16342</v>
      </c>
      <c r="H1051" s="1">
        <f>+Temporalidad[[#This Row],[ID]]</f>
        <v>1040</v>
      </c>
    </row>
    <row r="1052" spans="1:8" hidden="1" x14ac:dyDescent="0.3">
      <c r="A1052">
        <v>1041</v>
      </c>
      <c r="B1052" t="s">
        <v>8594</v>
      </c>
      <c r="C1052" s="1" t="s">
        <v>8468</v>
      </c>
      <c r="D1052" s="1" t="s">
        <v>8469</v>
      </c>
      <c r="E1052" s="2">
        <v>34151</v>
      </c>
      <c r="F1052" s="2">
        <v>34242</v>
      </c>
      <c r="G1052" s="1" t="s">
        <v>16343</v>
      </c>
      <c r="H1052" s="1">
        <f>+Temporalidad[[#This Row],[ID]]</f>
        <v>1041</v>
      </c>
    </row>
    <row r="1053" spans="1:8" hidden="1" x14ac:dyDescent="0.3">
      <c r="A1053">
        <v>1042</v>
      </c>
      <c r="B1053" t="s">
        <v>8595</v>
      </c>
      <c r="C1053" s="1" t="s">
        <v>8468</v>
      </c>
      <c r="D1053" s="1" t="s">
        <v>8469</v>
      </c>
      <c r="E1053" s="2">
        <v>34516</v>
      </c>
      <c r="F1053" s="2">
        <v>34607</v>
      </c>
      <c r="G1053" s="1" t="s">
        <v>16344</v>
      </c>
      <c r="H1053" s="1">
        <f>+Temporalidad[[#This Row],[ID]]</f>
        <v>1042</v>
      </c>
    </row>
    <row r="1054" spans="1:8" hidden="1" x14ac:dyDescent="0.3">
      <c r="A1054">
        <v>1043</v>
      </c>
      <c r="B1054" t="s">
        <v>8596</v>
      </c>
      <c r="C1054" s="1" t="s">
        <v>8468</v>
      </c>
      <c r="D1054" s="1" t="s">
        <v>8469</v>
      </c>
      <c r="E1054" s="2">
        <v>34881</v>
      </c>
      <c r="F1054" s="2">
        <v>34972</v>
      </c>
      <c r="G1054" s="1" t="s">
        <v>16345</v>
      </c>
      <c r="H1054" s="1">
        <f>+Temporalidad[[#This Row],[ID]]</f>
        <v>1043</v>
      </c>
    </row>
    <row r="1055" spans="1:8" hidden="1" x14ac:dyDescent="0.3">
      <c r="A1055">
        <v>1044</v>
      </c>
      <c r="B1055" t="s">
        <v>8597</v>
      </c>
      <c r="C1055" s="1" t="s">
        <v>8468</v>
      </c>
      <c r="D1055" s="1" t="s">
        <v>8469</v>
      </c>
      <c r="E1055" s="2">
        <v>35247</v>
      </c>
      <c r="F1055" s="2">
        <v>35338</v>
      </c>
      <c r="G1055" s="1" t="s">
        <v>16346</v>
      </c>
      <c r="H1055" s="1">
        <f>+Temporalidad[[#This Row],[ID]]</f>
        <v>1044</v>
      </c>
    </row>
    <row r="1056" spans="1:8" hidden="1" x14ac:dyDescent="0.3">
      <c r="A1056">
        <v>1045</v>
      </c>
      <c r="B1056" t="s">
        <v>8598</v>
      </c>
      <c r="C1056" s="1" t="s">
        <v>8468</v>
      </c>
      <c r="D1056" s="1" t="s">
        <v>8469</v>
      </c>
      <c r="E1056" s="2">
        <v>35612</v>
      </c>
      <c r="F1056" s="2">
        <v>35703</v>
      </c>
      <c r="G1056" s="1" t="s">
        <v>16347</v>
      </c>
      <c r="H1056" s="1">
        <f>+Temporalidad[[#This Row],[ID]]</f>
        <v>1045</v>
      </c>
    </row>
    <row r="1057" spans="1:8" hidden="1" x14ac:dyDescent="0.3">
      <c r="A1057">
        <v>1046</v>
      </c>
      <c r="B1057" t="s">
        <v>8599</v>
      </c>
      <c r="C1057" s="1" t="s">
        <v>8468</v>
      </c>
      <c r="D1057" s="1" t="s">
        <v>8469</v>
      </c>
      <c r="E1057" s="2">
        <v>35977</v>
      </c>
      <c r="F1057" s="2">
        <v>36068</v>
      </c>
      <c r="G1057" s="1" t="s">
        <v>16348</v>
      </c>
      <c r="H1057" s="1">
        <f>+Temporalidad[[#This Row],[ID]]</f>
        <v>1046</v>
      </c>
    </row>
    <row r="1058" spans="1:8" hidden="1" x14ac:dyDescent="0.3">
      <c r="A1058">
        <v>1047</v>
      </c>
      <c r="B1058" t="s">
        <v>8600</v>
      </c>
      <c r="C1058" s="1" t="s">
        <v>8468</v>
      </c>
      <c r="D1058" s="1" t="s">
        <v>8469</v>
      </c>
      <c r="E1058" s="2">
        <v>36342</v>
      </c>
      <c r="F1058" s="2">
        <v>36433</v>
      </c>
      <c r="G1058" s="1" t="s">
        <v>16349</v>
      </c>
      <c r="H1058" s="1">
        <f>+Temporalidad[[#This Row],[ID]]</f>
        <v>1047</v>
      </c>
    </row>
    <row r="1059" spans="1:8" hidden="1" x14ac:dyDescent="0.3">
      <c r="A1059">
        <v>1048</v>
      </c>
      <c r="B1059" t="s">
        <v>8601</v>
      </c>
      <c r="C1059" s="1" t="s">
        <v>8468</v>
      </c>
      <c r="D1059" s="1" t="s">
        <v>8469</v>
      </c>
      <c r="E1059" s="2">
        <v>36708</v>
      </c>
      <c r="F1059" s="2">
        <v>36799</v>
      </c>
      <c r="G1059" s="1" t="s">
        <v>16350</v>
      </c>
      <c r="H1059" s="1">
        <f>+Temporalidad[[#This Row],[ID]]</f>
        <v>1048</v>
      </c>
    </row>
    <row r="1060" spans="1:8" hidden="1" x14ac:dyDescent="0.3">
      <c r="A1060">
        <v>1049</v>
      </c>
      <c r="B1060" t="s">
        <v>8602</v>
      </c>
      <c r="C1060" s="1" t="s">
        <v>8468</v>
      </c>
      <c r="D1060" s="1" t="s">
        <v>8469</v>
      </c>
      <c r="E1060" s="2">
        <v>37073</v>
      </c>
      <c r="F1060" s="2">
        <v>37164</v>
      </c>
      <c r="G1060" s="1" t="s">
        <v>16351</v>
      </c>
      <c r="H1060" s="1">
        <f>+Temporalidad[[#This Row],[ID]]</f>
        <v>1049</v>
      </c>
    </row>
    <row r="1061" spans="1:8" hidden="1" x14ac:dyDescent="0.3">
      <c r="A1061">
        <v>1050</v>
      </c>
      <c r="B1061" t="s">
        <v>8603</v>
      </c>
      <c r="C1061" s="1" t="s">
        <v>8468</v>
      </c>
      <c r="D1061" s="1" t="s">
        <v>8469</v>
      </c>
      <c r="E1061" s="2">
        <v>37438</v>
      </c>
      <c r="F1061" s="2">
        <v>37529</v>
      </c>
      <c r="G1061" s="1" t="s">
        <v>16352</v>
      </c>
      <c r="H1061" s="1">
        <f>+Temporalidad[[#This Row],[ID]]</f>
        <v>1050</v>
      </c>
    </row>
    <row r="1062" spans="1:8" hidden="1" x14ac:dyDescent="0.3">
      <c r="A1062">
        <v>1051</v>
      </c>
      <c r="B1062" t="s">
        <v>8604</v>
      </c>
      <c r="C1062" s="1" t="s">
        <v>8468</v>
      </c>
      <c r="D1062" s="1" t="s">
        <v>8469</v>
      </c>
      <c r="E1062" s="2">
        <v>37803</v>
      </c>
      <c r="F1062" s="2">
        <v>37894</v>
      </c>
      <c r="G1062" s="1" t="s">
        <v>16353</v>
      </c>
      <c r="H1062" s="1">
        <f>+Temporalidad[[#This Row],[ID]]</f>
        <v>1051</v>
      </c>
    </row>
    <row r="1063" spans="1:8" hidden="1" x14ac:dyDescent="0.3">
      <c r="A1063">
        <v>1052</v>
      </c>
      <c r="B1063" t="s">
        <v>8605</v>
      </c>
      <c r="C1063" s="1" t="s">
        <v>8468</v>
      </c>
      <c r="D1063" s="1" t="s">
        <v>8469</v>
      </c>
      <c r="E1063" s="2">
        <v>38169</v>
      </c>
      <c r="F1063" s="2">
        <v>38260</v>
      </c>
      <c r="G1063" s="1" t="s">
        <v>16354</v>
      </c>
      <c r="H1063" s="1">
        <f>+Temporalidad[[#This Row],[ID]]</f>
        <v>1052</v>
      </c>
    </row>
    <row r="1064" spans="1:8" hidden="1" x14ac:dyDescent="0.3">
      <c r="A1064">
        <v>1053</v>
      </c>
      <c r="B1064" t="s">
        <v>8606</v>
      </c>
      <c r="C1064" s="1" t="s">
        <v>8468</v>
      </c>
      <c r="D1064" s="1" t="s">
        <v>8469</v>
      </c>
      <c r="E1064" s="2">
        <v>38534</v>
      </c>
      <c r="F1064" s="2">
        <v>38625</v>
      </c>
      <c r="G1064" s="1" t="s">
        <v>16355</v>
      </c>
      <c r="H1064" s="1">
        <f>+Temporalidad[[#This Row],[ID]]</f>
        <v>1053</v>
      </c>
    </row>
    <row r="1065" spans="1:8" hidden="1" x14ac:dyDescent="0.3">
      <c r="A1065">
        <v>1054</v>
      </c>
      <c r="B1065" t="s">
        <v>8607</v>
      </c>
      <c r="C1065" s="1" t="s">
        <v>8468</v>
      </c>
      <c r="D1065" s="1" t="s">
        <v>8469</v>
      </c>
      <c r="E1065" s="2">
        <v>38899</v>
      </c>
      <c r="F1065" s="2">
        <v>38990</v>
      </c>
      <c r="G1065" s="1" t="s">
        <v>16356</v>
      </c>
      <c r="H1065" s="1">
        <f>+Temporalidad[[#This Row],[ID]]</f>
        <v>1054</v>
      </c>
    </row>
    <row r="1066" spans="1:8" hidden="1" x14ac:dyDescent="0.3">
      <c r="A1066">
        <v>1055</v>
      </c>
      <c r="B1066" t="s">
        <v>8608</v>
      </c>
      <c r="C1066" s="1" t="s">
        <v>8468</v>
      </c>
      <c r="D1066" s="1" t="s">
        <v>8469</v>
      </c>
      <c r="E1066" s="2">
        <v>39264</v>
      </c>
      <c r="F1066" s="2">
        <v>39355</v>
      </c>
      <c r="G1066" s="1" t="s">
        <v>16357</v>
      </c>
      <c r="H1066" s="1">
        <f>+Temporalidad[[#This Row],[ID]]</f>
        <v>1055</v>
      </c>
    </row>
    <row r="1067" spans="1:8" hidden="1" x14ac:dyDescent="0.3">
      <c r="A1067">
        <v>1056</v>
      </c>
      <c r="B1067" t="s">
        <v>8609</v>
      </c>
      <c r="C1067" s="1" t="s">
        <v>8468</v>
      </c>
      <c r="D1067" s="1" t="s">
        <v>8469</v>
      </c>
      <c r="E1067" s="2">
        <v>39630</v>
      </c>
      <c r="F1067" s="2">
        <v>39721</v>
      </c>
      <c r="G1067" s="1" t="s">
        <v>16358</v>
      </c>
      <c r="H1067" s="1">
        <f>+Temporalidad[[#This Row],[ID]]</f>
        <v>1056</v>
      </c>
    </row>
    <row r="1068" spans="1:8" hidden="1" x14ac:dyDescent="0.3">
      <c r="A1068">
        <v>1057</v>
      </c>
      <c r="B1068" t="s">
        <v>8610</v>
      </c>
      <c r="C1068" s="1" t="s">
        <v>8468</v>
      </c>
      <c r="D1068" s="1" t="s">
        <v>8469</v>
      </c>
      <c r="E1068" s="2">
        <v>39995</v>
      </c>
      <c r="F1068" s="2">
        <v>40086</v>
      </c>
      <c r="G1068" s="1" t="s">
        <v>16359</v>
      </c>
      <c r="H1068" s="1">
        <f>+Temporalidad[[#This Row],[ID]]</f>
        <v>1057</v>
      </c>
    </row>
    <row r="1069" spans="1:8" hidden="1" x14ac:dyDescent="0.3">
      <c r="A1069">
        <v>1058</v>
      </c>
      <c r="B1069" t="s">
        <v>8611</v>
      </c>
      <c r="C1069" s="1" t="s">
        <v>8468</v>
      </c>
      <c r="D1069" s="1" t="s">
        <v>8469</v>
      </c>
      <c r="E1069" s="2">
        <v>40360</v>
      </c>
      <c r="F1069" s="2">
        <v>40451</v>
      </c>
      <c r="G1069" s="1" t="s">
        <v>16360</v>
      </c>
      <c r="H1069" s="1">
        <f>+Temporalidad[[#This Row],[ID]]</f>
        <v>1058</v>
      </c>
    </row>
    <row r="1070" spans="1:8" hidden="1" x14ac:dyDescent="0.3">
      <c r="A1070">
        <v>1059</v>
      </c>
      <c r="B1070" t="s">
        <v>8612</v>
      </c>
      <c r="C1070" s="1" t="s">
        <v>8468</v>
      </c>
      <c r="D1070" s="1" t="s">
        <v>8469</v>
      </c>
      <c r="E1070" s="2">
        <v>40725</v>
      </c>
      <c r="F1070" s="2">
        <v>40816</v>
      </c>
      <c r="G1070" s="1" t="s">
        <v>16361</v>
      </c>
      <c r="H1070" s="1">
        <f>+Temporalidad[[#This Row],[ID]]</f>
        <v>1059</v>
      </c>
    </row>
    <row r="1071" spans="1:8" hidden="1" x14ac:dyDescent="0.3">
      <c r="A1071">
        <v>1060</v>
      </c>
      <c r="B1071" t="s">
        <v>8613</v>
      </c>
      <c r="C1071" s="1" t="s">
        <v>8468</v>
      </c>
      <c r="D1071" s="1" t="s">
        <v>8469</v>
      </c>
      <c r="E1071" s="2">
        <v>41091</v>
      </c>
      <c r="F1071" s="2">
        <v>41182</v>
      </c>
      <c r="G1071" s="1" t="s">
        <v>16362</v>
      </c>
      <c r="H1071" s="1">
        <f>+Temporalidad[[#This Row],[ID]]</f>
        <v>1060</v>
      </c>
    </row>
    <row r="1072" spans="1:8" hidden="1" x14ac:dyDescent="0.3">
      <c r="A1072">
        <v>1061</v>
      </c>
      <c r="B1072" t="s">
        <v>8614</v>
      </c>
      <c r="C1072" s="1" t="s">
        <v>8468</v>
      </c>
      <c r="D1072" s="1" t="s">
        <v>8469</v>
      </c>
      <c r="E1072" s="2">
        <v>41456</v>
      </c>
      <c r="F1072" s="2">
        <v>41547</v>
      </c>
      <c r="G1072" s="1" t="s">
        <v>16363</v>
      </c>
      <c r="H1072" s="1">
        <f>+Temporalidad[[#This Row],[ID]]</f>
        <v>1061</v>
      </c>
    </row>
    <row r="1073" spans="1:8" hidden="1" x14ac:dyDescent="0.3">
      <c r="A1073">
        <v>1062</v>
      </c>
      <c r="B1073" t="s">
        <v>8615</v>
      </c>
      <c r="C1073" s="1" t="s">
        <v>8468</v>
      </c>
      <c r="D1073" s="1" t="s">
        <v>8469</v>
      </c>
      <c r="E1073" s="2">
        <v>41821</v>
      </c>
      <c r="F1073" s="2">
        <v>41912</v>
      </c>
      <c r="G1073" s="1" t="s">
        <v>16364</v>
      </c>
      <c r="H1073" s="1">
        <f>+Temporalidad[[#This Row],[ID]]</f>
        <v>1062</v>
      </c>
    </row>
    <row r="1074" spans="1:8" hidden="1" x14ac:dyDescent="0.3">
      <c r="A1074">
        <v>1063</v>
      </c>
      <c r="B1074" t="s">
        <v>8616</v>
      </c>
      <c r="C1074" s="1" t="s">
        <v>8468</v>
      </c>
      <c r="D1074" s="1" t="s">
        <v>8469</v>
      </c>
      <c r="E1074" s="2">
        <v>42186</v>
      </c>
      <c r="F1074" s="2">
        <v>42277</v>
      </c>
      <c r="G1074" s="1" t="s">
        <v>16365</v>
      </c>
      <c r="H1074" s="1">
        <f>+Temporalidad[[#This Row],[ID]]</f>
        <v>1063</v>
      </c>
    </row>
    <row r="1075" spans="1:8" hidden="1" x14ac:dyDescent="0.3">
      <c r="A1075">
        <v>1064</v>
      </c>
      <c r="B1075" t="s">
        <v>8617</v>
      </c>
      <c r="C1075" s="1" t="s">
        <v>8468</v>
      </c>
      <c r="D1075" s="1" t="s">
        <v>8469</v>
      </c>
      <c r="E1075" s="2">
        <v>42552</v>
      </c>
      <c r="F1075" s="2">
        <v>42643</v>
      </c>
      <c r="G1075" s="1" t="s">
        <v>16366</v>
      </c>
      <c r="H1075" s="1">
        <f>+Temporalidad[[#This Row],[ID]]</f>
        <v>1064</v>
      </c>
    </row>
    <row r="1076" spans="1:8" hidden="1" x14ac:dyDescent="0.3">
      <c r="A1076">
        <v>1065</v>
      </c>
      <c r="B1076" t="s">
        <v>8618</v>
      </c>
      <c r="C1076" s="1" t="s">
        <v>8468</v>
      </c>
      <c r="D1076" s="1" t="s">
        <v>8469</v>
      </c>
      <c r="E1076" s="2">
        <v>42917</v>
      </c>
      <c r="F1076" s="2">
        <v>43008</v>
      </c>
      <c r="G1076" s="1" t="s">
        <v>16367</v>
      </c>
      <c r="H1076" s="1">
        <f>+Temporalidad[[#This Row],[ID]]</f>
        <v>1065</v>
      </c>
    </row>
    <row r="1077" spans="1:8" hidden="1" x14ac:dyDescent="0.3">
      <c r="A1077">
        <v>1066</v>
      </c>
      <c r="B1077" t="s">
        <v>8619</v>
      </c>
      <c r="C1077" s="1" t="s">
        <v>8468</v>
      </c>
      <c r="D1077" s="1" t="s">
        <v>8469</v>
      </c>
      <c r="E1077" s="2">
        <v>43282</v>
      </c>
      <c r="F1077" s="2">
        <v>43373</v>
      </c>
      <c r="G1077" s="1" t="s">
        <v>16368</v>
      </c>
      <c r="H1077" s="1">
        <f>+Temporalidad[[#This Row],[ID]]</f>
        <v>1066</v>
      </c>
    </row>
    <row r="1078" spans="1:8" hidden="1" x14ac:dyDescent="0.3">
      <c r="A1078">
        <v>1067</v>
      </c>
      <c r="B1078" t="s">
        <v>8620</v>
      </c>
      <c r="C1078" s="1" t="s">
        <v>8468</v>
      </c>
      <c r="D1078" s="1" t="s">
        <v>8469</v>
      </c>
      <c r="E1078" s="2">
        <v>43647</v>
      </c>
      <c r="F1078" s="2">
        <v>43738</v>
      </c>
      <c r="G1078" s="1" t="s">
        <v>16369</v>
      </c>
      <c r="H1078" s="1">
        <f>+Temporalidad[[#This Row],[ID]]</f>
        <v>1067</v>
      </c>
    </row>
    <row r="1079" spans="1:8" hidden="1" x14ac:dyDescent="0.3">
      <c r="A1079">
        <v>1068</v>
      </c>
      <c r="B1079" t="s">
        <v>8621</v>
      </c>
      <c r="C1079" s="1" t="s">
        <v>8468</v>
      </c>
      <c r="D1079" s="1" t="s">
        <v>8469</v>
      </c>
      <c r="E1079" s="2">
        <v>44013</v>
      </c>
      <c r="F1079" s="2">
        <v>44104</v>
      </c>
      <c r="G1079" s="1" t="s">
        <v>16370</v>
      </c>
      <c r="H1079" s="1">
        <f>+Temporalidad[[#This Row],[ID]]</f>
        <v>1068</v>
      </c>
    </row>
    <row r="1080" spans="1:8" hidden="1" x14ac:dyDescent="0.3">
      <c r="A1080">
        <v>1069</v>
      </c>
      <c r="B1080" t="s">
        <v>8622</v>
      </c>
      <c r="C1080" s="1" t="s">
        <v>8468</v>
      </c>
      <c r="D1080" s="1" t="s">
        <v>8469</v>
      </c>
      <c r="E1080" s="2">
        <v>44378</v>
      </c>
      <c r="F1080" s="2">
        <v>44469</v>
      </c>
      <c r="G1080" s="1" t="s">
        <v>16371</v>
      </c>
      <c r="H1080" s="1">
        <f>+Temporalidad[[#This Row],[ID]]</f>
        <v>1069</v>
      </c>
    </row>
    <row r="1081" spans="1:8" hidden="1" x14ac:dyDescent="0.3">
      <c r="A1081">
        <v>1070</v>
      </c>
      <c r="B1081" t="s">
        <v>8623</v>
      </c>
      <c r="C1081" s="1" t="s">
        <v>8468</v>
      </c>
      <c r="D1081" s="1" t="s">
        <v>8469</v>
      </c>
      <c r="E1081" s="2">
        <v>44743</v>
      </c>
      <c r="F1081" s="2">
        <v>44834</v>
      </c>
      <c r="G1081" s="1" t="s">
        <v>16372</v>
      </c>
      <c r="H1081" s="1">
        <f>+Temporalidad[[#This Row],[ID]]</f>
        <v>1070</v>
      </c>
    </row>
    <row r="1082" spans="1:8" hidden="1" x14ac:dyDescent="0.3">
      <c r="A1082">
        <v>1071</v>
      </c>
      <c r="B1082" t="s">
        <v>8624</v>
      </c>
      <c r="C1082" s="1" t="s">
        <v>8468</v>
      </c>
      <c r="D1082" s="1" t="s">
        <v>8469</v>
      </c>
      <c r="E1082" s="2">
        <v>45108</v>
      </c>
      <c r="F1082" s="2">
        <v>45199</v>
      </c>
      <c r="G1082" s="1" t="s">
        <v>16373</v>
      </c>
      <c r="H1082" s="1">
        <f>+Temporalidad[[#This Row],[ID]]</f>
        <v>1071</v>
      </c>
    </row>
    <row r="1083" spans="1:8" hidden="1" x14ac:dyDescent="0.3">
      <c r="A1083">
        <v>1072</v>
      </c>
      <c r="B1083" t="s">
        <v>8625</v>
      </c>
      <c r="C1083" s="1" t="s">
        <v>8468</v>
      </c>
      <c r="D1083" s="1" t="s">
        <v>8469</v>
      </c>
      <c r="E1083" s="2">
        <v>45474</v>
      </c>
      <c r="F1083" s="2">
        <v>45565</v>
      </c>
      <c r="G1083" s="1" t="s">
        <v>16374</v>
      </c>
      <c r="H1083" s="1">
        <f>+Temporalidad[[#This Row],[ID]]</f>
        <v>1072</v>
      </c>
    </row>
    <row r="1084" spans="1:8" hidden="1" x14ac:dyDescent="0.3">
      <c r="A1084">
        <v>1073</v>
      </c>
      <c r="B1084" t="s">
        <v>8626</v>
      </c>
      <c r="C1084" s="1" t="s">
        <v>8468</v>
      </c>
      <c r="D1084" s="1" t="s">
        <v>8469</v>
      </c>
      <c r="E1084" s="2">
        <v>45839</v>
      </c>
      <c r="F1084" s="2">
        <v>45930</v>
      </c>
      <c r="G1084" s="1" t="s">
        <v>16375</v>
      </c>
      <c r="H1084" s="1">
        <f>+Temporalidad[[#This Row],[ID]]</f>
        <v>1073</v>
      </c>
    </row>
    <row r="1085" spans="1:8" hidden="1" x14ac:dyDescent="0.3">
      <c r="A1085">
        <v>1074</v>
      </c>
      <c r="B1085" t="s">
        <v>8627</v>
      </c>
      <c r="C1085" s="1" t="s">
        <v>8468</v>
      </c>
      <c r="D1085" s="1" t="s">
        <v>8469</v>
      </c>
      <c r="E1085" s="2">
        <v>46204</v>
      </c>
      <c r="F1085" s="2">
        <v>46295</v>
      </c>
      <c r="G1085" s="1" t="s">
        <v>16376</v>
      </c>
      <c r="H1085" s="1">
        <f>+Temporalidad[[#This Row],[ID]]</f>
        <v>1074</v>
      </c>
    </row>
    <row r="1086" spans="1:8" hidden="1" x14ac:dyDescent="0.3">
      <c r="A1086">
        <v>1075</v>
      </c>
      <c r="B1086" t="s">
        <v>8628</v>
      </c>
      <c r="C1086" s="1" t="s">
        <v>8468</v>
      </c>
      <c r="D1086" s="1" t="s">
        <v>8469</v>
      </c>
      <c r="E1086" s="2">
        <v>46569</v>
      </c>
      <c r="F1086" s="2">
        <v>46660</v>
      </c>
      <c r="G1086" s="1" t="s">
        <v>16377</v>
      </c>
      <c r="H1086" s="1">
        <f>+Temporalidad[[#This Row],[ID]]</f>
        <v>1075</v>
      </c>
    </row>
    <row r="1087" spans="1:8" hidden="1" x14ac:dyDescent="0.3">
      <c r="A1087">
        <v>1076</v>
      </c>
      <c r="B1087" t="s">
        <v>8629</v>
      </c>
      <c r="C1087" s="1" t="s">
        <v>8468</v>
      </c>
      <c r="D1087" s="1" t="s">
        <v>8469</v>
      </c>
      <c r="E1087" s="2">
        <v>46935</v>
      </c>
      <c r="F1087" s="2">
        <v>47026</v>
      </c>
      <c r="G1087" s="1" t="s">
        <v>16378</v>
      </c>
      <c r="H1087" s="1">
        <f>+Temporalidad[[#This Row],[ID]]</f>
        <v>1076</v>
      </c>
    </row>
    <row r="1088" spans="1:8" hidden="1" x14ac:dyDescent="0.3">
      <c r="A1088">
        <v>1077</v>
      </c>
      <c r="B1088" t="s">
        <v>8630</v>
      </c>
      <c r="C1088" s="1" t="s">
        <v>8468</v>
      </c>
      <c r="D1088" s="1" t="s">
        <v>8469</v>
      </c>
      <c r="E1088" s="2">
        <v>47300</v>
      </c>
      <c r="F1088" s="2">
        <v>47391</v>
      </c>
      <c r="G1088" s="1" t="s">
        <v>16379</v>
      </c>
      <c r="H1088" s="1">
        <f>+Temporalidad[[#This Row],[ID]]</f>
        <v>1077</v>
      </c>
    </row>
    <row r="1089" spans="1:8" hidden="1" x14ac:dyDescent="0.3">
      <c r="A1089">
        <v>1078</v>
      </c>
      <c r="B1089" t="s">
        <v>8631</v>
      </c>
      <c r="C1089" s="1" t="s">
        <v>8468</v>
      </c>
      <c r="D1089" s="1" t="s">
        <v>8469</v>
      </c>
      <c r="E1089" s="2">
        <v>47665</v>
      </c>
      <c r="F1089" s="2">
        <v>47756</v>
      </c>
      <c r="G1089" s="1" t="s">
        <v>16380</v>
      </c>
      <c r="H1089" s="1">
        <f>+Temporalidad[[#This Row],[ID]]</f>
        <v>1078</v>
      </c>
    </row>
    <row r="1090" spans="1:8" hidden="1" x14ac:dyDescent="0.3">
      <c r="A1090">
        <v>1079</v>
      </c>
      <c r="B1090" t="s">
        <v>8632</v>
      </c>
      <c r="C1090" s="1" t="s">
        <v>8468</v>
      </c>
      <c r="D1090" s="1" t="s">
        <v>8469</v>
      </c>
      <c r="E1090" s="2">
        <v>48030</v>
      </c>
      <c r="F1090" s="2">
        <v>48121</v>
      </c>
      <c r="G1090" s="1" t="s">
        <v>16381</v>
      </c>
      <c r="H1090" s="1">
        <f>+Temporalidad[[#This Row],[ID]]</f>
        <v>1079</v>
      </c>
    </row>
    <row r="1091" spans="1:8" hidden="1" x14ac:dyDescent="0.3">
      <c r="A1091">
        <v>1080</v>
      </c>
      <c r="B1091" t="s">
        <v>8633</v>
      </c>
      <c r="C1091" s="1" t="s">
        <v>8468</v>
      </c>
      <c r="D1091" s="1" t="s">
        <v>8469</v>
      </c>
      <c r="E1091" s="2">
        <v>48396</v>
      </c>
      <c r="F1091" s="2">
        <v>48487</v>
      </c>
      <c r="G1091" s="1" t="s">
        <v>16382</v>
      </c>
      <c r="H1091" s="1">
        <f>+Temporalidad[[#This Row],[ID]]</f>
        <v>1080</v>
      </c>
    </row>
    <row r="1092" spans="1:8" hidden="1" x14ac:dyDescent="0.3">
      <c r="A1092">
        <v>1081</v>
      </c>
      <c r="B1092" t="s">
        <v>8634</v>
      </c>
      <c r="C1092" s="1" t="s">
        <v>8468</v>
      </c>
      <c r="D1092" s="1" t="s">
        <v>8469</v>
      </c>
      <c r="E1092" s="2">
        <v>48761</v>
      </c>
      <c r="F1092" s="2">
        <v>48852</v>
      </c>
      <c r="G1092" s="1" t="s">
        <v>16383</v>
      </c>
      <c r="H1092" s="1">
        <f>+Temporalidad[[#This Row],[ID]]</f>
        <v>1081</v>
      </c>
    </row>
    <row r="1093" spans="1:8" hidden="1" x14ac:dyDescent="0.3">
      <c r="A1093">
        <v>1082</v>
      </c>
      <c r="B1093" t="s">
        <v>8635</v>
      </c>
      <c r="C1093" s="1" t="s">
        <v>8468</v>
      </c>
      <c r="D1093" s="1" t="s">
        <v>8469</v>
      </c>
      <c r="E1093" s="2">
        <v>49126</v>
      </c>
      <c r="F1093" s="2">
        <v>49217</v>
      </c>
      <c r="G1093" s="1" t="s">
        <v>16384</v>
      </c>
      <c r="H1093" s="1">
        <f>+Temporalidad[[#This Row],[ID]]</f>
        <v>1082</v>
      </c>
    </row>
    <row r="1094" spans="1:8" hidden="1" x14ac:dyDescent="0.3">
      <c r="A1094">
        <v>1083</v>
      </c>
      <c r="B1094" t="s">
        <v>8636</v>
      </c>
      <c r="C1094" s="1" t="s">
        <v>8468</v>
      </c>
      <c r="D1094" s="1" t="s">
        <v>8469</v>
      </c>
      <c r="E1094" s="2">
        <v>49491</v>
      </c>
      <c r="F1094" s="2">
        <v>49582</v>
      </c>
      <c r="G1094" s="1" t="s">
        <v>16385</v>
      </c>
      <c r="H1094" s="1">
        <f>+Temporalidad[[#This Row],[ID]]</f>
        <v>1083</v>
      </c>
    </row>
    <row r="1095" spans="1:8" hidden="1" x14ac:dyDescent="0.3">
      <c r="A1095">
        <v>1084</v>
      </c>
      <c r="B1095" t="s">
        <v>8637</v>
      </c>
      <c r="C1095" s="1" t="s">
        <v>8468</v>
      </c>
      <c r="D1095" s="1" t="s">
        <v>8469</v>
      </c>
      <c r="E1095" s="2">
        <v>49857</v>
      </c>
      <c r="F1095" s="2">
        <v>49948</v>
      </c>
      <c r="G1095" s="1" t="s">
        <v>16386</v>
      </c>
      <c r="H1095" s="1">
        <f>+Temporalidad[[#This Row],[ID]]</f>
        <v>1084</v>
      </c>
    </row>
    <row r="1096" spans="1:8" hidden="1" x14ac:dyDescent="0.3">
      <c r="A1096">
        <v>1085</v>
      </c>
      <c r="B1096" t="s">
        <v>8638</v>
      </c>
      <c r="C1096" s="1" t="s">
        <v>8468</v>
      </c>
      <c r="D1096" s="1" t="s">
        <v>8469</v>
      </c>
      <c r="E1096" s="2">
        <v>50222</v>
      </c>
      <c r="F1096" s="2">
        <v>50313</v>
      </c>
      <c r="G1096" s="1" t="s">
        <v>16387</v>
      </c>
      <c r="H1096" s="1">
        <f>+Temporalidad[[#This Row],[ID]]</f>
        <v>1085</v>
      </c>
    </row>
    <row r="1097" spans="1:8" hidden="1" x14ac:dyDescent="0.3">
      <c r="A1097">
        <v>1086</v>
      </c>
      <c r="B1097" t="s">
        <v>8639</v>
      </c>
      <c r="C1097" s="1" t="s">
        <v>8468</v>
      </c>
      <c r="D1097" s="1" t="s">
        <v>8469</v>
      </c>
      <c r="E1097" s="2">
        <v>50587</v>
      </c>
      <c r="F1097" s="2">
        <v>50678</v>
      </c>
      <c r="G1097" s="1" t="s">
        <v>16388</v>
      </c>
      <c r="H1097" s="1">
        <f>+Temporalidad[[#This Row],[ID]]</f>
        <v>1086</v>
      </c>
    </row>
    <row r="1098" spans="1:8" hidden="1" x14ac:dyDescent="0.3">
      <c r="A1098">
        <v>1087</v>
      </c>
      <c r="B1098" t="s">
        <v>8640</v>
      </c>
      <c r="C1098" s="1" t="s">
        <v>8468</v>
      </c>
      <c r="D1098" s="1" t="s">
        <v>8469</v>
      </c>
      <c r="E1098" s="2">
        <v>50952</v>
      </c>
      <c r="F1098" s="2">
        <v>51043</v>
      </c>
      <c r="G1098" s="1" t="s">
        <v>16389</v>
      </c>
      <c r="H1098" s="1">
        <f>+Temporalidad[[#This Row],[ID]]</f>
        <v>1087</v>
      </c>
    </row>
    <row r="1099" spans="1:8" hidden="1" x14ac:dyDescent="0.3">
      <c r="A1099">
        <v>1088</v>
      </c>
      <c r="B1099" t="s">
        <v>8641</v>
      </c>
      <c r="C1099" s="1" t="s">
        <v>8468</v>
      </c>
      <c r="D1099" s="1" t="s">
        <v>8469</v>
      </c>
      <c r="E1099" s="2">
        <v>51318</v>
      </c>
      <c r="F1099" s="2">
        <v>51409</v>
      </c>
      <c r="G1099" s="1" t="s">
        <v>16390</v>
      </c>
      <c r="H1099" s="1">
        <f>+Temporalidad[[#This Row],[ID]]</f>
        <v>1088</v>
      </c>
    </row>
    <row r="1100" spans="1:8" hidden="1" x14ac:dyDescent="0.3">
      <c r="A1100">
        <v>1089</v>
      </c>
      <c r="B1100" t="s">
        <v>8642</v>
      </c>
      <c r="C1100" s="1" t="s">
        <v>8468</v>
      </c>
      <c r="D1100" s="1" t="s">
        <v>8469</v>
      </c>
      <c r="E1100" s="2">
        <v>51683</v>
      </c>
      <c r="F1100" s="2">
        <v>51774</v>
      </c>
      <c r="G1100" s="1" t="s">
        <v>16391</v>
      </c>
      <c r="H1100" s="1">
        <f>+Temporalidad[[#This Row],[ID]]</f>
        <v>1089</v>
      </c>
    </row>
    <row r="1101" spans="1:8" hidden="1" x14ac:dyDescent="0.3">
      <c r="A1101">
        <v>1090</v>
      </c>
      <c r="B1101" t="s">
        <v>8643</v>
      </c>
      <c r="C1101" s="1" t="s">
        <v>8468</v>
      </c>
      <c r="D1101" s="1" t="s">
        <v>8469</v>
      </c>
      <c r="E1101" s="2">
        <v>52048</v>
      </c>
      <c r="F1101" s="2">
        <v>52139</v>
      </c>
      <c r="G1101" s="1" t="s">
        <v>16392</v>
      </c>
      <c r="H1101" s="1">
        <f>+Temporalidad[[#This Row],[ID]]</f>
        <v>1090</v>
      </c>
    </row>
    <row r="1102" spans="1:8" hidden="1" x14ac:dyDescent="0.3">
      <c r="A1102">
        <v>1091</v>
      </c>
      <c r="B1102" t="s">
        <v>8644</v>
      </c>
      <c r="C1102" s="1" t="s">
        <v>8468</v>
      </c>
      <c r="D1102" s="1" t="s">
        <v>8469</v>
      </c>
      <c r="E1102" s="2">
        <v>52413</v>
      </c>
      <c r="F1102" s="2">
        <v>52504</v>
      </c>
      <c r="G1102" s="1" t="s">
        <v>16393</v>
      </c>
      <c r="H1102" s="1">
        <f>+Temporalidad[[#This Row],[ID]]</f>
        <v>1091</v>
      </c>
    </row>
    <row r="1103" spans="1:8" hidden="1" x14ac:dyDescent="0.3">
      <c r="A1103">
        <v>1092</v>
      </c>
      <c r="B1103" t="s">
        <v>8645</v>
      </c>
      <c r="C1103" s="1" t="s">
        <v>8468</v>
      </c>
      <c r="D1103" s="1" t="s">
        <v>8469</v>
      </c>
      <c r="E1103" s="2">
        <v>52779</v>
      </c>
      <c r="F1103" s="2">
        <v>52870</v>
      </c>
      <c r="G1103" s="1" t="s">
        <v>16394</v>
      </c>
      <c r="H1103" s="1">
        <f>+Temporalidad[[#This Row],[ID]]</f>
        <v>1092</v>
      </c>
    </row>
    <row r="1104" spans="1:8" hidden="1" x14ac:dyDescent="0.3">
      <c r="A1104">
        <v>1093</v>
      </c>
      <c r="B1104" t="s">
        <v>8646</v>
      </c>
      <c r="C1104" s="1" t="s">
        <v>8468</v>
      </c>
      <c r="D1104" s="1" t="s">
        <v>8469</v>
      </c>
      <c r="E1104" s="2">
        <v>53144</v>
      </c>
      <c r="F1104" s="2">
        <v>53235</v>
      </c>
      <c r="G1104" s="1" t="s">
        <v>16395</v>
      </c>
      <c r="H1104" s="1">
        <f>+Temporalidad[[#This Row],[ID]]</f>
        <v>1093</v>
      </c>
    </row>
    <row r="1105" spans="1:8" hidden="1" x14ac:dyDescent="0.3">
      <c r="A1105">
        <v>1094</v>
      </c>
      <c r="B1105" t="s">
        <v>8647</v>
      </c>
      <c r="C1105" s="1" t="s">
        <v>8468</v>
      </c>
      <c r="D1105" s="1" t="s">
        <v>8469</v>
      </c>
      <c r="E1105" s="2">
        <v>53509</v>
      </c>
      <c r="F1105" s="2">
        <v>53600</v>
      </c>
      <c r="G1105" s="1" t="s">
        <v>16396</v>
      </c>
      <c r="H1105" s="1">
        <f>+Temporalidad[[#This Row],[ID]]</f>
        <v>1094</v>
      </c>
    </row>
    <row r="1106" spans="1:8" hidden="1" x14ac:dyDescent="0.3">
      <c r="A1106">
        <v>1095</v>
      </c>
      <c r="B1106" t="s">
        <v>8648</v>
      </c>
      <c r="C1106" s="1" t="s">
        <v>8468</v>
      </c>
      <c r="D1106" s="1" t="s">
        <v>8469</v>
      </c>
      <c r="E1106" s="2">
        <v>53874</v>
      </c>
      <c r="F1106" s="2">
        <v>53965</v>
      </c>
      <c r="G1106" s="1" t="s">
        <v>16397</v>
      </c>
      <c r="H1106" s="1">
        <f>+Temporalidad[[#This Row],[ID]]</f>
        <v>1095</v>
      </c>
    </row>
    <row r="1107" spans="1:8" hidden="1" x14ac:dyDescent="0.3">
      <c r="A1107">
        <v>1096</v>
      </c>
      <c r="B1107" t="s">
        <v>8649</v>
      </c>
      <c r="C1107" s="1" t="s">
        <v>8468</v>
      </c>
      <c r="D1107" s="1" t="s">
        <v>8469</v>
      </c>
      <c r="E1107" s="2">
        <v>54240</v>
      </c>
      <c r="F1107" s="2">
        <v>54331</v>
      </c>
      <c r="G1107" s="1" t="s">
        <v>16398</v>
      </c>
      <c r="H1107" s="1">
        <f>+Temporalidad[[#This Row],[ID]]</f>
        <v>1096</v>
      </c>
    </row>
    <row r="1108" spans="1:8" hidden="1" x14ac:dyDescent="0.3">
      <c r="A1108">
        <v>1097</v>
      </c>
      <c r="B1108" t="s">
        <v>8650</v>
      </c>
      <c r="C1108" s="1" t="s">
        <v>8468</v>
      </c>
      <c r="D1108" s="1" t="s">
        <v>8469</v>
      </c>
      <c r="E1108" s="2">
        <v>54605</v>
      </c>
      <c r="F1108" s="2">
        <v>54696</v>
      </c>
      <c r="G1108" s="1" t="s">
        <v>16399</v>
      </c>
      <c r="H1108" s="1">
        <f>+Temporalidad[[#This Row],[ID]]</f>
        <v>1097</v>
      </c>
    </row>
    <row r="1109" spans="1:8" hidden="1" x14ac:dyDescent="0.3">
      <c r="A1109">
        <v>1098</v>
      </c>
      <c r="B1109" t="s">
        <v>8651</v>
      </c>
      <c r="C1109" s="1" t="s">
        <v>8468</v>
      </c>
      <c r="D1109" s="1" t="s">
        <v>8469</v>
      </c>
      <c r="E1109" s="2">
        <v>54970</v>
      </c>
      <c r="F1109" s="2">
        <v>55061</v>
      </c>
      <c r="G1109" s="1" t="s">
        <v>16400</v>
      </c>
      <c r="H1109" s="1">
        <f>+Temporalidad[[#This Row],[ID]]</f>
        <v>1098</v>
      </c>
    </row>
    <row r="1110" spans="1:8" hidden="1" x14ac:dyDescent="0.3">
      <c r="A1110">
        <v>1099</v>
      </c>
      <c r="B1110" t="s">
        <v>8652</v>
      </c>
      <c r="C1110" s="1" t="s">
        <v>8468</v>
      </c>
      <c r="D1110" s="1" t="s">
        <v>8469</v>
      </c>
      <c r="E1110" s="2">
        <v>33147</v>
      </c>
      <c r="F1110" s="2">
        <v>33238</v>
      </c>
      <c r="G1110" s="1" t="s">
        <v>16401</v>
      </c>
      <c r="H1110" s="1">
        <f>+Temporalidad[[#This Row],[ID]]</f>
        <v>1099</v>
      </c>
    </row>
    <row r="1111" spans="1:8" hidden="1" x14ac:dyDescent="0.3">
      <c r="A1111">
        <v>1100</v>
      </c>
      <c r="B1111" t="s">
        <v>8653</v>
      </c>
      <c r="C1111" s="1" t="s">
        <v>8468</v>
      </c>
      <c r="D1111" s="1" t="s">
        <v>8469</v>
      </c>
      <c r="E1111" s="2">
        <v>33512</v>
      </c>
      <c r="F1111" s="2">
        <v>33603</v>
      </c>
      <c r="G1111" s="1" t="s">
        <v>16402</v>
      </c>
      <c r="H1111" s="1">
        <f>+Temporalidad[[#This Row],[ID]]</f>
        <v>1100</v>
      </c>
    </row>
    <row r="1112" spans="1:8" hidden="1" x14ac:dyDescent="0.3">
      <c r="A1112">
        <v>1101</v>
      </c>
      <c r="B1112" t="s">
        <v>8654</v>
      </c>
      <c r="C1112" s="1" t="s">
        <v>8468</v>
      </c>
      <c r="D1112" s="1" t="s">
        <v>8469</v>
      </c>
      <c r="E1112" s="2">
        <v>33878</v>
      </c>
      <c r="F1112" s="2">
        <v>33969</v>
      </c>
      <c r="G1112" s="1" t="s">
        <v>16403</v>
      </c>
      <c r="H1112" s="1">
        <f>+Temporalidad[[#This Row],[ID]]</f>
        <v>1101</v>
      </c>
    </row>
    <row r="1113" spans="1:8" hidden="1" x14ac:dyDescent="0.3">
      <c r="A1113">
        <v>1102</v>
      </c>
      <c r="B1113" t="s">
        <v>8655</v>
      </c>
      <c r="C1113" s="1" t="s">
        <v>8468</v>
      </c>
      <c r="D1113" s="1" t="s">
        <v>8469</v>
      </c>
      <c r="E1113" s="2">
        <v>34243</v>
      </c>
      <c r="F1113" s="2">
        <v>34334</v>
      </c>
      <c r="G1113" s="1" t="s">
        <v>16404</v>
      </c>
      <c r="H1113" s="1">
        <f>+Temporalidad[[#This Row],[ID]]</f>
        <v>1102</v>
      </c>
    </row>
    <row r="1114" spans="1:8" hidden="1" x14ac:dyDescent="0.3">
      <c r="A1114">
        <v>1103</v>
      </c>
      <c r="B1114" t="s">
        <v>8656</v>
      </c>
      <c r="C1114" s="1" t="s">
        <v>8468</v>
      </c>
      <c r="D1114" s="1" t="s">
        <v>8469</v>
      </c>
      <c r="E1114" s="2">
        <v>34608</v>
      </c>
      <c r="F1114" s="2">
        <v>34699</v>
      </c>
      <c r="G1114" s="1" t="s">
        <v>16405</v>
      </c>
      <c r="H1114" s="1">
        <f>+Temporalidad[[#This Row],[ID]]</f>
        <v>1103</v>
      </c>
    </row>
    <row r="1115" spans="1:8" hidden="1" x14ac:dyDescent="0.3">
      <c r="A1115">
        <v>1104</v>
      </c>
      <c r="B1115" t="s">
        <v>8657</v>
      </c>
      <c r="C1115" s="1" t="s">
        <v>8468</v>
      </c>
      <c r="D1115" s="1" t="s">
        <v>8469</v>
      </c>
      <c r="E1115" s="2">
        <v>34973</v>
      </c>
      <c r="F1115" s="2">
        <v>35064</v>
      </c>
      <c r="G1115" s="1" t="s">
        <v>16406</v>
      </c>
      <c r="H1115" s="1">
        <f>+Temporalidad[[#This Row],[ID]]</f>
        <v>1104</v>
      </c>
    </row>
    <row r="1116" spans="1:8" hidden="1" x14ac:dyDescent="0.3">
      <c r="A1116">
        <v>1105</v>
      </c>
      <c r="B1116" t="s">
        <v>8658</v>
      </c>
      <c r="C1116" s="1" t="s">
        <v>8468</v>
      </c>
      <c r="D1116" s="1" t="s">
        <v>8469</v>
      </c>
      <c r="E1116" s="2">
        <v>35339</v>
      </c>
      <c r="F1116" s="2">
        <v>35430</v>
      </c>
      <c r="G1116" s="1" t="s">
        <v>16407</v>
      </c>
      <c r="H1116" s="1">
        <f>+Temporalidad[[#This Row],[ID]]</f>
        <v>1105</v>
      </c>
    </row>
    <row r="1117" spans="1:8" hidden="1" x14ac:dyDescent="0.3">
      <c r="A1117">
        <v>1106</v>
      </c>
      <c r="B1117" t="s">
        <v>8659</v>
      </c>
      <c r="C1117" s="1" t="s">
        <v>8468</v>
      </c>
      <c r="D1117" s="1" t="s">
        <v>8469</v>
      </c>
      <c r="E1117" s="2">
        <v>35704</v>
      </c>
      <c r="F1117" s="2">
        <v>35795</v>
      </c>
      <c r="G1117" s="1" t="s">
        <v>16408</v>
      </c>
      <c r="H1117" s="1">
        <f>+Temporalidad[[#This Row],[ID]]</f>
        <v>1106</v>
      </c>
    </row>
    <row r="1118" spans="1:8" hidden="1" x14ac:dyDescent="0.3">
      <c r="A1118">
        <v>1107</v>
      </c>
      <c r="B1118" t="s">
        <v>8660</v>
      </c>
      <c r="C1118" s="1" t="s">
        <v>8468</v>
      </c>
      <c r="D1118" s="1" t="s">
        <v>8469</v>
      </c>
      <c r="E1118" s="2">
        <v>36069</v>
      </c>
      <c r="F1118" s="2">
        <v>36160</v>
      </c>
      <c r="G1118" s="1" t="s">
        <v>16409</v>
      </c>
      <c r="H1118" s="1">
        <f>+Temporalidad[[#This Row],[ID]]</f>
        <v>1107</v>
      </c>
    </row>
    <row r="1119" spans="1:8" hidden="1" x14ac:dyDescent="0.3">
      <c r="A1119">
        <v>1108</v>
      </c>
      <c r="B1119" t="s">
        <v>8661</v>
      </c>
      <c r="C1119" s="1" t="s">
        <v>8468</v>
      </c>
      <c r="D1119" s="1" t="s">
        <v>8469</v>
      </c>
      <c r="E1119" s="2">
        <v>36434</v>
      </c>
      <c r="F1119" s="2">
        <v>36525</v>
      </c>
      <c r="G1119" s="1" t="s">
        <v>16410</v>
      </c>
      <c r="H1119" s="1">
        <f>+Temporalidad[[#This Row],[ID]]</f>
        <v>1108</v>
      </c>
    </row>
    <row r="1120" spans="1:8" hidden="1" x14ac:dyDescent="0.3">
      <c r="A1120">
        <v>1109</v>
      </c>
      <c r="B1120" t="s">
        <v>8662</v>
      </c>
      <c r="C1120" s="1" t="s">
        <v>8468</v>
      </c>
      <c r="D1120" s="1" t="s">
        <v>8469</v>
      </c>
      <c r="E1120" s="2">
        <v>36800</v>
      </c>
      <c r="F1120" s="2">
        <v>36891</v>
      </c>
      <c r="G1120" s="1" t="s">
        <v>16411</v>
      </c>
      <c r="H1120" s="1">
        <f>+Temporalidad[[#This Row],[ID]]</f>
        <v>1109</v>
      </c>
    </row>
    <row r="1121" spans="1:8" hidden="1" x14ac:dyDescent="0.3">
      <c r="A1121">
        <v>1110</v>
      </c>
      <c r="B1121" t="s">
        <v>8663</v>
      </c>
      <c r="C1121" s="1" t="s">
        <v>8468</v>
      </c>
      <c r="D1121" s="1" t="s">
        <v>8469</v>
      </c>
      <c r="E1121" s="2">
        <v>37165</v>
      </c>
      <c r="F1121" s="2">
        <v>37256</v>
      </c>
      <c r="G1121" s="1" t="s">
        <v>16412</v>
      </c>
      <c r="H1121" s="1">
        <f>+Temporalidad[[#This Row],[ID]]</f>
        <v>1110</v>
      </c>
    </row>
    <row r="1122" spans="1:8" hidden="1" x14ac:dyDescent="0.3">
      <c r="A1122">
        <v>1111</v>
      </c>
      <c r="B1122" t="s">
        <v>8664</v>
      </c>
      <c r="C1122" s="1" t="s">
        <v>8468</v>
      </c>
      <c r="D1122" s="1" t="s">
        <v>8469</v>
      </c>
      <c r="E1122" s="2">
        <v>37530</v>
      </c>
      <c r="F1122" s="2">
        <v>37621</v>
      </c>
      <c r="G1122" s="1" t="s">
        <v>16413</v>
      </c>
      <c r="H1122" s="1">
        <f>+Temporalidad[[#This Row],[ID]]</f>
        <v>1111</v>
      </c>
    </row>
    <row r="1123" spans="1:8" hidden="1" x14ac:dyDescent="0.3">
      <c r="A1123">
        <v>1112</v>
      </c>
      <c r="B1123" t="s">
        <v>8665</v>
      </c>
      <c r="C1123" s="1" t="s">
        <v>8468</v>
      </c>
      <c r="D1123" s="1" t="s">
        <v>8469</v>
      </c>
      <c r="E1123" s="2">
        <v>37895</v>
      </c>
      <c r="F1123" s="2">
        <v>37986</v>
      </c>
      <c r="G1123" s="1" t="s">
        <v>16414</v>
      </c>
      <c r="H1123" s="1">
        <f>+Temporalidad[[#This Row],[ID]]</f>
        <v>1112</v>
      </c>
    </row>
    <row r="1124" spans="1:8" hidden="1" x14ac:dyDescent="0.3">
      <c r="A1124">
        <v>1113</v>
      </c>
      <c r="B1124" t="s">
        <v>8666</v>
      </c>
      <c r="C1124" s="1" t="s">
        <v>8468</v>
      </c>
      <c r="D1124" s="1" t="s">
        <v>8469</v>
      </c>
      <c r="E1124" s="2">
        <v>38261</v>
      </c>
      <c r="F1124" s="2">
        <v>38352</v>
      </c>
      <c r="G1124" s="1" t="s">
        <v>16415</v>
      </c>
      <c r="H1124" s="1">
        <f>+Temporalidad[[#This Row],[ID]]</f>
        <v>1113</v>
      </c>
    </row>
    <row r="1125" spans="1:8" hidden="1" x14ac:dyDescent="0.3">
      <c r="A1125">
        <v>1114</v>
      </c>
      <c r="B1125" t="s">
        <v>8667</v>
      </c>
      <c r="C1125" s="1" t="s">
        <v>8468</v>
      </c>
      <c r="D1125" s="1" t="s">
        <v>8469</v>
      </c>
      <c r="E1125" s="2">
        <v>38626</v>
      </c>
      <c r="F1125" s="2">
        <v>38717</v>
      </c>
      <c r="G1125" s="1" t="s">
        <v>16416</v>
      </c>
      <c r="H1125" s="1">
        <f>+Temporalidad[[#This Row],[ID]]</f>
        <v>1114</v>
      </c>
    </row>
    <row r="1126" spans="1:8" hidden="1" x14ac:dyDescent="0.3">
      <c r="A1126">
        <v>1115</v>
      </c>
      <c r="B1126" t="s">
        <v>8668</v>
      </c>
      <c r="C1126" s="1" t="s">
        <v>8468</v>
      </c>
      <c r="D1126" s="1" t="s">
        <v>8469</v>
      </c>
      <c r="E1126" s="2">
        <v>38991</v>
      </c>
      <c r="F1126" s="2">
        <v>39082</v>
      </c>
      <c r="G1126" s="1" t="s">
        <v>16417</v>
      </c>
      <c r="H1126" s="1">
        <f>+Temporalidad[[#This Row],[ID]]</f>
        <v>1115</v>
      </c>
    </row>
    <row r="1127" spans="1:8" hidden="1" x14ac:dyDescent="0.3">
      <c r="A1127">
        <v>1116</v>
      </c>
      <c r="B1127" t="s">
        <v>8669</v>
      </c>
      <c r="C1127" s="1" t="s">
        <v>8468</v>
      </c>
      <c r="D1127" s="1" t="s">
        <v>8469</v>
      </c>
      <c r="E1127" s="2">
        <v>39356</v>
      </c>
      <c r="F1127" s="2">
        <v>39447</v>
      </c>
      <c r="G1127" s="1" t="s">
        <v>16418</v>
      </c>
      <c r="H1127" s="1">
        <f>+Temporalidad[[#This Row],[ID]]</f>
        <v>1116</v>
      </c>
    </row>
    <row r="1128" spans="1:8" hidden="1" x14ac:dyDescent="0.3">
      <c r="A1128">
        <v>1117</v>
      </c>
      <c r="B1128" t="s">
        <v>8670</v>
      </c>
      <c r="C1128" s="1" t="s">
        <v>8468</v>
      </c>
      <c r="D1128" s="1" t="s">
        <v>8469</v>
      </c>
      <c r="E1128" s="2">
        <v>39722</v>
      </c>
      <c r="F1128" s="2">
        <v>39813</v>
      </c>
      <c r="G1128" s="1" t="s">
        <v>16419</v>
      </c>
      <c r="H1128" s="1">
        <f>+Temporalidad[[#This Row],[ID]]</f>
        <v>1117</v>
      </c>
    </row>
    <row r="1129" spans="1:8" hidden="1" x14ac:dyDescent="0.3">
      <c r="A1129">
        <v>1118</v>
      </c>
      <c r="B1129" t="s">
        <v>8671</v>
      </c>
      <c r="C1129" s="1" t="s">
        <v>8468</v>
      </c>
      <c r="D1129" s="1" t="s">
        <v>8469</v>
      </c>
      <c r="E1129" s="2">
        <v>40087</v>
      </c>
      <c r="F1129" s="2">
        <v>40178</v>
      </c>
      <c r="G1129" s="1" t="s">
        <v>16420</v>
      </c>
      <c r="H1129" s="1">
        <f>+Temporalidad[[#This Row],[ID]]</f>
        <v>1118</v>
      </c>
    </row>
    <row r="1130" spans="1:8" hidden="1" x14ac:dyDescent="0.3">
      <c r="A1130">
        <v>1119</v>
      </c>
      <c r="B1130" t="s">
        <v>8672</v>
      </c>
      <c r="C1130" s="1" t="s">
        <v>8468</v>
      </c>
      <c r="D1130" s="1" t="s">
        <v>8469</v>
      </c>
      <c r="E1130" s="2">
        <v>40452</v>
      </c>
      <c r="F1130" s="2">
        <v>40543</v>
      </c>
      <c r="G1130" s="1" t="s">
        <v>16421</v>
      </c>
      <c r="H1130" s="1">
        <f>+Temporalidad[[#This Row],[ID]]</f>
        <v>1119</v>
      </c>
    </row>
    <row r="1131" spans="1:8" hidden="1" x14ac:dyDescent="0.3">
      <c r="A1131">
        <v>1120</v>
      </c>
      <c r="B1131" t="s">
        <v>8673</v>
      </c>
      <c r="C1131" s="1" t="s">
        <v>8468</v>
      </c>
      <c r="D1131" s="1" t="s">
        <v>8469</v>
      </c>
      <c r="E1131" s="2">
        <v>40817</v>
      </c>
      <c r="F1131" s="2">
        <v>40908</v>
      </c>
      <c r="G1131" s="1" t="s">
        <v>16422</v>
      </c>
      <c r="H1131" s="1">
        <f>+Temporalidad[[#This Row],[ID]]</f>
        <v>1120</v>
      </c>
    </row>
    <row r="1132" spans="1:8" hidden="1" x14ac:dyDescent="0.3">
      <c r="A1132">
        <v>1121</v>
      </c>
      <c r="B1132" t="s">
        <v>8674</v>
      </c>
      <c r="C1132" s="1" t="s">
        <v>8468</v>
      </c>
      <c r="D1132" s="1" t="s">
        <v>8469</v>
      </c>
      <c r="E1132" s="2">
        <v>41183</v>
      </c>
      <c r="F1132" s="2">
        <v>41274</v>
      </c>
      <c r="G1132" s="1" t="s">
        <v>16423</v>
      </c>
      <c r="H1132" s="1">
        <f>+Temporalidad[[#This Row],[ID]]</f>
        <v>1121</v>
      </c>
    </row>
    <row r="1133" spans="1:8" hidden="1" x14ac:dyDescent="0.3">
      <c r="A1133">
        <v>1122</v>
      </c>
      <c r="B1133" t="s">
        <v>8675</v>
      </c>
      <c r="C1133" s="1" t="s">
        <v>8468</v>
      </c>
      <c r="D1133" s="1" t="s">
        <v>8469</v>
      </c>
      <c r="E1133" s="2">
        <v>41548</v>
      </c>
      <c r="F1133" s="2">
        <v>41639</v>
      </c>
      <c r="G1133" s="1" t="s">
        <v>16424</v>
      </c>
      <c r="H1133" s="1">
        <f>+Temporalidad[[#This Row],[ID]]</f>
        <v>1122</v>
      </c>
    </row>
    <row r="1134" spans="1:8" hidden="1" x14ac:dyDescent="0.3">
      <c r="A1134">
        <v>1123</v>
      </c>
      <c r="B1134" t="s">
        <v>8676</v>
      </c>
      <c r="C1134" s="1" t="s">
        <v>8468</v>
      </c>
      <c r="D1134" s="1" t="s">
        <v>8469</v>
      </c>
      <c r="E1134" s="2">
        <v>41913</v>
      </c>
      <c r="F1134" s="2">
        <v>42004</v>
      </c>
      <c r="G1134" s="1" t="s">
        <v>16425</v>
      </c>
      <c r="H1134" s="1">
        <f>+Temporalidad[[#This Row],[ID]]</f>
        <v>1123</v>
      </c>
    </row>
    <row r="1135" spans="1:8" hidden="1" x14ac:dyDescent="0.3">
      <c r="A1135">
        <v>1124</v>
      </c>
      <c r="B1135" t="s">
        <v>8677</v>
      </c>
      <c r="C1135" s="1" t="s">
        <v>8468</v>
      </c>
      <c r="D1135" s="1" t="s">
        <v>8469</v>
      </c>
      <c r="E1135" s="2">
        <v>42278</v>
      </c>
      <c r="F1135" s="2">
        <v>42369</v>
      </c>
      <c r="G1135" s="1" t="s">
        <v>16426</v>
      </c>
      <c r="H1135" s="1">
        <f>+Temporalidad[[#This Row],[ID]]</f>
        <v>1124</v>
      </c>
    </row>
    <row r="1136" spans="1:8" hidden="1" x14ac:dyDescent="0.3">
      <c r="A1136">
        <v>1125</v>
      </c>
      <c r="B1136" t="s">
        <v>8678</v>
      </c>
      <c r="C1136" s="1" t="s">
        <v>8468</v>
      </c>
      <c r="D1136" s="1" t="s">
        <v>8469</v>
      </c>
      <c r="E1136" s="2">
        <v>42644</v>
      </c>
      <c r="F1136" s="2">
        <v>42735</v>
      </c>
      <c r="G1136" s="1" t="s">
        <v>16427</v>
      </c>
      <c r="H1136" s="1">
        <f>+Temporalidad[[#This Row],[ID]]</f>
        <v>1125</v>
      </c>
    </row>
    <row r="1137" spans="1:8" hidden="1" x14ac:dyDescent="0.3">
      <c r="A1137">
        <v>1126</v>
      </c>
      <c r="B1137" t="s">
        <v>8679</v>
      </c>
      <c r="C1137" s="1" t="s">
        <v>8468</v>
      </c>
      <c r="D1137" s="1" t="s">
        <v>8469</v>
      </c>
      <c r="E1137" s="2">
        <v>43009</v>
      </c>
      <c r="F1137" s="2">
        <v>43100</v>
      </c>
      <c r="G1137" s="1" t="s">
        <v>16428</v>
      </c>
      <c r="H1137" s="1">
        <f>+Temporalidad[[#This Row],[ID]]</f>
        <v>1126</v>
      </c>
    </row>
    <row r="1138" spans="1:8" hidden="1" x14ac:dyDescent="0.3">
      <c r="A1138">
        <v>1127</v>
      </c>
      <c r="B1138" t="s">
        <v>8680</v>
      </c>
      <c r="C1138" s="1" t="s">
        <v>8468</v>
      </c>
      <c r="D1138" s="1" t="s">
        <v>8469</v>
      </c>
      <c r="E1138" s="2">
        <v>43374</v>
      </c>
      <c r="F1138" s="2">
        <v>43465</v>
      </c>
      <c r="G1138" s="1" t="s">
        <v>16429</v>
      </c>
      <c r="H1138" s="1">
        <f>+Temporalidad[[#This Row],[ID]]</f>
        <v>1127</v>
      </c>
    </row>
    <row r="1139" spans="1:8" hidden="1" x14ac:dyDescent="0.3">
      <c r="A1139">
        <v>1128</v>
      </c>
      <c r="B1139" t="s">
        <v>8681</v>
      </c>
      <c r="C1139" s="1" t="s">
        <v>8468</v>
      </c>
      <c r="D1139" s="1" t="s">
        <v>8469</v>
      </c>
      <c r="E1139" s="2">
        <v>43739</v>
      </c>
      <c r="F1139" s="2">
        <v>43830</v>
      </c>
      <c r="G1139" s="1" t="s">
        <v>16430</v>
      </c>
      <c r="H1139" s="1">
        <f>+Temporalidad[[#This Row],[ID]]</f>
        <v>1128</v>
      </c>
    </row>
    <row r="1140" spans="1:8" hidden="1" x14ac:dyDescent="0.3">
      <c r="A1140">
        <v>1129</v>
      </c>
      <c r="B1140" t="s">
        <v>8682</v>
      </c>
      <c r="C1140" s="1" t="s">
        <v>8468</v>
      </c>
      <c r="D1140" s="1" t="s">
        <v>8469</v>
      </c>
      <c r="E1140" s="2">
        <v>44105</v>
      </c>
      <c r="F1140" s="2">
        <v>44196</v>
      </c>
      <c r="G1140" s="1" t="s">
        <v>16431</v>
      </c>
      <c r="H1140" s="1">
        <f>+Temporalidad[[#This Row],[ID]]</f>
        <v>1129</v>
      </c>
    </row>
    <row r="1141" spans="1:8" hidden="1" x14ac:dyDescent="0.3">
      <c r="A1141">
        <v>1130</v>
      </c>
      <c r="B1141" t="s">
        <v>8683</v>
      </c>
      <c r="C1141" s="1" t="s">
        <v>8468</v>
      </c>
      <c r="D1141" s="1" t="s">
        <v>8469</v>
      </c>
      <c r="E1141" s="2">
        <v>44470</v>
      </c>
      <c r="F1141" s="2">
        <v>44561</v>
      </c>
      <c r="G1141" s="1" t="s">
        <v>16432</v>
      </c>
      <c r="H1141" s="1">
        <f>+Temporalidad[[#This Row],[ID]]</f>
        <v>1130</v>
      </c>
    </row>
    <row r="1142" spans="1:8" hidden="1" x14ac:dyDescent="0.3">
      <c r="A1142">
        <v>1131</v>
      </c>
      <c r="B1142" t="s">
        <v>8684</v>
      </c>
      <c r="C1142" s="1" t="s">
        <v>8468</v>
      </c>
      <c r="D1142" s="1" t="s">
        <v>8469</v>
      </c>
      <c r="E1142" s="2">
        <v>44835</v>
      </c>
      <c r="F1142" s="2">
        <v>44926</v>
      </c>
      <c r="G1142" s="1" t="s">
        <v>16433</v>
      </c>
      <c r="H1142" s="1">
        <f>+Temporalidad[[#This Row],[ID]]</f>
        <v>1131</v>
      </c>
    </row>
    <row r="1143" spans="1:8" hidden="1" x14ac:dyDescent="0.3">
      <c r="A1143">
        <v>1132</v>
      </c>
      <c r="B1143" t="s">
        <v>8685</v>
      </c>
      <c r="C1143" s="1" t="s">
        <v>8468</v>
      </c>
      <c r="D1143" s="1" t="s">
        <v>8469</v>
      </c>
      <c r="E1143" s="2">
        <v>45200</v>
      </c>
      <c r="F1143" s="2">
        <v>45291</v>
      </c>
      <c r="G1143" s="1" t="s">
        <v>16434</v>
      </c>
      <c r="H1143" s="1">
        <f>+Temporalidad[[#This Row],[ID]]</f>
        <v>1132</v>
      </c>
    </row>
    <row r="1144" spans="1:8" hidden="1" x14ac:dyDescent="0.3">
      <c r="A1144">
        <v>1133</v>
      </c>
      <c r="B1144" t="s">
        <v>8686</v>
      </c>
      <c r="C1144" s="1" t="s">
        <v>8468</v>
      </c>
      <c r="D1144" s="1" t="s">
        <v>8469</v>
      </c>
      <c r="E1144" s="2">
        <v>45566</v>
      </c>
      <c r="F1144" s="2">
        <v>45657</v>
      </c>
      <c r="G1144" s="1" t="s">
        <v>16435</v>
      </c>
      <c r="H1144" s="1">
        <f>+Temporalidad[[#This Row],[ID]]</f>
        <v>1133</v>
      </c>
    </row>
    <row r="1145" spans="1:8" hidden="1" x14ac:dyDescent="0.3">
      <c r="A1145">
        <v>1134</v>
      </c>
      <c r="B1145" t="s">
        <v>8687</v>
      </c>
      <c r="C1145" s="1" t="s">
        <v>8468</v>
      </c>
      <c r="D1145" s="1" t="s">
        <v>8469</v>
      </c>
      <c r="E1145" s="2">
        <v>45931</v>
      </c>
      <c r="F1145" s="2">
        <v>46022</v>
      </c>
      <c r="G1145" s="1" t="s">
        <v>16436</v>
      </c>
      <c r="H1145" s="1">
        <f>+Temporalidad[[#This Row],[ID]]</f>
        <v>1134</v>
      </c>
    </row>
    <row r="1146" spans="1:8" hidden="1" x14ac:dyDescent="0.3">
      <c r="A1146">
        <v>1135</v>
      </c>
      <c r="B1146" t="s">
        <v>8688</v>
      </c>
      <c r="C1146" s="1" t="s">
        <v>8468</v>
      </c>
      <c r="D1146" s="1" t="s">
        <v>8469</v>
      </c>
      <c r="E1146" s="2">
        <v>46296</v>
      </c>
      <c r="F1146" s="2">
        <v>46387</v>
      </c>
      <c r="G1146" s="1" t="s">
        <v>16437</v>
      </c>
      <c r="H1146" s="1">
        <f>+Temporalidad[[#This Row],[ID]]</f>
        <v>1135</v>
      </c>
    </row>
    <row r="1147" spans="1:8" hidden="1" x14ac:dyDescent="0.3">
      <c r="A1147">
        <v>1136</v>
      </c>
      <c r="B1147" t="s">
        <v>8689</v>
      </c>
      <c r="C1147" s="1" t="s">
        <v>8468</v>
      </c>
      <c r="D1147" s="1" t="s">
        <v>8469</v>
      </c>
      <c r="E1147" s="2">
        <v>46661</v>
      </c>
      <c r="F1147" s="2">
        <v>46752</v>
      </c>
      <c r="G1147" s="1" t="s">
        <v>16438</v>
      </c>
      <c r="H1147" s="1">
        <f>+Temporalidad[[#This Row],[ID]]</f>
        <v>1136</v>
      </c>
    </row>
    <row r="1148" spans="1:8" hidden="1" x14ac:dyDescent="0.3">
      <c r="A1148">
        <v>1137</v>
      </c>
      <c r="B1148" t="s">
        <v>8690</v>
      </c>
      <c r="C1148" s="1" t="s">
        <v>8468</v>
      </c>
      <c r="D1148" s="1" t="s">
        <v>8469</v>
      </c>
      <c r="E1148" s="2">
        <v>47027</v>
      </c>
      <c r="F1148" s="2">
        <v>47118</v>
      </c>
      <c r="G1148" s="1" t="s">
        <v>16439</v>
      </c>
      <c r="H1148" s="1">
        <f>+Temporalidad[[#This Row],[ID]]</f>
        <v>1137</v>
      </c>
    </row>
    <row r="1149" spans="1:8" hidden="1" x14ac:dyDescent="0.3">
      <c r="A1149">
        <v>1138</v>
      </c>
      <c r="B1149" t="s">
        <v>8691</v>
      </c>
      <c r="C1149" s="1" t="s">
        <v>8468</v>
      </c>
      <c r="D1149" s="1" t="s">
        <v>8469</v>
      </c>
      <c r="E1149" s="2">
        <v>47392</v>
      </c>
      <c r="F1149" s="2">
        <v>47483</v>
      </c>
      <c r="G1149" s="1" t="s">
        <v>16440</v>
      </c>
      <c r="H1149" s="1">
        <f>+Temporalidad[[#This Row],[ID]]</f>
        <v>1138</v>
      </c>
    </row>
    <row r="1150" spans="1:8" hidden="1" x14ac:dyDescent="0.3">
      <c r="A1150">
        <v>1139</v>
      </c>
      <c r="B1150" t="s">
        <v>8692</v>
      </c>
      <c r="C1150" s="1" t="s">
        <v>8468</v>
      </c>
      <c r="D1150" s="1" t="s">
        <v>8469</v>
      </c>
      <c r="E1150" s="2">
        <v>47757</v>
      </c>
      <c r="F1150" s="2">
        <v>47848</v>
      </c>
      <c r="G1150" s="1" t="s">
        <v>16441</v>
      </c>
      <c r="H1150" s="1">
        <f>+Temporalidad[[#This Row],[ID]]</f>
        <v>1139</v>
      </c>
    </row>
    <row r="1151" spans="1:8" hidden="1" x14ac:dyDescent="0.3">
      <c r="A1151">
        <v>1140</v>
      </c>
      <c r="B1151" t="s">
        <v>8693</v>
      </c>
      <c r="C1151" s="1" t="s">
        <v>8468</v>
      </c>
      <c r="D1151" s="1" t="s">
        <v>8469</v>
      </c>
      <c r="E1151" s="2">
        <v>48122</v>
      </c>
      <c r="F1151" s="2">
        <v>48213</v>
      </c>
      <c r="G1151" s="1" t="s">
        <v>16442</v>
      </c>
      <c r="H1151" s="1">
        <f>+Temporalidad[[#This Row],[ID]]</f>
        <v>1140</v>
      </c>
    </row>
    <row r="1152" spans="1:8" hidden="1" x14ac:dyDescent="0.3">
      <c r="A1152">
        <v>1141</v>
      </c>
      <c r="B1152" t="s">
        <v>8694</v>
      </c>
      <c r="C1152" s="1" t="s">
        <v>8468</v>
      </c>
      <c r="D1152" s="1" t="s">
        <v>8469</v>
      </c>
      <c r="E1152" s="2">
        <v>48488</v>
      </c>
      <c r="F1152" s="2">
        <v>48579</v>
      </c>
      <c r="G1152" s="1" t="s">
        <v>16443</v>
      </c>
      <c r="H1152" s="1">
        <f>+Temporalidad[[#This Row],[ID]]</f>
        <v>1141</v>
      </c>
    </row>
    <row r="1153" spans="1:8" hidden="1" x14ac:dyDescent="0.3">
      <c r="A1153">
        <v>1142</v>
      </c>
      <c r="B1153" t="s">
        <v>8695</v>
      </c>
      <c r="C1153" s="1" t="s">
        <v>8468</v>
      </c>
      <c r="D1153" s="1" t="s">
        <v>8469</v>
      </c>
      <c r="E1153" s="2">
        <v>48853</v>
      </c>
      <c r="F1153" s="2">
        <v>48944</v>
      </c>
      <c r="G1153" s="1" t="s">
        <v>16444</v>
      </c>
      <c r="H1153" s="1">
        <f>+Temporalidad[[#This Row],[ID]]</f>
        <v>1142</v>
      </c>
    </row>
    <row r="1154" spans="1:8" hidden="1" x14ac:dyDescent="0.3">
      <c r="A1154">
        <v>1143</v>
      </c>
      <c r="B1154" t="s">
        <v>8696</v>
      </c>
      <c r="C1154" s="1" t="s">
        <v>8468</v>
      </c>
      <c r="D1154" s="1" t="s">
        <v>8469</v>
      </c>
      <c r="E1154" s="2">
        <v>49218</v>
      </c>
      <c r="F1154" s="2">
        <v>49309</v>
      </c>
      <c r="G1154" s="1" t="s">
        <v>16445</v>
      </c>
      <c r="H1154" s="1">
        <f>+Temporalidad[[#This Row],[ID]]</f>
        <v>1143</v>
      </c>
    </row>
    <row r="1155" spans="1:8" hidden="1" x14ac:dyDescent="0.3">
      <c r="A1155">
        <v>1144</v>
      </c>
      <c r="B1155" t="s">
        <v>8697</v>
      </c>
      <c r="C1155" s="1" t="s">
        <v>8468</v>
      </c>
      <c r="D1155" s="1" t="s">
        <v>8469</v>
      </c>
      <c r="E1155" s="2">
        <v>49583</v>
      </c>
      <c r="F1155" s="2">
        <v>49674</v>
      </c>
      <c r="G1155" s="1" t="s">
        <v>16446</v>
      </c>
      <c r="H1155" s="1">
        <f>+Temporalidad[[#This Row],[ID]]</f>
        <v>1144</v>
      </c>
    </row>
    <row r="1156" spans="1:8" hidden="1" x14ac:dyDescent="0.3">
      <c r="A1156">
        <v>1145</v>
      </c>
      <c r="B1156" t="s">
        <v>8698</v>
      </c>
      <c r="C1156" s="1" t="s">
        <v>8468</v>
      </c>
      <c r="D1156" s="1" t="s">
        <v>8469</v>
      </c>
      <c r="E1156" s="2">
        <v>49949</v>
      </c>
      <c r="F1156" s="2">
        <v>50040</v>
      </c>
      <c r="G1156" s="1" t="s">
        <v>16447</v>
      </c>
      <c r="H1156" s="1">
        <f>+Temporalidad[[#This Row],[ID]]</f>
        <v>1145</v>
      </c>
    </row>
    <row r="1157" spans="1:8" hidden="1" x14ac:dyDescent="0.3">
      <c r="A1157">
        <v>1146</v>
      </c>
      <c r="B1157" t="s">
        <v>8699</v>
      </c>
      <c r="C1157" s="1" t="s">
        <v>8468</v>
      </c>
      <c r="D1157" s="1" t="s">
        <v>8469</v>
      </c>
      <c r="E1157" s="2">
        <v>50314</v>
      </c>
      <c r="F1157" s="2">
        <v>50405</v>
      </c>
      <c r="G1157" s="1" t="s">
        <v>16448</v>
      </c>
      <c r="H1157" s="1">
        <f>+Temporalidad[[#This Row],[ID]]</f>
        <v>1146</v>
      </c>
    </row>
    <row r="1158" spans="1:8" hidden="1" x14ac:dyDescent="0.3">
      <c r="A1158">
        <v>1147</v>
      </c>
      <c r="B1158" t="s">
        <v>8700</v>
      </c>
      <c r="C1158" s="1" t="s">
        <v>8468</v>
      </c>
      <c r="D1158" s="1" t="s">
        <v>8469</v>
      </c>
      <c r="E1158" s="2">
        <v>50679</v>
      </c>
      <c r="F1158" s="2">
        <v>50770</v>
      </c>
      <c r="G1158" s="1" t="s">
        <v>16449</v>
      </c>
      <c r="H1158" s="1">
        <f>+Temporalidad[[#This Row],[ID]]</f>
        <v>1147</v>
      </c>
    </row>
    <row r="1159" spans="1:8" hidden="1" x14ac:dyDescent="0.3">
      <c r="A1159">
        <v>1148</v>
      </c>
      <c r="B1159" t="s">
        <v>8701</v>
      </c>
      <c r="C1159" s="1" t="s">
        <v>8468</v>
      </c>
      <c r="D1159" s="1" t="s">
        <v>8469</v>
      </c>
      <c r="E1159" s="2">
        <v>51044</v>
      </c>
      <c r="F1159" s="2">
        <v>51135</v>
      </c>
      <c r="G1159" s="1" t="s">
        <v>16450</v>
      </c>
      <c r="H1159" s="1">
        <f>+Temporalidad[[#This Row],[ID]]</f>
        <v>1148</v>
      </c>
    </row>
    <row r="1160" spans="1:8" hidden="1" x14ac:dyDescent="0.3">
      <c r="A1160">
        <v>1149</v>
      </c>
      <c r="B1160" t="s">
        <v>8702</v>
      </c>
      <c r="C1160" s="1" t="s">
        <v>8468</v>
      </c>
      <c r="D1160" s="1" t="s">
        <v>8469</v>
      </c>
      <c r="E1160" s="2">
        <v>51410</v>
      </c>
      <c r="F1160" s="2">
        <v>51501</v>
      </c>
      <c r="G1160" s="1" t="s">
        <v>16451</v>
      </c>
      <c r="H1160" s="1">
        <f>+Temporalidad[[#This Row],[ID]]</f>
        <v>1149</v>
      </c>
    </row>
    <row r="1161" spans="1:8" hidden="1" x14ac:dyDescent="0.3">
      <c r="A1161">
        <v>1150</v>
      </c>
      <c r="B1161" t="s">
        <v>8703</v>
      </c>
      <c r="C1161" s="1" t="s">
        <v>8468</v>
      </c>
      <c r="D1161" s="1" t="s">
        <v>8469</v>
      </c>
      <c r="E1161" s="2">
        <v>51775</v>
      </c>
      <c r="F1161" s="2">
        <v>51866</v>
      </c>
      <c r="G1161" s="1" t="s">
        <v>16452</v>
      </c>
      <c r="H1161" s="1">
        <f>+Temporalidad[[#This Row],[ID]]</f>
        <v>1150</v>
      </c>
    </row>
    <row r="1162" spans="1:8" hidden="1" x14ac:dyDescent="0.3">
      <c r="A1162">
        <v>1151</v>
      </c>
      <c r="B1162" t="s">
        <v>8704</v>
      </c>
      <c r="C1162" s="1" t="s">
        <v>8468</v>
      </c>
      <c r="D1162" s="1" t="s">
        <v>8469</v>
      </c>
      <c r="E1162" s="2">
        <v>52140</v>
      </c>
      <c r="F1162" s="2">
        <v>52231</v>
      </c>
      <c r="G1162" s="1" t="s">
        <v>16453</v>
      </c>
      <c r="H1162" s="1">
        <f>+Temporalidad[[#This Row],[ID]]</f>
        <v>1151</v>
      </c>
    </row>
    <row r="1163" spans="1:8" hidden="1" x14ac:dyDescent="0.3">
      <c r="A1163">
        <v>1152</v>
      </c>
      <c r="B1163" t="s">
        <v>8705</v>
      </c>
      <c r="C1163" s="1" t="s">
        <v>8468</v>
      </c>
      <c r="D1163" s="1" t="s">
        <v>8469</v>
      </c>
      <c r="E1163" s="2">
        <v>52505</v>
      </c>
      <c r="F1163" s="2">
        <v>52596</v>
      </c>
      <c r="G1163" s="1" t="s">
        <v>16454</v>
      </c>
      <c r="H1163" s="1">
        <f>+Temporalidad[[#This Row],[ID]]</f>
        <v>1152</v>
      </c>
    </row>
    <row r="1164" spans="1:8" hidden="1" x14ac:dyDescent="0.3">
      <c r="A1164">
        <v>1153</v>
      </c>
      <c r="B1164" t="s">
        <v>8706</v>
      </c>
      <c r="C1164" s="1" t="s">
        <v>8468</v>
      </c>
      <c r="D1164" s="1" t="s">
        <v>8469</v>
      </c>
      <c r="E1164" s="2">
        <v>52871</v>
      </c>
      <c r="F1164" s="2">
        <v>52962</v>
      </c>
      <c r="G1164" s="1" t="s">
        <v>16455</v>
      </c>
      <c r="H1164" s="1">
        <f>+Temporalidad[[#This Row],[ID]]</f>
        <v>1153</v>
      </c>
    </row>
    <row r="1165" spans="1:8" hidden="1" x14ac:dyDescent="0.3">
      <c r="A1165">
        <v>1154</v>
      </c>
      <c r="B1165" t="s">
        <v>8707</v>
      </c>
      <c r="C1165" s="1" t="s">
        <v>8468</v>
      </c>
      <c r="D1165" s="1" t="s">
        <v>8469</v>
      </c>
      <c r="E1165" s="2">
        <v>53236</v>
      </c>
      <c r="F1165" s="2">
        <v>53327</v>
      </c>
      <c r="G1165" s="1" t="s">
        <v>16456</v>
      </c>
      <c r="H1165" s="1">
        <f>+Temporalidad[[#This Row],[ID]]</f>
        <v>1154</v>
      </c>
    </row>
    <row r="1166" spans="1:8" hidden="1" x14ac:dyDescent="0.3">
      <c r="A1166">
        <v>1155</v>
      </c>
      <c r="B1166" t="s">
        <v>8708</v>
      </c>
      <c r="C1166" s="1" t="s">
        <v>8468</v>
      </c>
      <c r="D1166" s="1" t="s">
        <v>8469</v>
      </c>
      <c r="E1166" s="2">
        <v>53601</v>
      </c>
      <c r="F1166" s="2">
        <v>53692</v>
      </c>
      <c r="G1166" s="1" t="s">
        <v>16457</v>
      </c>
      <c r="H1166" s="1">
        <f>+Temporalidad[[#This Row],[ID]]</f>
        <v>1155</v>
      </c>
    </row>
    <row r="1167" spans="1:8" hidden="1" x14ac:dyDescent="0.3">
      <c r="A1167">
        <v>1156</v>
      </c>
      <c r="B1167" t="s">
        <v>8709</v>
      </c>
      <c r="C1167" s="1" t="s">
        <v>8468</v>
      </c>
      <c r="D1167" s="1" t="s">
        <v>8469</v>
      </c>
      <c r="E1167" s="2">
        <v>53966</v>
      </c>
      <c r="F1167" s="2">
        <v>54057</v>
      </c>
      <c r="G1167" s="1" t="s">
        <v>16458</v>
      </c>
      <c r="H1167" s="1">
        <f>+Temporalidad[[#This Row],[ID]]</f>
        <v>1156</v>
      </c>
    </row>
    <row r="1168" spans="1:8" hidden="1" x14ac:dyDescent="0.3">
      <c r="A1168">
        <v>1157</v>
      </c>
      <c r="B1168" t="s">
        <v>8710</v>
      </c>
      <c r="C1168" s="1" t="s">
        <v>8468</v>
      </c>
      <c r="D1168" s="1" t="s">
        <v>8469</v>
      </c>
      <c r="E1168" s="2">
        <v>54332</v>
      </c>
      <c r="F1168" s="2">
        <v>54423</v>
      </c>
      <c r="G1168" s="1" t="s">
        <v>16459</v>
      </c>
      <c r="H1168" s="1">
        <f>+Temporalidad[[#This Row],[ID]]</f>
        <v>1157</v>
      </c>
    </row>
    <row r="1169" spans="1:8" hidden="1" x14ac:dyDescent="0.3">
      <c r="A1169">
        <v>1158</v>
      </c>
      <c r="B1169" t="s">
        <v>8711</v>
      </c>
      <c r="C1169" s="1" t="s">
        <v>8468</v>
      </c>
      <c r="D1169" s="1" t="s">
        <v>8469</v>
      </c>
      <c r="E1169" s="2">
        <v>54697</v>
      </c>
      <c r="F1169" s="2">
        <v>54788</v>
      </c>
      <c r="G1169" s="1" t="s">
        <v>16460</v>
      </c>
      <c r="H1169" s="1">
        <f>+Temporalidad[[#This Row],[ID]]</f>
        <v>1158</v>
      </c>
    </row>
    <row r="1170" spans="1:8" hidden="1" x14ac:dyDescent="0.3">
      <c r="A1170">
        <v>1159</v>
      </c>
      <c r="B1170" t="s">
        <v>8712</v>
      </c>
      <c r="C1170" s="1" t="s">
        <v>8468</v>
      </c>
      <c r="D1170" s="1" t="s">
        <v>8469</v>
      </c>
      <c r="E1170" s="2">
        <v>55062</v>
      </c>
      <c r="F1170" s="2">
        <v>55153</v>
      </c>
      <c r="G1170" s="1" t="s">
        <v>16461</v>
      </c>
      <c r="H1170" s="1">
        <f>+Temporalidad[[#This Row],[ID]]</f>
        <v>1159</v>
      </c>
    </row>
    <row r="1171" spans="1:8" hidden="1" x14ac:dyDescent="0.3">
      <c r="A1171">
        <v>1160</v>
      </c>
      <c r="B1171" t="s">
        <v>8713</v>
      </c>
      <c r="C1171" s="1" t="s">
        <v>8714</v>
      </c>
      <c r="D1171" s="1" t="s">
        <v>8715</v>
      </c>
      <c r="E1171" s="2">
        <v>32874</v>
      </c>
      <c r="F1171" s="2">
        <v>32993</v>
      </c>
      <c r="G1171" s="1" t="s">
        <v>16462</v>
      </c>
      <c r="H1171" s="1">
        <f>+Temporalidad[[#This Row],[ID]]</f>
        <v>1160</v>
      </c>
    </row>
    <row r="1172" spans="1:8" hidden="1" x14ac:dyDescent="0.3">
      <c r="A1172">
        <v>1161</v>
      </c>
      <c r="B1172" t="s">
        <v>8716</v>
      </c>
      <c r="C1172" s="1" t="s">
        <v>8714</v>
      </c>
      <c r="D1172" s="1" t="s">
        <v>8715</v>
      </c>
      <c r="E1172" s="2">
        <v>33239</v>
      </c>
      <c r="F1172" s="2">
        <v>33358</v>
      </c>
      <c r="G1172" s="1" t="s">
        <v>16463</v>
      </c>
      <c r="H1172" s="1">
        <f>+Temporalidad[[#This Row],[ID]]</f>
        <v>1161</v>
      </c>
    </row>
    <row r="1173" spans="1:8" hidden="1" x14ac:dyDescent="0.3">
      <c r="A1173">
        <v>1162</v>
      </c>
      <c r="B1173" t="s">
        <v>8717</v>
      </c>
      <c r="C1173" s="1" t="s">
        <v>8714</v>
      </c>
      <c r="D1173" s="1" t="s">
        <v>8715</v>
      </c>
      <c r="E1173" s="2">
        <v>33604</v>
      </c>
      <c r="F1173" s="2">
        <v>33724</v>
      </c>
      <c r="G1173" s="1" t="s">
        <v>16464</v>
      </c>
      <c r="H1173" s="1">
        <f>+Temporalidad[[#This Row],[ID]]</f>
        <v>1162</v>
      </c>
    </row>
    <row r="1174" spans="1:8" hidden="1" x14ac:dyDescent="0.3">
      <c r="A1174">
        <v>1163</v>
      </c>
      <c r="B1174" t="s">
        <v>8718</v>
      </c>
      <c r="C1174" s="1" t="s">
        <v>8714</v>
      </c>
      <c r="D1174" s="1" t="s">
        <v>8715</v>
      </c>
      <c r="E1174" s="2">
        <v>33970</v>
      </c>
      <c r="F1174" s="2">
        <v>34089</v>
      </c>
      <c r="G1174" s="1" t="s">
        <v>16465</v>
      </c>
      <c r="H1174" s="1">
        <f>+Temporalidad[[#This Row],[ID]]</f>
        <v>1163</v>
      </c>
    </row>
    <row r="1175" spans="1:8" hidden="1" x14ac:dyDescent="0.3">
      <c r="A1175">
        <v>1164</v>
      </c>
      <c r="B1175" t="s">
        <v>8719</v>
      </c>
      <c r="C1175" s="1" t="s">
        <v>8714</v>
      </c>
      <c r="D1175" s="1" t="s">
        <v>8715</v>
      </c>
      <c r="E1175" s="2">
        <v>34335</v>
      </c>
      <c r="F1175" s="2">
        <v>34454</v>
      </c>
      <c r="G1175" s="1" t="s">
        <v>16466</v>
      </c>
      <c r="H1175" s="1">
        <f>+Temporalidad[[#This Row],[ID]]</f>
        <v>1164</v>
      </c>
    </row>
    <row r="1176" spans="1:8" hidden="1" x14ac:dyDescent="0.3">
      <c r="A1176">
        <v>1165</v>
      </c>
      <c r="B1176" t="s">
        <v>8720</v>
      </c>
      <c r="C1176" s="1" t="s">
        <v>8714</v>
      </c>
      <c r="D1176" s="1" t="s">
        <v>8715</v>
      </c>
      <c r="E1176" s="2">
        <v>34700</v>
      </c>
      <c r="F1176" s="2">
        <v>34819</v>
      </c>
      <c r="G1176" s="1" t="s">
        <v>16467</v>
      </c>
      <c r="H1176" s="1">
        <f>+Temporalidad[[#This Row],[ID]]</f>
        <v>1165</v>
      </c>
    </row>
    <row r="1177" spans="1:8" hidden="1" x14ac:dyDescent="0.3">
      <c r="A1177">
        <v>1166</v>
      </c>
      <c r="B1177" t="s">
        <v>8721</v>
      </c>
      <c r="C1177" s="1" t="s">
        <v>8714</v>
      </c>
      <c r="D1177" s="1" t="s">
        <v>8715</v>
      </c>
      <c r="E1177" s="2">
        <v>35065</v>
      </c>
      <c r="F1177" s="2">
        <v>35185</v>
      </c>
      <c r="G1177" s="1" t="s">
        <v>16468</v>
      </c>
      <c r="H1177" s="1">
        <f>+Temporalidad[[#This Row],[ID]]</f>
        <v>1166</v>
      </c>
    </row>
    <row r="1178" spans="1:8" hidden="1" x14ac:dyDescent="0.3">
      <c r="A1178">
        <v>1167</v>
      </c>
      <c r="B1178" t="s">
        <v>8722</v>
      </c>
      <c r="C1178" s="1" t="s">
        <v>8714</v>
      </c>
      <c r="D1178" s="1" t="s">
        <v>8715</v>
      </c>
      <c r="E1178" s="2">
        <v>35431</v>
      </c>
      <c r="F1178" s="2">
        <v>35550</v>
      </c>
      <c r="G1178" s="1" t="s">
        <v>16469</v>
      </c>
      <c r="H1178" s="1">
        <f>+Temporalidad[[#This Row],[ID]]</f>
        <v>1167</v>
      </c>
    </row>
    <row r="1179" spans="1:8" hidden="1" x14ac:dyDescent="0.3">
      <c r="A1179">
        <v>1168</v>
      </c>
      <c r="B1179" t="s">
        <v>8723</v>
      </c>
      <c r="C1179" s="1" t="s">
        <v>8714</v>
      </c>
      <c r="D1179" s="1" t="s">
        <v>8715</v>
      </c>
      <c r="E1179" s="2">
        <v>35796</v>
      </c>
      <c r="F1179" s="2">
        <v>35915</v>
      </c>
      <c r="G1179" s="1" t="s">
        <v>16470</v>
      </c>
      <c r="H1179" s="1">
        <f>+Temporalidad[[#This Row],[ID]]</f>
        <v>1168</v>
      </c>
    </row>
    <row r="1180" spans="1:8" hidden="1" x14ac:dyDescent="0.3">
      <c r="A1180">
        <v>1169</v>
      </c>
      <c r="B1180" t="s">
        <v>8724</v>
      </c>
      <c r="C1180" s="1" t="s">
        <v>8714</v>
      </c>
      <c r="D1180" s="1" t="s">
        <v>8715</v>
      </c>
      <c r="E1180" s="2">
        <v>36161</v>
      </c>
      <c r="F1180" s="2">
        <v>36280</v>
      </c>
      <c r="G1180" s="1" t="s">
        <v>16471</v>
      </c>
      <c r="H1180" s="1">
        <f>+Temporalidad[[#This Row],[ID]]</f>
        <v>1169</v>
      </c>
    </row>
    <row r="1181" spans="1:8" hidden="1" x14ac:dyDescent="0.3">
      <c r="A1181">
        <v>1170</v>
      </c>
      <c r="B1181" t="s">
        <v>8725</v>
      </c>
      <c r="C1181" s="1" t="s">
        <v>8714</v>
      </c>
      <c r="D1181" s="1" t="s">
        <v>8715</v>
      </c>
      <c r="E1181" s="2">
        <v>36526</v>
      </c>
      <c r="F1181" s="2">
        <v>36646</v>
      </c>
      <c r="G1181" s="1" t="s">
        <v>16472</v>
      </c>
      <c r="H1181" s="1">
        <f>+Temporalidad[[#This Row],[ID]]</f>
        <v>1170</v>
      </c>
    </row>
    <row r="1182" spans="1:8" hidden="1" x14ac:dyDescent="0.3">
      <c r="A1182">
        <v>1171</v>
      </c>
      <c r="B1182" t="s">
        <v>8726</v>
      </c>
      <c r="C1182" s="1" t="s">
        <v>8714</v>
      </c>
      <c r="D1182" s="1" t="s">
        <v>8715</v>
      </c>
      <c r="E1182" s="2">
        <v>36892</v>
      </c>
      <c r="F1182" s="2">
        <v>37011</v>
      </c>
      <c r="G1182" s="1" t="s">
        <v>16473</v>
      </c>
      <c r="H1182" s="1">
        <f>+Temporalidad[[#This Row],[ID]]</f>
        <v>1171</v>
      </c>
    </row>
    <row r="1183" spans="1:8" hidden="1" x14ac:dyDescent="0.3">
      <c r="A1183">
        <v>1172</v>
      </c>
      <c r="B1183" t="s">
        <v>8727</v>
      </c>
      <c r="C1183" s="1" t="s">
        <v>8714</v>
      </c>
      <c r="D1183" s="1" t="s">
        <v>8715</v>
      </c>
      <c r="E1183" s="2">
        <v>37257</v>
      </c>
      <c r="F1183" s="2">
        <v>37376</v>
      </c>
      <c r="G1183" s="1" t="s">
        <v>16474</v>
      </c>
      <c r="H1183" s="1">
        <f>+Temporalidad[[#This Row],[ID]]</f>
        <v>1172</v>
      </c>
    </row>
    <row r="1184" spans="1:8" hidden="1" x14ac:dyDescent="0.3">
      <c r="A1184">
        <v>1173</v>
      </c>
      <c r="B1184" t="s">
        <v>8728</v>
      </c>
      <c r="C1184" s="1" t="s">
        <v>8714</v>
      </c>
      <c r="D1184" s="1" t="s">
        <v>8715</v>
      </c>
      <c r="E1184" s="2">
        <v>37622</v>
      </c>
      <c r="F1184" s="2">
        <v>37741</v>
      </c>
      <c r="G1184" s="1" t="s">
        <v>16475</v>
      </c>
      <c r="H1184" s="1">
        <f>+Temporalidad[[#This Row],[ID]]</f>
        <v>1173</v>
      </c>
    </row>
    <row r="1185" spans="1:8" hidden="1" x14ac:dyDescent="0.3">
      <c r="A1185">
        <v>1174</v>
      </c>
      <c r="B1185" t="s">
        <v>8729</v>
      </c>
      <c r="C1185" s="1" t="s">
        <v>8714</v>
      </c>
      <c r="D1185" s="1" t="s">
        <v>8715</v>
      </c>
      <c r="E1185" s="2">
        <v>37987</v>
      </c>
      <c r="F1185" s="2">
        <v>38107</v>
      </c>
      <c r="G1185" s="1" t="s">
        <v>16476</v>
      </c>
      <c r="H1185" s="1">
        <f>+Temporalidad[[#This Row],[ID]]</f>
        <v>1174</v>
      </c>
    </row>
    <row r="1186" spans="1:8" hidden="1" x14ac:dyDescent="0.3">
      <c r="A1186">
        <v>1175</v>
      </c>
      <c r="B1186" t="s">
        <v>8730</v>
      </c>
      <c r="C1186" s="1" t="s">
        <v>8714</v>
      </c>
      <c r="D1186" s="1" t="s">
        <v>8715</v>
      </c>
      <c r="E1186" s="2">
        <v>38353</v>
      </c>
      <c r="F1186" s="2">
        <v>38472</v>
      </c>
      <c r="G1186" s="1" t="s">
        <v>16477</v>
      </c>
      <c r="H1186" s="1">
        <f>+Temporalidad[[#This Row],[ID]]</f>
        <v>1175</v>
      </c>
    </row>
    <row r="1187" spans="1:8" hidden="1" x14ac:dyDescent="0.3">
      <c r="A1187">
        <v>1176</v>
      </c>
      <c r="B1187" t="s">
        <v>8731</v>
      </c>
      <c r="C1187" s="1" t="s">
        <v>8714</v>
      </c>
      <c r="D1187" s="1" t="s">
        <v>8715</v>
      </c>
      <c r="E1187" s="2">
        <v>38718</v>
      </c>
      <c r="F1187" s="2">
        <v>38837</v>
      </c>
      <c r="G1187" s="1" t="s">
        <v>16478</v>
      </c>
      <c r="H1187" s="1">
        <f>+Temporalidad[[#This Row],[ID]]</f>
        <v>1176</v>
      </c>
    </row>
    <row r="1188" spans="1:8" hidden="1" x14ac:dyDescent="0.3">
      <c r="A1188">
        <v>1177</v>
      </c>
      <c r="B1188" t="s">
        <v>8732</v>
      </c>
      <c r="C1188" s="1" t="s">
        <v>8714</v>
      </c>
      <c r="D1188" s="1" t="s">
        <v>8715</v>
      </c>
      <c r="E1188" s="2">
        <v>39083</v>
      </c>
      <c r="F1188" s="2">
        <v>39202</v>
      </c>
      <c r="G1188" s="1" t="s">
        <v>16479</v>
      </c>
      <c r="H1188" s="1">
        <f>+Temporalidad[[#This Row],[ID]]</f>
        <v>1177</v>
      </c>
    </row>
    <row r="1189" spans="1:8" hidden="1" x14ac:dyDescent="0.3">
      <c r="A1189">
        <v>1178</v>
      </c>
      <c r="B1189" t="s">
        <v>8733</v>
      </c>
      <c r="C1189" s="1" t="s">
        <v>8714</v>
      </c>
      <c r="D1189" s="1" t="s">
        <v>8715</v>
      </c>
      <c r="E1189" s="2">
        <v>39448</v>
      </c>
      <c r="F1189" s="2">
        <v>39568</v>
      </c>
      <c r="G1189" s="1" t="s">
        <v>16480</v>
      </c>
      <c r="H1189" s="1">
        <f>+Temporalidad[[#This Row],[ID]]</f>
        <v>1178</v>
      </c>
    </row>
    <row r="1190" spans="1:8" hidden="1" x14ac:dyDescent="0.3">
      <c r="A1190">
        <v>1179</v>
      </c>
      <c r="B1190" t="s">
        <v>8734</v>
      </c>
      <c r="C1190" s="1" t="s">
        <v>8714</v>
      </c>
      <c r="D1190" s="1" t="s">
        <v>8715</v>
      </c>
      <c r="E1190" s="2">
        <v>39814</v>
      </c>
      <c r="F1190" s="2">
        <v>39933</v>
      </c>
      <c r="G1190" s="1" t="s">
        <v>16481</v>
      </c>
      <c r="H1190" s="1">
        <f>+Temporalidad[[#This Row],[ID]]</f>
        <v>1179</v>
      </c>
    </row>
    <row r="1191" spans="1:8" hidden="1" x14ac:dyDescent="0.3">
      <c r="A1191">
        <v>1180</v>
      </c>
      <c r="B1191" t="s">
        <v>8735</v>
      </c>
      <c r="C1191" s="1" t="s">
        <v>8714</v>
      </c>
      <c r="D1191" s="1" t="s">
        <v>8715</v>
      </c>
      <c r="E1191" s="2">
        <v>40179</v>
      </c>
      <c r="F1191" s="2">
        <v>40298</v>
      </c>
      <c r="G1191" s="1" t="s">
        <v>16482</v>
      </c>
      <c r="H1191" s="1">
        <f>+Temporalidad[[#This Row],[ID]]</f>
        <v>1180</v>
      </c>
    </row>
    <row r="1192" spans="1:8" hidden="1" x14ac:dyDescent="0.3">
      <c r="A1192">
        <v>1181</v>
      </c>
      <c r="B1192" t="s">
        <v>8736</v>
      </c>
      <c r="C1192" s="1" t="s">
        <v>8714</v>
      </c>
      <c r="D1192" s="1" t="s">
        <v>8715</v>
      </c>
      <c r="E1192" s="2">
        <v>40544</v>
      </c>
      <c r="F1192" s="2">
        <v>40663</v>
      </c>
      <c r="G1192" s="1" t="s">
        <v>16483</v>
      </c>
      <c r="H1192" s="1">
        <f>+Temporalidad[[#This Row],[ID]]</f>
        <v>1181</v>
      </c>
    </row>
    <row r="1193" spans="1:8" hidden="1" x14ac:dyDescent="0.3">
      <c r="A1193">
        <v>1182</v>
      </c>
      <c r="B1193" t="s">
        <v>8737</v>
      </c>
      <c r="C1193" s="1" t="s">
        <v>8714</v>
      </c>
      <c r="D1193" s="1" t="s">
        <v>8715</v>
      </c>
      <c r="E1193" s="2">
        <v>40909</v>
      </c>
      <c r="F1193" s="2">
        <v>41029</v>
      </c>
      <c r="G1193" s="1" t="s">
        <v>16484</v>
      </c>
      <c r="H1193" s="1">
        <f>+Temporalidad[[#This Row],[ID]]</f>
        <v>1182</v>
      </c>
    </row>
    <row r="1194" spans="1:8" hidden="1" x14ac:dyDescent="0.3">
      <c r="A1194">
        <v>1183</v>
      </c>
      <c r="B1194" t="s">
        <v>8738</v>
      </c>
      <c r="C1194" s="1" t="s">
        <v>8714</v>
      </c>
      <c r="D1194" s="1" t="s">
        <v>8715</v>
      </c>
      <c r="E1194" s="2">
        <v>41275</v>
      </c>
      <c r="F1194" s="2">
        <v>41394</v>
      </c>
      <c r="G1194" s="1" t="s">
        <v>16485</v>
      </c>
      <c r="H1194" s="1">
        <f>+Temporalidad[[#This Row],[ID]]</f>
        <v>1183</v>
      </c>
    </row>
    <row r="1195" spans="1:8" hidden="1" x14ac:dyDescent="0.3">
      <c r="A1195">
        <v>1184</v>
      </c>
      <c r="B1195" t="s">
        <v>8739</v>
      </c>
      <c r="C1195" s="1" t="s">
        <v>8714</v>
      </c>
      <c r="D1195" s="1" t="s">
        <v>8715</v>
      </c>
      <c r="E1195" s="2">
        <v>41640</v>
      </c>
      <c r="F1195" s="2">
        <v>41759</v>
      </c>
      <c r="G1195" s="1" t="s">
        <v>16486</v>
      </c>
      <c r="H1195" s="1">
        <f>+Temporalidad[[#This Row],[ID]]</f>
        <v>1184</v>
      </c>
    </row>
    <row r="1196" spans="1:8" hidden="1" x14ac:dyDescent="0.3">
      <c r="A1196">
        <v>1185</v>
      </c>
      <c r="B1196" t="s">
        <v>8740</v>
      </c>
      <c r="C1196" s="1" t="s">
        <v>8714</v>
      </c>
      <c r="D1196" s="1" t="s">
        <v>8715</v>
      </c>
      <c r="E1196" s="2">
        <v>42005</v>
      </c>
      <c r="F1196" s="2">
        <v>42124</v>
      </c>
      <c r="G1196" s="1" t="s">
        <v>16487</v>
      </c>
      <c r="H1196" s="1">
        <f>+Temporalidad[[#This Row],[ID]]</f>
        <v>1185</v>
      </c>
    </row>
    <row r="1197" spans="1:8" hidden="1" x14ac:dyDescent="0.3">
      <c r="A1197">
        <v>1186</v>
      </c>
      <c r="B1197" t="s">
        <v>8741</v>
      </c>
      <c r="C1197" s="1" t="s">
        <v>8714</v>
      </c>
      <c r="D1197" s="1" t="s">
        <v>8715</v>
      </c>
      <c r="E1197" s="2">
        <v>42370</v>
      </c>
      <c r="F1197" s="2">
        <v>42490</v>
      </c>
      <c r="G1197" s="1" t="s">
        <v>16488</v>
      </c>
      <c r="H1197" s="1">
        <f>+Temporalidad[[#This Row],[ID]]</f>
        <v>1186</v>
      </c>
    </row>
    <row r="1198" spans="1:8" hidden="1" x14ac:dyDescent="0.3">
      <c r="A1198">
        <v>1187</v>
      </c>
      <c r="B1198" t="s">
        <v>8742</v>
      </c>
      <c r="C1198" s="1" t="s">
        <v>8714</v>
      </c>
      <c r="D1198" s="1" t="s">
        <v>8715</v>
      </c>
      <c r="E1198" s="2">
        <v>42736</v>
      </c>
      <c r="F1198" s="2">
        <v>42855</v>
      </c>
      <c r="G1198" s="1" t="s">
        <v>16489</v>
      </c>
      <c r="H1198" s="1">
        <f>+Temporalidad[[#This Row],[ID]]</f>
        <v>1187</v>
      </c>
    </row>
    <row r="1199" spans="1:8" hidden="1" x14ac:dyDescent="0.3">
      <c r="A1199">
        <v>1188</v>
      </c>
      <c r="B1199" t="s">
        <v>8743</v>
      </c>
      <c r="C1199" s="1" t="s">
        <v>8714</v>
      </c>
      <c r="D1199" s="1" t="s">
        <v>8715</v>
      </c>
      <c r="E1199" s="2">
        <v>43101</v>
      </c>
      <c r="F1199" s="2">
        <v>43220</v>
      </c>
      <c r="G1199" s="1" t="s">
        <v>16490</v>
      </c>
      <c r="H1199" s="1">
        <f>+Temporalidad[[#This Row],[ID]]</f>
        <v>1188</v>
      </c>
    </row>
    <row r="1200" spans="1:8" hidden="1" x14ac:dyDescent="0.3">
      <c r="A1200">
        <v>1189</v>
      </c>
      <c r="B1200" t="s">
        <v>8744</v>
      </c>
      <c r="C1200" s="1" t="s">
        <v>8714</v>
      </c>
      <c r="D1200" s="1" t="s">
        <v>8715</v>
      </c>
      <c r="E1200" s="2">
        <v>43466</v>
      </c>
      <c r="F1200" s="2">
        <v>43585</v>
      </c>
      <c r="G1200" s="1" t="s">
        <v>16491</v>
      </c>
      <c r="H1200" s="1">
        <f>+Temporalidad[[#This Row],[ID]]</f>
        <v>1189</v>
      </c>
    </row>
    <row r="1201" spans="1:8" hidden="1" x14ac:dyDescent="0.3">
      <c r="A1201">
        <v>1190</v>
      </c>
      <c r="B1201" t="s">
        <v>8745</v>
      </c>
      <c r="C1201" s="1" t="s">
        <v>8714</v>
      </c>
      <c r="D1201" s="1" t="s">
        <v>8715</v>
      </c>
      <c r="E1201" s="2">
        <v>43831</v>
      </c>
      <c r="F1201" s="2">
        <v>43951</v>
      </c>
      <c r="G1201" s="1" t="s">
        <v>16492</v>
      </c>
      <c r="H1201" s="1">
        <f>+Temporalidad[[#This Row],[ID]]</f>
        <v>1190</v>
      </c>
    </row>
    <row r="1202" spans="1:8" hidden="1" x14ac:dyDescent="0.3">
      <c r="A1202">
        <v>1191</v>
      </c>
      <c r="B1202" t="s">
        <v>8746</v>
      </c>
      <c r="C1202" s="1" t="s">
        <v>8714</v>
      </c>
      <c r="D1202" s="1" t="s">
        <v>8715</v>
      </c>
      <c r="E1202" s="2">
        <v>44197</v>
      </c>
      <c r="F1202" s="2">
        <v>44316</v>
      </c>
      <c r="G1202" s="1" t="s">
        <v>16493</v>
      </c>
      <c r="H1202" s="1">
        <f>+Temporalidad[[#This Row],[ID]]</f>
        <v>1191</v>
      </c>
    </row>
    <row r="1203" spans="1:8" hidden="1" x14ac:dyDescent="0.3">
      <c r="A1203">
        <v>1192</v>
      </c>
      <c r="B1203" t="s">
        <v>8747</v>
      </c>
      <c r="C1203" s="1" t="s">
        <v>8714</v>
      </c>
      <c r="D1203" s="1" t="s">
        <v>8715</v>
      </c>
      <c r="E1203" s="2">
        <v>44562</v>
      </c>
      <c r="F1203" s="2">
        <v>44681</v>
      </c>
      <c r="G1203" s="1" t="s">
        <v>16494</v>
      </c>
      <c r="H1203" s="1">
        <f>+Temporalidad[[#This Row],[ID]]</f>
        <v>1192</v>
      </c>
    </row>
    <row r="1204" spans="1:8" hidden="1" x14ac:dyDescent="0.3">
      <c r="A1204">
        <v>1193</v>
      </c>
      <c r="B1204" t="s">
        <v>8748</v>
      </c>
      <c r="C1204" s="1" t="s">
        <v>8714</v>
      </c>
      <c r="D1204" s="1" t="s">
        <v>8715</v>
      </c>
      <c r="E1204" s="2">
        <v>44927</v>
      </c>
      <c r="F1204" s="2">
        <v>45046</v>
      </c>
      <c r="G1204" s="1" t="s">
        <v>16495</v>
      </c>
      <c r="H1204" s="1">
        <f>+Temporalidad[[#This Row],[ID]]</f>
        <v>1193</v>
      </c>
    </row>
    <row r="1205" spans="1:8" hidden="1" x14ac:dyDescent="0.3">
      <c r="A1205">
        <v>1194</v>
      </c>
      <c r="B1205" t="s">
        <v>8749</v>
      </c>
      <c r="C1205" s="1" t="s">
        <v>8714</v>
      </c>
      <c r="D1205" s="1" t="s">
        <v>8715</v>
      </c>
      <c r="E1205" s="2">
        <v>45292</v>
      </c>
      <c r="F1205" s="2">
        <v>45412</v>
      </c>
      <c r="G1205" s="1" t="s">
        <v>16496</v>
      </c>
      <c r="H1205" s="1">
        <f>+Temporalidad[[#This Row],[ID]]</f>
        <v>1194</v>
      </c>
    </row>
    <row r="1206" spans="1:8" hidden="1" x14ac:dyDescent="0.3">
      <c r="A1206">
        <v>1195</v>
      </c>
      <c r="B1206" t="s">
        <v>8750</v>
      </c>
      <c r="C1206" s="1" t="s">
        <v>8714</v>
      </c>
      <c r="D1206" s="1" t="s">
        <v>8715</v>
      </c>
      <c r="E1206" s="2">
        <v>45658</v>
      </c>
      <c r="F1206" s="2">
        <v>45777</v>
      </c>
      <c r="G1206" s="1" t="s">
        <v>16497</v>
      </c>
      <c r="H1206" s="1">
        <f>+Temporalidad[[#This Row],[ID]]</f>
        <v>1195</v>
      </c>
    </row>
    <row r="1207" spans="1:8" hidden="1" x14ac:dyDescent="0.3">
      <c r="A1207">
        <v>1196</v>
      </c>
      <c r="B1207" t="s">
        <v>8751</v>
      </c>
      <c r="C1207" s="1" t="s">
        <v>8714</v>
      </c>
      <c r="D1207" s="1" t="s">
        <v>8715</v>
      </c>
      <c r="E1207" s="2">
        <v>46023</v>
      </c>
      <c r="F1207" s="2">
        <v>46142</v>
      </c>
      <c r="G1207" s="1" t="s">
        <v>16498</v>
      </c>
      <c r="H1207" s="1">
        <f>+Temporalidad[[#This Row],[ID]]</f>
        <v>1196</v>
      </c>
    </row>
    <row r="1208" spans="1:8" hidden="1" x14ac:dyDescent="0.3">
      <c r="A1208">
        <v>1197</v>
      </c>
      <c r="B1208" t="s">
        <v>8752</v>
      </c>
      <c r="C1208" s="1" t="s">
        <v>8714</v>
      </c>
      <c r="D1208" s="1" t="s">
        <v>8715</v>
      </c>
      <c r="E1208" s="2">
        <v>46388</v>
      </c>
      <c r="F1208" s="2">
        <v>46507</v>
      </c>
      <c r="G1208" s="1" t="s">
        <v>16499</v>
      </c>
      <c r="H1208" s="1">
        <f>+Temporalidad[[#This Row],[ID]]</f>
        <v>1197</v>
      </c>
    </row>
    <row r="1209" spans="1:8" hidden="1" x14ac:dyDescent="0.3">
      <c r="A1209">
        <v>1198</v>
      </c>
      <c r="B1209" t="s">
        <v>8753</v>
      </c>
      <c r="C1209" s="1" t="s">
        <v>8714</v>
      </c>
      <c r="D1209" s="1" t="s">
        <v>8715</v>
      </c>
      <c r="E1209" s="2">
        <v>46753</v>
      </c>
      <c r="F1209" s="2">
        <v>46873</v>
      </c>
      <c r="G1209" s="1" t="s">
        <v>16500</v>
      </c>
      <c r="H1209" s="1">
        <f>+Temporalidad[[#This Row],[ID]]</f>
        <v>1198</v>
      </c>
    </row>
    <row r="1210" spans="1:8" hidden="1" x14ac:dyDescent="0.3">
      <c r="A1210">
        <v>1199</v>
      </c>
      <c r="B1210" t="s">
        <v>8754</v>
      </c>
      <c r="C1210" s="1" t="s">
        <v>8714</v>
      </c>
      <c r="D1210" s="1" t="s">
        <v>8715</v>
      </c>
      <c r="E1210" s="2">
        <v>47119</v>
      </c>
      <c r="F1210" s="2">
        <v>47238</v>
      </c>
      <c r="G1210" s="1" t="s">
        <v>16501</v>
      </c>
      <c r="H1210" s="1">
        <f>+Temporalidad[[#This Row],[ID]]</f>
        <v>1199</v>
      </c>
    </row>
    <row r="1211" spans="1:8" hidden="1" x14ac:dyDescent="0.3">
      <c r="A1211">
        <v>1200</v>
      </c>
      <c r="B1211" t="s">
        <v>8755</v>
      </c>
      <c r="C1211" s="1" t="s">
        <v>8714</v>
      </c>
      <c r="D1211" s="1" t="s">
        <v>8715</v>
      </c>
      <c r="E1211" s="2">
        <v>47484</v>
      </c>
      <c r="F1211" s="2">
        <v>47603</v>
      </c>
      <c r="G1211" s="1" t="s">
        <v>16502</v>
      </c>
      <c r="H1211" s="1">
        <f>+Temporalidad[[#This Row],[ID]]</f>
        <v>1200</v>
      </c>
    </row>
    <row r="1212" spans="1:8" hidden="1" x14ac:dyDescent="0.3">
      <c r="A1212">
        <v>1201</v>
      </c>
      <c r="B1212" t="s">
        <v>8756</v>
      </c>
      <c r="C1212" s="1" t="s">
        <v>8714</v>
      </c>
      <c r="D1212" s="1" t="s">
        <v>8715</v>
      </c>
      <c r="E1212" s="2">
        <v>47849</v>
      </c>
      <c r="F1212" s="2">
        <v>47968</v>
      </c>
      <c r="G1212" s="1" t="s">
        <v>16503</v>
      </c>
      <c r="H1212" s="1">
        <f>+Temporalidad[[#This Row],[ID]]</f>
        <v>1201</v>
      </c>
    </row>
    <row r="1213" spans="1:8" hidden="1" x14ac:dyDescent="0.3">
      <c r="A1213">
        <v>1202</v>
      </c>
      <c r="B1213" t="s">
        <v>8757</v>
      </c>
      <c r="C1213" s="1" t="s">
        <v>8714</v>
      </c>
      <c r="D1213" s="1" t="s">
        <v>8715</v>
      </c>
      <c r="E1213" s="2">
        <v>48214</v>
      </c>
      <c r="F1213" s="2">
        <v>48334</v>
      </c>
      <c r="G1213" s="1" t="s">
        <v>16504</v>
      </c>
      <c r="H1213" s="1">
        <f>+Temporalidad[[#This Row],[ID]]</f>
        <v>1202</v>
      </c>
    </row>
    <row r="1214" spans="1:8" hidden="1" x14ac:dyDescent="0.3">
      <c r="A1214">
        <v>1203</v>
      </c>
      <c r="B1214" t="s">
        <v>8758</v>
      </c>
      <c r="C1214" s="1" t="s">
        <v>8714</v>
      </c>
      <c r="D1214" s="1" t="s">
        <v>8715</v>
      </c>
      <c r="E1214" s="2">
        <v>48580</v>
      </c>
      <c r="F1214" s="2">
        <v>48699</v>
      </c>
      <c r="G1214" s="1" t="s">
        <v>16505</v>
      </c>
      <c r="H1214" s="1">
        <f>+Temporalidad[[#This Row],[ID]]</f>
        <v>1203</v>
      </c>
    </row>
    <row r="1215" spans="1:8" hidden="1" x14ac:dyDescent="0.3">
      <c r="A1215">
        <v>1204</v>
      </c>
      <c r="B1215" t="s">
        <v>8759</v>
      </c>
      <c r="C1215" s="1" t="s">
        <v>8714</v>
      </c>
      <c r="D1215" s="1" t="s">
        <v>8715</v>
      </c>
      <c r="E1215" s="2">
        <v>48945</v>
      </c>
      <c r="F1215" s="2">
        <v>49064</v>
      </c>
      <c r="G1215" s="1" t="s">
        <v>16506</v>
      </c>
      <c r="H1215" s="1">
        <f>+Temporalidad[[#This Row],[ID]]</f>
        <v>1204</v>
      </c>
    </row>
    <row r="1216" spans="1:8" hidden="1" x14ac:dyDescent="0.3">
      <c r="A1216">
        <v>1205</v>
      </c>
      <c r="B1216" t="s">
        <v>8760</v>
      </c>
      <c r="C1216" s="1" t="s">
        <v>8714</v>
      </c>
      <c r="D1216" s="1" t="s">
        <v>8715</v>
      </c>
      <c r="E1216" s="2">
        <v>49310</v>
      </c>
      <c r="F1216" s="2">
        <v>49429</v>
      </c>
      <c r="G1216" s="1" t="s">
        <v>16507</v>
      </c>
      <c r="H1216" s="1">
        <f>+Temporalidad[[#This Row],[ID]]</f>
        <v>1205</v>
      </c>
    </row>
    <row r="1217" spans="1:8" hidden="1" x14ac:dyDescent="0.3">
      <c r="A1217">
        <v>1206</v>
      </c>
      <c r="B1217" t="s">
        <v>8761</v>
      </c>
      <c r="C1217" s="1" t="s">
        <v>8714</v>
      </c>
      <c r="D1217" s="1" t="s">
        <v>8715</v>
      </c>
      <c r="E1217" s="2">
        <v>49675</v>
      </c>
      <c r="F1217" s="2">
        <v>49795</v>
      </c>
      <c r="G1217" s="1" t="s">
        <v>16508</v>
      </c>
      <c r="H1217" s="1">
        <f>+Temporalidad[[#This Row],[ID]]</f>
        <v>1206</v>
      </c>
    </row>
    <row r="1218" spans="1:8" hidden="1" x14ac:dyDescent="0.3">
      <c r="A1218">
        <v>1207</v>
      </c>
      <c r="B1218" t="s">
        <v>8762</v>
      </c>
      <c r="C1218" s="1" t="s">
        <v>8714</v>
      </c>
      <c r="D1218" s="1" t="s">
        <v>8715</v>
      </c>
      <c r="E1218" s="2">
        <v>50041</v>
      </c>
      <c r="F1218" s="2">
        <v>50160</v>
      </c>
      <c r="G1218" s="1" t="s">
        <v>16509</v>
      </c>
      <c r="H1218" s="1">
        <f>+Temporalidad[[#This Row],[ID]]</f>
        <v>1207</v>
      </c>
    </row>
    <row r="1219" spans="1:8" hidden="1" x14ac:dyDescent="0.3">
      <c r="A1219">
        <v>1208</v>
      </c>
      <c r="B1219" t="s">
        <v>8763</v>
      </c>
      <c r="C1219" s="1" t="s">
        <v>8714</v>
      </c>
      <c r="D1219" s="1" t="s">
        <v>8715</v>
      </c>
      <c r="E1219" s="2">
        <v>50406</v>
      </c>
      <c r="F1219" s="2">
        <v>50525</v>
      </c>
      <c r="G1219" s="1" t="s">
        <v>16510</v>
      </c>
      <c r="H1219" s="1">
        <f>+Temporalidad[[#This Row],[ID]]</f>
        <v>1208</v>
      </c>
    </row>
    <row r="1220" spans="1:8" hidden="1" x14ac:dyDescent="0.3">
      <c r="A1220">
        <v>1209</v>
      </c>
      <c r="B1220" t="s">
        <v>8764</v>
      </c>
      <c r="C1220" s="1" t="s">
        <v>8714</v>
      </c>
      <c r="D1220" s="1" t="s">
        <v>8715</v>
      </c>
      <c r="E1220" s="2">
        <v>50771</v>
      </c>
      <c r="F1220" s="2">
        <v>50890</v>
      </c>
      <c r="G1220" s="1" t="s">
        <v>16511</v>
      </c>
      <c r="H1220" s="1">
        <f>+Temporalidad[[#This Row],[ID]]</f>
        <v>1209</v>
      </c>
    </row>
    <row r="1221" spans="1:8" hidden="1" x14ac:dyDescent="0.3">
      <c r="A1221">
        <v>1210</v>
      </c>
      <c r="B1221" t="s">
        <v>8765</v>
      </c>
      <c r="C1221" s="1" t="s">
        <v>8714</v>
      </c>
      <c r="D1221" s="1" t="s">
        <v>8715</v>
      </c>
      <c r="E1221" s="2">
        <v>51136</v>
      </c>
      <c r="F1221" s="2">
        <v>51256</v>
      </c>
      <c r="G1221" s="1" t="s">
        <v>16512</v>
      </c>
      <c r="H1221" s="1">
        <f>+Temporalidad[[#This Row],[ID]]</f>
        <v>1210</v>
      </c>
    </row>
    <row r="1222" spans="1:8" hidden="1" x14ac:dyDescent="0.3">
      <c r="A1222">
        <v>1211</v>
      </c>
      <c r="B1222" t="s">
        <v>8766</v>
      </c>
      <c r="C1222" s="1" t="s">
        <v>8714</v>
      </c>
      <c r="D1222" s="1" t="s">
        <v>8715</v>
      </c>
      <c r="E1222" s="2">
        <v>51502</v>
      </c>
      <c r="F1222" s="2">
        <v>51621</v>
      </c>
      <c r="G1222" s="1" t="s">
        <v>16513</v>
      </c>
      <c r="H1222" s="1">
        <f>+Temporalidad[[#This Row],[ID]]</f>
        <v>1211</v>
      </c>
    </row>
    <row r="1223" spans="1:8" hidden="1" x14ac:dyDescent="0.3">
      <c r="A1223">
        <v>1212</v>
      </c>
      <c r="B1223" t="s">
        <v>8767</v>
      </c>
      <c r="C1223" s="1" t="s">
        <v>8714</v>
      </c>
      <c r="D1223" s="1" t="s">
        <v>8715</v>
      </c>
      <c r="E1223" s="2">
        <v>51867</v>
      </c>
      <c r="F1223" s="2">
        <v>51986</v>
      </c>
      <c r="G1223" s="1" t="s">
        <v>16514</v>
      </c>
      <c r="H1223" s="1">
        <f>+Temporalidad[[#This Row],[ID]]</f>
        <v>1212</v>
      </c>
    </row>
    <row r="1224" spans="1:8" hidden="1" x14ac:dyDescent="0.3">
      <c r="A1224">
        <v>1213</v>
      </c>
      <c r="B1224" t="s">
        <v>8768</v>
      </c>
      <c r="C1224" s="1" t="s">
        <v>8714</v>
      </c>
      <c r="D1224" s="1" t="s">
        <v>8715</v>
      </c>
      <c r="E1224" s="2">
        <v>52232</v>
      </c>
      <c r="F1224" s="2">
        <v>52351</v>
      </c>
      <c r="G1224" s="1" t="s">
        <v>16515</v>
      </c>
      <c r="H1224" s="1">
        <f>+Temporalidad[[#This Row],[ID]]</f>
        <v>1213</v>
      </c>
    </row>
    <row r="1225" spans="1:8" hidden="1" x14ac:dyDescent="0.3">
      <c r="A1225">
        <v>1214</v>
      </c>
      <c r="B1225" t="s">
        <v>8769</v>
      </c>
      <c r="C1225" s="1" t="s">
        <v>8714</v>
      </c>
      <c r="D1225" s="1" t="s">
        <v>8715</v>
      </c>
      <c r="E1225" s="2">
        <v>52597</v>
      </c>
      <c r="F1225" s="2">
        <v>52717</v>
      </c>
      <c r="G1225" s="1" t="s">
        <v>16516</v>
      </c>
      <c r="H1225" s="1">
        <f>+Temporalidad[[#This Row],[ID]]</f>
        <v>1214</v>
      </c>
    </row>
    <row r="1226" spans="1:8" hidden="1" x14ac:dyDescent="0.3">
      <c r="A1226">
        <v>1215</v>
      </c>
      <c r="B1226" t="s">
        <v>8770</v>
      </c>
      <c r="C1226" s="1" t="s">
        <v>8714</v>
      </c>
      <c r="D1226" s="1" t="s">
        <v>8715</v>
      </c>
      <c r="E1226" s="2">
        <v>52963</v>
      </c>
      <c r="F1226" s="2">
        <v>53082</v>
      </c>
      <c r="G1226" s="1" t="s">
        <v>16517</v>
      </c>
      <c r="H1226" s="1">
        <f>+Temporalidad[[#This Row],[ID]]</f>
        <v>1215</v>
      </c>
    </row>
    <row r="1227" spans="1:8" hidden="1" x14ac:dyDescent="0.3">
      <c r="A1227">
        <v>1216</v>
      </c>
      <c r="B1227" t="s">
        <v>8771</v>
      </c>
      <c r="C1227" s="1" t="s">
        <v>8714</v>
      </c>
      <c r="D1227" s="1" t="s">
        <v>8715</v>
      </c>
      <c r="E1227" s="2">
        <v>53328</v>
      </c>
      <c r="F1227" s="2">
        <v>53447</v>
      </c>
      <c r="G1227" s="1" t="s">
        <v>16518</v>
      </c>
      <c r="H1227" s="1">
        <f>+Temporalidad[[#This Row],[ID]]</f>
        <v>1216</v>
      </c>
    </row>
    <row r="1228" spans="1:8" hidden="1" x14ac:dyDescent="0.3">
      <c r="A1228">
        <v>1217</v>
      </c>
      <c r="B1228" t="s">
        <v>8772</v>
      </c>
      <c r="C1228" s="1" t="s">
        <v>8714</v>
      </c>
      <c r="D1228" s="1" t="s">
        <v>8715</v>
      </c>
      <c r="E1228" s="2">
        <v>53693</v>
      </c>
      <c r="F1228" s="2">
        <v>53812</v>
      </c>
      <c r="G1228" s="1" t="s">
        <v>16519</v>
      </c>
      <c r="H1228" s="1">
        <f>+Temporalidad[[#This Row],[ID]]</f>
        <v>1217</v>
      </c>
    </row>
    <row r="1229" spans="1:8" hidden="1" x14ac:dyDescent="0.3">
      <c r="A1229">
        <v>1218</v>
      </c>
      <c r="B1229" t="s">
        <v>8773</v>
      </c>
      <c r="C1229" s="1" t="s">
        <v>8714</v>
      </c>
      <c r="D1229" s="1" t="s">
        <v>8715</v>
      </c>
      <c r="E1229" s="2">
        <v>54058</v>
      </c>
      <c r="F1229" s="2">
        <v>54178</v>
      </c>
      <c r="G1229" s="1" t="s">
        <v>16520</v>
      </c>
      <c r="H1229" s="1">
        <f>+Temporalidad[[#This Row],[ID]]</f>
        <v>1218</v>
      </c>
    </row>
    <row r="1230" spans="1:8" hidden="1" x14ac:dyDescent="0.3">
      <c r="A1230">
        <v>1219</v>
      </c>
      <c r="B1230" t="s">
        <v>8774</v>
      </c>
      <c r="C1230" s="1" t="s">
        <v>8714</v>
      </c>
      <c r="D1230" s="1" t="s">
        <v>8715</v>
      </c>
      <c r="E1230" s="2">
        <v>54424</v>
      </c>
      <c r="F1230" s="2">
        <v>54543</v>
      </c>
      <c r="G1230" s="1" t="s">
        <v>16521</v>
      </c>
      <c r="H1230" s="1">
        <f>+Temporalidad[[#This Row],[ID]]</f>
        <v>1219</v>
      </c>
    </row>
    <row r="1231" spans="1:8" hidden="1" x14ac:dyDescent="0.3">
      <c r="A1231">
        <v>1220</v>
      </c>
      <c r="B1231" t="s">
        <v>8775</v>
      </c>
      <c r="C1231" s="1" t="s">
        <v>8714</v>
      </c>
      <c r="D1231" s="1" t="s">
        <v>8715</v>
      </c>
      <c r="E1231" s="2">
        <v>54789</v>
      </c>
      <c r="F1231" s="2">
        <v>54908</v>
      </c>
      <c r="G1231" s="1" t="s">
        <v>16522</v>
      </c>
      <c r="H1231" s="1">
        <f>+Temporalidad[[#This Row],[ID]]</f>
        <v>1220</v>
      </c>
    </row>
    <row r="1232" spans="1:8" hidden="1" x14ac:dyDescent="0.3">
      <c r="A1232">
        <v>1221</v>
      </c>
      <c r="B1232" t="s">
        <v>8776</v>
      </c>
      <c r="C1232" s="1" t="s">
        <v>8714</v>
      </c>
      <c r="D1232" s="1" t="s">
        <v>8715</v>
      </c>
      <c r="E1232" s="2">
        <v>32994</v>
      </c>
      <c r="F1232" s="2">
        <v>33116</v>
      </c>
      <c r="G1232" s="1" t="s">
        <v>16523</v>
      </c>
      <c r="H1232" s="1">
        <f>+Temporalidad[[#This Row],[ID]]</f>
        <v>1221</v>
      </c>
    </row>
    <row r="1233" spans="1:8" hidden="1" x14ac:dyDescent="0.3">
      <c r="A1233">
        <v>1222</v>
      </c>
      <c r="B1233" t="s">
        <v>8777</v>
      </c>
      <c r="C1233" s="1" t="s">
        <v>8714</v>
      </c>
      <c r="D1233" s="1" t="s">
        <v>8715</v>
      </c>
      <c r="E1233" s="2">
        <v>33359</v>
      </c>
      <c r="F1233" s="2">
        <v>33481</v>
      </c>
      <c r="G1233" s="1" t="s">
        <v>16524</v>
      </c>
      <c r="H1233" s="1">
        <f>+Temporalidad[[#This Row],[ID]]</f>
        <v>1222</v>
      </c>
    </row>
    <row r="1234" spans="1:8" hidden="1" x14ac:dyDescent="0.3">
      <c r="A1234">
        <v>1223</v>
      </c>
      <c r="B1234" t="s">
        <v>8778</v>
      </c>
      <c r="C1234" s="1" t="s">
        <v>8714</v>
      </c>
      <c r="D1234" s="1" t="s">
        <v>8715</v>
      </c>
      <c r="E1234" s="2">
        <v>33725</v>
      </c>
      <c r="F1234" s="2">
        <v>33847</v>
      </c>
      <c r="G1234" s="1" t="s">
        <v>16525</v>
      </c>
      <c r="H1234" s="1">
        <f>+Temporalidad[[#This Row],[ID]]</f>
        <v>1223</v>
      </c>
    </row>
    <row r="1235" spans="1:8" hidden="1" x14ac:dyDescent="0.3">
      <c r="A1235">
        <v>1224</v>
      </c>
      <c r="B1235" t="s">
        <v>8779</v>
      </c>
      <c r="C1235" s="1" t="s">
        <v>8714</v>
      </c>
      <c r="D1235" s="1" t="s">
        <v>8715</v>
      </c>
      <c r="E1235" s="2">
        <v>34090</v>
      </c>
      <c r="F1235" s="2">
        <v>34212</v>
      </c>
      <c r="G1235" s="1" t="s">
        <v>16526</v>
      </c>
      <c r="H1235" s="1">
        <f>+Temporalidad[[#This Row],[ID]]</f>
        <v>1224</v>
      </c>
    </row>
    <row r="1236" spans="1:8" hidden="1" x14ac:dyDescent="0.3">
      <c r="A1236">
        <v>1225</v>
      </c>
      <c r="B1236" t="s">
        <v>8780</v>
      </c>
      <c r="C1236" s="1" t="s">
        <v>8714</v>
      </c>
      <c r="D1236" s="1" t="s">
        <v>8715</v>
      </c>
      <c r="E1236" s="2">
        <v>34455</v>
      </c>
      <c r="F1236" s="2">
        <v>34577</v>
      </c>
      <c r="G1236" s="1" t="s">
        <v>16527</v>
      </c>
      <c r="H1236" s="1">
        <f>+Temporalidad[[#This Row],[ID]]</f>
        <v>1225</v>
      </c>
    </row>
    <row r="1237" spans="1:8" hidden="1" x14ac:dyDescent="0.3">
      <c r="A1237">
        <v>1226</v>
      </c>
      <c r="B1237" t="s">
        <v>8781</v>
      </c>
      <c r="C1237" s="1" t="s">
        <v>8714</v>
      </c>
      <c r="D1237" s="1" t="s">
        <v>8715</v>
      </c>
      <c r="E1237" s="2">
        <v>34820</v>
      </c>
      <c r="F1237" s="2">
        <v>34942</v>
      </c>
      <c r="G1237" s="1" t="s">
        <v>16528</v>
      </c>
      <c r="H1237" s="1">
        <f>+Temporalidad[[#This Row],[ID]]</f>
        <v>1226</v>
      </c>
    </row>
    <row r="1238" spans="1:8" hidden="1" x14ac:dyDescent="0.3">
      <c r="A1238">
        <v>1227</v>
      </c>
      <c r="B1238" t="s">
        <v>8782</v>
      </c>
      <c r="C1238" s="1" t="s">
        <v>8714</v>
      </c>
      <c r="D1238" s="1" t="s">
        <v>8715</v>
      </c>
      <c r="E1238" s="2">
        <v>35186</v>
      </c>
      <c r="F1238" s="2">
        <v>35308</v>
      </c>
      <c r="G1238" s="1" t="s">
        <v>16529</v>
      </c>
      <c r="H1238" s="1">
        <f>+Temporalidad[[#This Row],[ID]]</f>
        <v>1227</v>
      </c>
    </row>
    <row r="1239" spans="1:8" hidden="1" x14ac:dyDescent="0.3">
      <c r="A1239">
        <v>1228</v>
      </c>
      <c r="B1239" t="s">
        <v>8783</v>
      </c>
      <c r="C1239" s="1" t="s">
        <v>8714</v>
      </c>
      <c r="D1239" s="1" t="s">
        <v>8715</v>
      </c>
      <c r="E1239" s="2">
        <v>35551</v>
      </c>
      <c r="F1239" s="2">
        <v>35673</v>
      </c>
      <c r="G1239" s="1" t="s">
        <v>16530</v>
      </c>
      <c r="H1239" s="1">
        <f>+Temporalidad[[#This Row],[ID]]</f>
        <v>1228</v>
      </c>
    </row>
    <row r="1240" spans="1:8" hidden="1" x14ac:dyDescent="0.3">
      <c r="A1240">
        <v>1229</v>
      </c>
      <c r="B1240" t="s">
        <v>8784</v>
      </c>
      <c r="C1240" s="1" t="s">
        <v>8714</v>
      </c>
      <c r="D1240" s="1" t="s">
        <v>8715</v>
      </c>
      <c r="E1240" s="2">
        <v>35916</v>
      </c>
      <c r="F1240" s="2">
        <v>36038</v>
      </c>
      <c r="G1240" s="1" t="s">
        <v>16531</v>
      </c>
      <c r="H1240" s="1">
        <f>+Temporalidad[[#This Row],[ID]]</f>
        <v>1229</v>
      </c>
    </row>
    <row r="1241" spans="1:8" hidden="1" x14ac:dyDescent="0.3">
      <c r="A1241">
        <v>1230</v>
      </c>
      <c r="B1241" t="s">
        <v>8785</v>
      </c>
      <c r="C1241" s="1" t="s">
        <v>8714</v>
      </c>
      <c r="D1241" s="1" t="s">
        <v>8715</v>
      </c>
      <c r="E1241" s="2">
        <v>36281</v>
      </c>
      <c r="F1241" s="2">
        <v>36403</v>
      </c>
      <c r="G1241" s="1" t="s">
        <v>16532</v>
      </c>
      <c r="H1241" s="1">
        <f>+Temporalidad[[#This Row],[ID]]</f>
        <v>1230</v>
      </c>
    </row>
    <row r="1242" spans="1:8" hidden="1" x14ac:dyDescent="0.3">
      <c r="A1242">
        <v>1231</v>
      </c>
      <c r="B1242" t="s">
        <v>8786</v>
      </c>
      <c r="C1242" s="1" t="s">
        <v>8714</v>
      </c>
      <c r="D1242" s="1" t="s">
        <v>8715</v>
      </c>
      <c r="E1242" s="2">
        <v>36647</v>
      </c>
      <c r="F1242" s="2">
        <v>36769</v>
      </c>
      <c r="G1242" s="1" t="s">
        <v>16533</v>
      </c>
      <c r="H1242" s="1">
        <f>+Temporalidad[[#This Row],[ID]]</f>
        <v>1231</v>
      </c>
    </row>
    <row r="1243" spans="1:8" hidden="1" x14ac:dyDescent="0.3">
      <c r="A1243">
        <v>1232</v>
      </c>
      <c r="B1243" t="s">
        <v>8787</v>
      </c>
      <c r="C1243" s="1" t="s">
        <v>8714</v>
      </c>
      <c r="D1243" s="1" t="s">
        <v>8715</v>
      </c>
      <c r="E1243" s="2">
        <v>37012</v>
      </c>
      <c r="F1243" s="2">
        <v>37134</v>
      </c>
      <c r="G1243" s="1" t="s">
        <v>16534</v>
      </c>
      <c r="H1243" s="1">
        <f>+Temporalidad[[#This Row],[ID]]</f>
        <v>1232</v>
      </c>
    </row>
    <row r="1244" spans="1:8" hidden="1" x14ac:dyDescent="0.3">
      <c r="A1244">
        <v>1233</v>
      </c>
      <c r="B1244" t="s">
        <v>8788</v>
      </c>
      <c r="C1244" s="1" t="s">
        <v>8714</v>
      </c>
      <c r="D1244" s="1" t="s">
        <v>8715</v>
      </c>
      <c r="E1244" s="2">
        <v>37377</v>
      </c>
      <c r="F1244" s="2">
        <v>37499</v>
      </c>
      <c r="G1244" s="1" t="s">
        <v>16535</v>
      </c>
      <c r="H1244" s="1">
        <f>+Temporalidad[[#This Row],[ID]]</f>
        <v>1233</v>
      </c>
    </row>
    <row r="1245" spans="1:8" hidden="1" x14ac:dyDescent="0.3">
      <c r="A1245">
        <v>1234</v>
      </c>
      <c r="B1245" t="s">
        <v>8789</v>
      </c>
      <c r="C1245" s="1" t="s">
        <v>8714</v>
      </c>
      <c r="D1245" s="1" t="s">
        <v>8715</v>
      </c>
      <c r="E1245" s="2">
        <v>37742</v>
      </c>
      <c r="F1245" s="2">
        <v>37864</v>
      </c>
      <c r="G1245" s="1" t="s">
        <v>16536</v>
      </c>
      <c r="H1245" s="1">
        <f>+Temporalidad[[#This Row],[ID]]</f>
        <v>1234</v>
      </c>
    </row>
    <row r="1246" spans="1:8" hidden="1" x14ac:dyDescent="0.3">
      <c r="A1246">
        <v>1235</v>
      </c>
      <c r="B1246" t="s">
        <v>8790</v>
      </c>
      <c r="C1246" s="1" t="s">
        <v>8714</v>
      </c>
      <c r="D1246" s="1" t="s">
        <v>8715</v>
      </c>
      <c r="E1246" s="2">
        <v>38108</v>
      </c>
      <c r="F1246" s="2">
        <v>38230</v>
      </c>
      <c r="G1246" s="1" t="s">
        <v>16537</v>
      </c>
      <c r="H1246" s="1">
        <f>+Temporalidad[[#This Row],[ID]]</f>
        <v>1235</v>
      </c>
    </row>
    <row r="1247" spans="1:8" hidden="1" x14ac:dyDescent="0.3">
      <c r="A1247">
        <v>1236</v>
      </c>
      <c r="B1247" t="s">
        <v>8791</v>
      </c>
      <c r="C1247" s="1" t="s">
        <v>8714</v>
      </c>
      <c r="D1247" s="1" t="s">
        <v>8715</v>
      </c>
      <c r="E1247" s="2">
        <v>38473</v>
      </c>
      <c r="F1247" s="2">
        <v>38595</v>
      </c>
      <c r="G1247" s="1" t="s">
        <v>16538</v>
      </c>
      <c r="H1247" s="1">
        <f>+Temporalidad[[#This Row],[ID]]</f>
        <v>1236</v>
      </c>
    </row>
    <row r="1248" spans="1:8" hidden="1" x14ac:dyDescent="0.3">
      <c r="A1248">
        <v>1237</v>
      </c>
      <c r="B1248" t="s">
        <v>8792</v>
      </c>
      <c r="C1248" s="1" t="s">
        <v>8714</v>
      </c>
      <c r="D1248" s="1" t="s">
        <v>8715</v>
      </c>
      <c r="E1248" s="2">
        <v>38838</v>
      </c>
      <c r="F1248" s="2">
        <v>38960</v>
      </c>
      <c r="G1248" s="1" t="s">
        <v>16539</v>
      </c>
      <c r="H1248" s="1">
        <f>+Temporalidad[[#This Row],[ID]]</f>
        <v>1237</v>
      </c>
    </row>
    <row r="1249" spans="1:8" hidden="1" x14ac:dyDescent="0.3">
      <c r="A1249">
        <v>1238</v>
      </c>
      <c r="B1249" t="s">
        <v>8793</v>
      </c>
      <c r="C1249" s="1" t="s">
        <v>8714</v>
      </c>
      <c r="D1249" s="1" t="s">
        <v>8715</v>
      </c>
      <c r="E1249" s="2">
        <v>39203</v>
      </c>
      <c r="F1249" s="2">
        <v>39325</v>
      </c>
      <c r="G1249" s="1" t="s">
        <v>16540</v>
      </c>
      <c r="H1249" s="1">
        <f>+Temporalidad[[#This Row],[ID]]</f>
        <v>1238</v>
      </c>
    </row>
    <row r="1250" spans="1:8" hidden="1" x14ac:dyDescent="0.3">
      <c r="A1250">
        <v>1239</v>
      </c>
      <c r="B1250" t="s">
        <v>8794</v>
      </c>
      <c r="C1250" s="1" t="s">
        <v>8714</v>
      </c>
      <c r="D1250" s="1" t="s">
        <v>8715</v>
      </c>
      <c r="E1250" s="2">
        <v>39569</v>
      </c>
      <c r="F1250" s="2">
        <v>39691</v>
      </c>
      <c r="G1250" s="1" t="s">
        <v>16541</v>
      </c>
      <c r="H1250" s="1">
        <f>+Temporalidad[[#This Row],[ID]]</f>
        <v>1239</v>
      </c>
    </row>
    <row r="1251" spans="1:8" hidden="1" x14ac:dyDescent="0.3">
      <c r="A1251">
        <v>1240</v>
      </c>
      <c r="B1251" t="s">
        <v>8795</v>
      </c>
      <c r="C1251" s="1" t="s">
        <v>8714</v>
      </c>
      <c r="D1251" s="1" t="s">
        <v>8715</v>
      </c>
      <c r="E1251" s="2">
        <v>39934</v>
      </c>
      <c r="F1251" s="2">
        <v>40056</v>
      </c>
      <c r="G1251" s="1" t="s">
        <v>16542</v>
      </c>
      <c r="H1251" s="1">
        <f>+Temporalidad[[#This Row],[ID]]</f>
        <v>1240</v>
      </c>
    </row>
    <row r="1252" spans="1:8" hidden="1" x14ac:dyDescent="0.3">
      <c r="A1252">
        <v>1241</v>
      </c>
      <c r="B1252" t="s">
        <v>8796</v>
      </c>
      <c r="C1252" s="1" t="s">
        <v>8714</v>
      </c>
      <c r="D1252" s="1" t="s">
        <v>8715</v>
      </c>
      <c r="E1252" s="2">
        <v>40299</v>
      </c>
      <c r="F1252" s="2">
        <v>40421</v>
      </c>
      <c r="G1252" s="1" t="s">
        <v>16543</v>
      </c>
      <c r="H1252" s="1">
        <f>+Temporalidad[[#This Row],[ID]]</f>
        <v>1241</v>
      </c>
    </row>
    <row r="1253" spans="1:8" hidden="1" x14ac:dyDescent="0.3">
      <c r="A1253">
        <v>1242</v>
      </c>
      <c r="B1253" t="s">
        <v>8797</v>
      </c>
      <c r="C1253" s="1" t="s">
        <v>8714</v>
      </c>
      <c r="D1253" s="1" t="s">
        <v>8715</v>
      </c>
      <c r="E1253" s="2">
        <v>40664</v>
      </c>
      <c r="F1253" s="2">
        <v>40786</v>
      </c>
      <c r="G1253" s="1" t="s">
        <v>16544</v>
      </c>
      <c r="H1253" s="1">
        <f>+Temporalidad[[#This Row],[ID]]</f>
        <v>1242</v>
      </c>
    </row>
    <row r="1254" spans="1:8" hidden="1" x14ac:dyDescent="0.3">
      <c r="A1254">
        <v>1243</v>
      </c>
      <c r="B1254" t="s">
        <v>8798</v>
      </c>
      <c r="C1254" s="1" t="s">
        <v>8714</v>
      </c>
      <c r="D1254" s="1" t="s">
        <v>8715</v>
      </c>
      <c r="E1254" s="2">
        <v>41030</v>
      </c>
      <c r="F1254" s="2">
        <v>41152</v>
      </c>
      <c r="G1254" s="1" t="s">
        <v>16545</v>
      </c>
      <c r="H1254" s="1">
        <f>+Temporalidad[[#This Row],[ID]]</f>
        <v>1243</v>
      </c>
    </row>
    <row r="1255" spans="1:8" hidden="1" x14ac:dyDescent="0.3">
      <c r="A1255">
        <v>1244</v>
      </c>
      <c r="B1255" t="s">
        <v>8799</v>
      </c>
      <c r="C1255" s="1" t="s">
        <v>8714</v>
      </c>
      <c r="D1255" s="1" t="s">
        <v>8715</v>
      </c>
      <c r="E1255" s="2">
        <v>41395</v>
      </c>
      <c r="F1255" s="2">
        <v>41517</v>
      </c>
      <c r="G1255" s="1" t="s">
        <v>16546</v>
      </c>
      <c r="H1255" s="1">
        <f>+Temporalidad[[#This Row],[ID]]</f>
        <v>1244</v>
      </c>
    </row>
    <row r="1256" spans="1:8" hidden="1" x14ac:dyDescent="0.3">
      <c r="A1256">
        <v>1245</v>
      </c>
      <c r="B1256" t="s">
        <v>8800</v>
      </c>
      <c r="C1256" s="1" t="s">
        <v>8714</v>
      </c>
      <c r="D1256" s="1" t="s">
        <v>8715</v>
      </c>
      <c r="E1256" s="2">
        <v>41760</v>
      </c>
      <c r="F1256" s="2">
        <v>41882</v>
      </c>
      <c r="G1256" s="1" t="s">
        <v>16547</v>
      </c>
      <c r="H1256" s="1">
        <f>+Temporalidad[[#This Row],[ID]]</f>
        <v>1245</v>
      </c>
    </row>
    <row r="1257" spans="1:8" hidden="1" x14ac:dyDescent="0.3">
      <c r="A1257">
        <v>1246</v>
      </c>
      <c r="B1257" t="s">
        <v>8801</v>
      </c>
      <c r="C1257" s="1" t="s">
        <v>8714</v>
      </c>
      <c r="D1257" s="1" t="s">
        <v>8715</v>
      </c>
      <c r="E1257" s="2">
        <v>42125</v>
      </c>
      <c r="F1257" s="2">
        <v>42247</v>
      </c>
      <c r="G1257" s="1" t="s">
        <v>16548</v>
      </c>
      <c r="H1257" s="1">
        <f>+Temporalidad[[#This Row],[ID]]</f>
        <v>1246</v>
      </c>
    </row>
    <row r="1258" spans="1:8" hidden="1" x14ac:dyDescent="0.3">
      <c r="A1258">
        <v>1247</v>
      </c>
      <c r="B1258" t="s">
        <v>8802</v>
      </c>
      <c r="C1258" s="1" t="s">
        <v>8714</v>
      </c>
      <c r="D1258" s="1" t="s">
        <v>8715</v>
      </c>
      <c r="E1258" s="2">
        <v>42491</v>
      </c>
      <c r="F1258" s="2">
        <v>42613</v>
      </c>
      <c r="G1258" s="1" t="s">
        <v>16549</v>
      </c>
      <c r="H1258" s="1">
        <f>+Temporalidad[[#This Row],[ID]]</f>
        <v>1247</v>
      </c>
    </row>
    <row r="1259" spans="1:8" hidden="1" x14ac:dyDescent="0.3">
      <c r="A1259">
        <v>1248</v>
      </c>
      <c r="B1259" t="s">
        <v>8803</v>
      </c>
      <c r="C1259" s="1" t="s">
        <v>8714</v>
      </c>
      <c r="D1259" s="1" t="s">
        <v>8715</v>
      </c>
      <c r="E1259" s="2">
        <v>42856</v>
      </c>
      <c r="F1259" s="2">
        <v>42978</v>
      </c>
      <c r="G1259" s="1" t="s">
        <v>16550</v>
      </c>
      <c r="H1259" s="1">
        <f>+Temporalidad[[#This Row],[ID]]</f>
        <v>1248</v>
      </c>
    </row>
    <row r="1260" spans="1:8" hidden="1" x14ac:dyDescent="0.3">
      <c r="A1260">
        <v>1249</v>
      </c>
      <c r="B1260" t="s">
        <v>8804</v>
      </c>
      <c r="C1260" s="1" t="s">
        <v>8714</v>
      </c>
      <c r="D1260" s="1" t="s">
        <v>8715</v>
      </c>
      <c r="E1260" s="2">
        <v>43221</v>
      </c>
      <c r="F1260" s="2">
        <v>43343</v>
      </c>
      <c r="G1260" s="1" t="s">
        <v>16551</v>
      </c>
      <c r="H1260" s="1">
        <f>+Temporalidad[[#This Row],[ID]]</f>
        <v>1249</v>
      </c>
    </row>
    <row r="1261" spans="1:8" hidden="1" x14ac:dyDescent="0.3">
      <c r="A1261">
        <v>1250</v>
      </c>
      <c r="B1261" t="s">
        <v>8805</v>
      </c>
      <c r="C1261" s="1" t="s">
        <v>8714</v>
      </c>
      <c r="D1261" s="1" t="s">
        <v>8715</v>
      </c>
      <c r="E1261" s="2">
        <v>43586</v>
      </c>
      <c r="F1261" s="2">
        <v>43708</v>
      </c>
      <c r="G1261" s="1" t="s">
        <v>16552</v>
      </c>
      <c r="H1261" s="1">
        <f>+Temporalidad[[#This Row],[ID]]</f>
        <v>1250</v>
      </c>
    </row>
    <row r="1262" spans="1:8" hidden="1" x14ac:dyDescent="0.3">
      <c r="A1262">
        <v>1251</v>
      </c>
      <c r="B1262" t="s">
        <v>8806</v>
      </c>
      <c r="C1262" s="1" t="s">
        <v>8714</v>
      </c>
      <c r="D1262" s="1" t="s">
        <v>8715</v>
      </c>
      <c r="E1262" s="2">
        <v>43952</v>
      </c>
      <c r="F1262" s="2">
        <v>44074</v>
      </c>
      <c r="G1262" s="1" t="s">
        <v>16553</v>
      </c>
      <c r="H1262" s="1">
        <f>+Temporalidad[[#This Row],[ID]]</f>
        <v>1251</v>
      </c>
    </row>
    <row r="1263" spans="1:8" hidden="1" x14ac:dyDescent="0.3">
      <c r="A1263">
        <v>1252</v>
      </c>
      <c r="B1263" t="s">
        <v>8807</v>
      </c>
      <c r="C1263" s="1" t="s">
        <v>8714</v>
      </c>
      <c r="D1263" s="1" t="s">
        <v>8715</v>
      </c>
      <c r="E1263" s="2">
        <v>44317</v>
      </c>
      <c r="F1263" s="2">
        <v>44439</v>
      </c>
      <c r="G1263" s="1" t="s">
        <v>16554</v>
      </c>
      <c r="H1263" s="1">
        <f>+Temporalidad[[#This Row],[ID]]</f>
        <v>1252</v>
      </c>
    </row>
    <row r="1264" spans="1:8" hidden="1" x14ac:dyDescent="0.3">
      <c r="A1264">
        <v>1253</v>
      </c>
      <c r="B1264" t="s">
        <v>8808</v>
      </c>
      <c r="C1264" s="1" t="s">
        <v>8714</v>
      </c>
      <c r="D1264" s="1" t="s">
        <v>8715</v>
      </c>
      <c r="E1264" s="2">
        <v>44682</v>
      </c>
      <c r="F1264" s="2">
        <v>44804</v>
      </c>
      <c r="G1264" s="1" t="s">
        <v>16555</v>
      </c>
      <c r="H1264" s="1">
        <f>+Temporalidad[[#This Row],[ID]]</f>
        <v>1253</v>
      </c>
    </row>
    <row r="1265" spans="1:8" hidden="1" x14ac:dyDescent="0.3">
      <c r="A1265">
        <v>1254</v>
      </c>
      <c r="B1265" t="s">
        <v>8809</v>
      </c>
      <c r="C1265" s="1" t="s">
        <v>8714</v>
      </c>
      <c r="D1265" s="1" t="s">
        <v>8715</v>
      </c>
      <c r="E1265" s="2">
        <v>45047</v>
      </c>
      <c r="F1265" s="2">
        <v>45169</v>
      </c>
      <c r="G1265" s="1" t="s">
        <v>16556</v>
      </c>
      <c r="H1265" s="1">
        <f>+Temporalidad[[#This Row],[ID]]</f>
        <v>1254</v>
      </c>
    </row>
    <row r="1266" spans="1:8" hidden="1" x14ac:dyDescent="0.3">
      <c r="A1266">
        <v>1255</v>
      </c>
      <c r="B1266" t="s">
        <v>8810</v>
      </c>
      <c r="C1266" s="1" t="s">
        <v>8714</v>
      </c>
      <c r="D1266" s="1" t="s">
        <v>8715</v>
      </c>
      <c r="E1266" s="2">
        <v>45413</v>
      </c>
      <c r="F1266" s="2">
        <v>45535</v>
      </c>
      <c r="G1266" s="1" t="s">
        <v>16557</v>
      </c>
      <c r="H1266" s="1">
        <f>+Temporalidad[[#This Row],[ID]]</f>
        <v>1255</v>
      </c>
    </row>
    <row r="1267" spans="1:8" hidden="1" x14ac:dyDescent="0.3">
      <c r="A1267">
        <v>1256</v>
      </c>
      <c r="B1267" t="s">
        <v>8811</v>
      </c>
      <c r="C1267" s="1" t="s">
        <v>8714</v>
      </c>
      <c r="D1267" s="1" t="s">
        <v>8715</v>
      </c>
      <c r="E1267" s="2">
        <v>45778</v>
      </c>
      <c r="F1267" s="2">
        <v>45900</v>
      </c>
      <c r="G1267" s="1" t="s">
        <v>16558</v>
      </c>
      <c r="H1267" s="1">
        <f>+Temporalidad[[#This Row],[ID]]</f>
        <v>1256</v>
      </c>
    </row>
    <row r="1268" spans="1:8" hidden="1" x14ac:dyDescent="0.3">
      <c r="A1268">
        <v>1257</v>
      </c>
      <c r="B1268" t="s">
        <v>8812</v>
      </c>
      <c r="C1268" s="1" t="s">
        <v>8714</v>
      </c>
      <c r="D1268" s="1" t="s">
        <v>8715</v>
      </c>
      <c r="E1268" s="2">
        <v>46143</v>
      </c>
      <c r="F1268" s="2">
        <v>46265</v>
      </c>
      <c r="G1268" s="1" t="s">
        <v>16559</v>
      </c>
      <c r="H1268" s="1">
        <f>+Temporalidad[[#This Row],[ID]]</f>
        <v>1257</v>
      </c>
    </row>
    <row r="1269" spans="1:8" hidden="1" x14ac:dyDescent="0.3">
      <c r="A1269">
        <v>1258</v>
      </c>
      <c r="B1269" t="s">
        <v>8813</v>
      </c>
      <c r="C1269" s="1" t="s">
        <v>8714</v>
      </c>
      <c r="D1269" s="1" t="s">
        <v>8715</v>
      </c>
      <c r="E1269" s="2">
        <v>46508</v>
      </c>
      <c r="F1269" s="2">
        <v>46630</v>
      </c>
      <c r="G1269" s="1" t="s">
        <v>16560</v>
      </c>
      <c r="H1269" s="1">
        <f>+Temporalidad[[#This Row],[ID]]</f>
        <v>1258</v>
      </c>
    </row>
    <row r="1270" spans="1:8" hidden="1" x14ac:dyDescent="0.3">
      <c r="A1270">
        <v>1259</v>
      </c>
      <c r="B1270" t="s">
        <v>8814</v>
      </c>
      <c r="C1270" s="1" t="s">
        <v>8714</v>
      </c>
      <c r="D1270" s="1" t="s">
        <v>8715</v>
      </c>
      <c r="E1270" s="2">
        <v>46874</v>
      </c>
      <c r="F1270" s="2">
        <v>46996</v>
      </c>
      <c r="G1270" s="1" t="s">
        <v>16561</v>
      </c>
      <c r="H1270" s="1">
        <f>+Temporalidad[[#This Row],[ID]]</f>
        <v>1259</v>
      </c>
    </row>
    <row r="1271" spans="1:8" hidden="1" x14ac:dyDescent="0.3">
      <c r="A1271">
        <v>1260</v>
      </c>
      <c r="B1271" t="s">
        <v>8815</v>
      </c>
      <c r="C1271" s="1" t="s">
        <v>8714</v>
      </c>
      <c r="D1271" s="1" t="s">
        <v>8715</v>
      </c>
      <c r="E1271" s="2">
        <v>47239</v>
      </c>
      <c r="F1271" s="2">
        <v>47361</v>
      </c>
      <c r="G1271" s="1" t="s">
        <v>16562</v>
      </c>
      <c r="H1271" s="1">
        <f>+Temporalidad[[#This Row],[ID]]</f>
        <v>1260</v>
      </c>
    </row>
    <row r="1272" spans="1:8" hidden="1" x14ac:dyDescent="0.3">
      <c r="A1272">
        <v>1261</v>
      </c>
      <c r="B1272" t="s">
        <v>8816</v>
      </c>
      <c r="C1272" s="1" t="s">
        <v>8714</v>
      </c>
      <c r="D1272" s="1" t="s">
        <v>8715</v>
      </c>
      <c r="E1272" s="2">
        <v>47604</v>
      </c>
      <c r="F1272" s="2">
        <v>47726</v>
      </c>
      <c r="G1272" s="1" t="s">
        <v>16563</v>
      </c>
      <c r="H1272" s="1">
        <f>+Temporalidad[[#This Row],[ID]]</f>
        <v>1261</v>
      </c>
    </row>
    <row r="1273" spans="1:8" hidden="1" x14ac:dyDescent="0.3">
      <c r="A1273">
        <v>1262</v>
      </c>
      <c r="B1273" t="s">
        <v>8817</v>
      </c>
      <c r="C1273" s="1" t="s">
        <v>8714</v>
      </c>
      <c r="D1273" s="1" t="s">
        <v>8715</v>
      </c>
      <c r="E1273" s="2">
        <v>47969</v>
      </c>
      <c r="F1273" s="2">
        <v>48091</v>
      </c>
      <c r="G1273" s="1" t="s">
        <v>16564</v>
      </c>
      <c r="H1273" s="1">
        <f>+Temporalidad[[#This Row],[ID]]</f>
        <v>1262</v>
      </c>
    </row>
    <row r="1274" spans="1:8" hidden="1" x14ac:dyDescent="0.3">
      <c r="A1274">
        <v>1263</v>
      </c>
      <c r="B1274" t="s">
        <v>8818</v>
      </c>
      <c r="C1274" s="1" t="s">
        <v>8714</v>
      </c>
      <c r="D1274" s="1" t="s">
        <v>8715</v>
      </c>
      <c r="E1274" s="2">
        <v>48335</v>
      </c>
      <c r="F1274" s="2">
        <v>48457</v>
      </c>
      <c r="G1274" s="1" t="s">
        <v>16565</v>
      </c>
      <c r="H1274" s="1">
        <f>+Temporalidad[[#This Row],[ID]]</f>
        <v>1263</v>
      </c>
    </row>
    <row r="1275" spans="1:8" hidden="1" x14ac:dyDescent="0.3">
      <c r="A1275">
        <v>1264</v>
      </c>
      <c r="B1275" t="s">
        <v>8819</v>
      </c>
      <c r="C1275" s="1" t="s">
        <v>8714</v>
      </c>
      <c r="D1275" s="1" t="s">
        <v>8715</v>
      </c>
      <c r="E1275" s="2">
        <v>48700</v>
      </c>
      <c r="F1275" s="2">
        <v>48822</v>
      </c>
      <c r="G1275" s="1" t="s">
        <v>16566</v>
      </c>
      <c r="H1275" s="1">
        <f>+Temporalidad[[#This Row],[ID]]</f>
        <v>1264</v>
      </c>
    </row>
    <row r="1276" spans="1:8" hidden="1" x14ac:dyDescent="0.3">
      <c r="A1276">
        <v>1265</v>
      </c>
      <c r="B1276" t="s">
        <v>8820</v>
      </c>
      <c r="C1276" s="1" t="s">
        <v>8714</v>
      </c>
      <c r="D1276" s="1" t="s">
        <v>8715</v>
      </c>
      <c r="E1276" s="2">
        <v>49065</v>
      </c>
      <c r="F1276" s="2">
        <v>49187</v>
      </c>
      <c r="G1276" s="1" t="s">
        <v>16567</v>
      </c>
      <c r="H1276" s="1">
        <f>+Temporalidad[[#This Row],[ID]]</f>
        <v>1265</v>
      </c>
    </row>
    <row r="1277" spans="1:8" hidden="1" x14ac:dyDescent="0.3">
      <c r="A1277">
        <v>1266</v>
      </c>
      <c r="B1277" t="s">
        <v>8821</v>
      </c>
      <c r="C1277" s="1" t="s">
        <v>8714</v>
      </c>
      <c r="D1277" s="1" t="s">
        <v>8715</v>
      </c>
      <c r="E1277" s="2">
        <v>49430</v>
      </c>
      <c r="F1277" s="2">
        <v>49552</v>
      </c>
      <c r="G1277" s="1" t="s">
        <v>16568</v>
      </c>
      <c r="H1277" s="1">
        <f>+Temporalidad[[#This Row],[ID]]</f>
        <v>1266</v>
      </c>
    </row>
    <row r="1278" spans="1:8" hidden="1" x14ac:dyDescent="0.3">
      <c r="A1278">
        <v>1267</v>
      </c>
      <c r="B1278" t="s">
        <v>8822</v>
      </c>
      <c r="C1278" s="1" t="s">
        <v>8714</v>
      </c>
      <c r="D1278" s="1" t="s">
        <v>8715</v>
      </c>
      <c r="E1278" s="2">
        <v>49796</v>
      </c>
      <c r="F1278" s="2">
        <v>49918</v>
      </c>
      <c r="G1278" s="1" t="s">
        <v>16569</v>
      </c>
      <c r="H1278" s="1">
        <f>+Temporalidad[[#This Row],[ID]]</f>
        <v>1267</v>
      </c>
    </row>
    <row r="1279" spans="1:8" hidden="1" x14ac:dyDescent="0.3">
      <c r="A1279">
        <v>1268</v>
      </c>
      <c r="B1279" t="s">
        <v>8823</v>
      </c>
      <c r="C1279" s="1" t="s">
        <v>8714</v>
      </c>
      <c r="D1279" s="1" t="s">
        <v>8715</v>
      </c>
      <c r="E1279" s="2">
        <v>50161</v>
      </c>
      <c r="F1279" s="2">
        <v>50283</v>
      </c>
      <c r="G1279" s="1" t="s">
        <v>16570</v>
      </c>
      <c r="H1279" s="1">
        <f>+Temporalidad[[#This Row],[ID]]</f>
        <v>1268</v>
      </c>
    </row>
    <row r="1280" spans="1:8" hidden="1" x14ac:dyDescent="0.3">
      <c r="A1280">
        <v>1269</v>
      </c>
      <c r="B1280" t="s">
        <v>8824</v>
      </c>
      <c r="C1280" s="1" t="s">
        <v>8714</v>
      </c>
      <c r="D1280" s="1" t="s">
        <v>8715</v>
      </c>
      <c r="E1280" s="2">
        <v>50526</v>
      </c>
      <c r="F1280" s="2">
        <v>50648</v>
      </c>
      <c r="G1280" s="1" t="s">
        <v>16571</v>
      </c>
      <c r="H1280" s="1">
        <f>+Temporalidad[[#This Row],[ID]]</f>
        <v>1269</v>
      </c>
    </row>
    <row r="1281" spans="1:8" hidden="1" x14ac:dyDescent="0.3">
      <c r="A1281">
        <v>1270</v>
      </c>
      <c r="B1281" t="s">
        <v>8825</v>
      </c>
      <c r="C1281" s="1" t="s">
        <v>8714</v>
      </c>
      <c r="D1281" s="1" t="s">
        <v>8715</v>
      </c>
      <c r="E1281" s="2">
        <v>50891</v>
      </c>
      <c r="F1281" s="2">
        <v>51013</v>
      </c>
      <c r="G1281" s="1" t="s">
        <v>16572</v>
      </c>
      <c r="H1281" s="1">
        <f>+Temporalidad[[#This Row],[ID]]</f>
        <v>1270</v>
      </c>
    </row>
    <row r="1282" spans="1:8" hidden="1" x14ac:dyDescent="0.3">
      <c r="A1282">
        <v>1271</v>
      </c>
      <c r="B1282" t="s">
        <v>8826</v>
      </c>
      <c r="C1282" s="1" t="s">
        <v>8714</v>
      </c>
      <c r="D1282" s="1" t="s">
        <v>8715</v>
      </c>
      <c r="E1282" s="2">
        <v>51257</v>
      </c>
      <c r="F1282" s="2">
        <v>51379</v>
      </c>
      <c r="G1282" s="1" t="s">
        <v>16573</v>
      </c>
      <c r="H1282" s="1">
        <f>+Temporalidad[[#This Row],[ID]]</f>
        <v>1271</v>
      </c>
    </row>
    <row r="1283" spans="1:8" hidden="1" x14ac:dyDescent="0.3">
      <c r="A1283">
        <v>1272</v>
      </c>
      <c r="B1283" t="s">
        <v>8827</v>
      </c>
      <c r="C1283" s="1" t="s">
        <v>8714</v>
      </c>
      <c r="D1283" s="1" t="s">
        <v>8715</v>
      </c>
      <c r="E1283" s="2">
        <v>51622</v>
      </c>
      <c r="F1283" s="2">
        <v>51744</v>
      </c>
      <c r="G1283" s="1" t="s">
        <v>16574</v>
      </c>
      <c r="H1283" s="1">
        <f>+Temporalidad[[#This Row],[ID]]</f>
        <v>1272</v>
      </c>
    </row>
    <row r="1284" spans="1:8" hidden="1" x14ac:dyDescent="0.3">
      <c r="A1284">
        <v>1273</v>
      </c>
      <c r="B1284" t="s">
        <v>8828</v>
      </c>
      <c r="C1284" s="1" t="s">
        <v>8714</v>
      </c>
      <c r="D1284" s="1" t="s">
        <v>8715</v>
      </c>
      <c r="E1284" s="2">
        <v>51987</v>
      </c>
      <c r="F1284" s="2">
        <v>52109</v>
      </c>
      <c r="G1284" s="1" t="s">
        <v>16575</v>
      </c>
      <c r="H1284" s="1">
        <f>+Temporalidad[[#This Row],[ID]]</f>
        <v>1273</v>
      </c>
    </row>
    <row r="1285" spans="1:8" hidden="1" x14ac:dyDescent="0.3">
      <c r="A1285">
        <v>1274</v>
      </c>
      <c r="B1285" t="s">
        <v>8829</v>
      </c>
      <c r="C1285" s="1" t="s">
        <v>8714</v>
      </c>
      <c r="D1285" s="1" t="s">
        <v>8715</v>
      </c>
      <c r="E1285" s="2">
        <v>52352</v>
      </c>
      <c r="F1285" s="2">
        <v>52474</v>
      </c>
      <c r="G1285" s="1" t="s">
        <v>16576</v>
      </c>
      <c r="H1285" s="1">
        <f>+Temporalidad[[#This Row],[ID]]</f>
        <v>1274</v>
      </c>
    </row>
    <row r="1286" spans="1:8" hidden="1" x14ac:dyDescent="0.3">
      <c r="A1286">
        <v>1275</v>
      </c>
      <c r="B1286" t="s">
        <v>8830</v>
      </c>
      <c r="C1286" s="1" t="s">
        <v>8714</v>
      </c>
      <c r="D1286" s="1" t="s">
        <v>8715</v>
      </c>
      <c r="E1286" s="2">
        <v>52718</v>
      </c>
      <c r="F1286" s="2">
        <v>52840</v>
      </c>
      <c r="G1286" s="1" t="s">
        <v>16577</v>
      </c>
      <c r="H1286" s="1">
        <f>+Temporalidad[[#This Row],[ID]]</f>
        <v>1275</v>
      </c>
    </row>
    <row r="1287" spans="1:8" hidden="1" x14ac:dyDescent="0.3">
      <c r="A1287">
        <v>1276</v>
      </c>
      <c r="B1287" t="s">
        <v>8831</v>
      </c>
      <c r="C1287" s="1" t="s">
        <v>8714</v>
      </c>
      <c r="D1287" s="1" t="s">
        <v>8715</v>
      </c>
      <c r="E1287" s="2">
        <v>53083</v>
      </c>
      <c r="F1287" s="2">
        <v>53205</v>
      </c>
      <c r="G1287" s="1" t="s">
        <v>16578</v>
      </c>
      <c r="H1287" s="1">
        <f>+Temporalidad[[#This Row],[ID]]</f>
        <v>1276</v>
      </c>
    </row>
    <row r="1288" spans="1:8" hidden="1" x14ac:dyDescent="0.3">
      <c r="A1288">
        <v>1277</v>
      </c>
      <c r="B1288" t="s">
        <v>8832</v>
      </c>
      <c r="C1288" s="1" t="s">
        <v>8714</v>
      </c>
      <c r="D1288" s="1" t="s">
        <v>8715</v>
      </c>
      <c r="E1288" s="2">
        <v>53448</v>
      </c>
      <c r="F1288" s="2">
        <v>53570</v>
      </c>
      <c r="G1288" s="1" t="s">
        <v>16579</v>
      </c>
      <c r="H1288" s="1">
        <f>+Temporalidad[[#This Row],[ID]]</f>
        <v>1277</v>
      </c>
    </row>
    <row r="1289" spans="1:8" hidden="1" x14ac:dyDescent="0.3">
      <c r="A1289">
        <v>1278</v>
      </c>
      <c r="B1289" t="s">
        <v>8833</v>
      </c>
      <c r="C1289" s="1" t="s">
        <v>8714</v>
      </c>
      <c r="D1289" s="1" t="s">
        <v>8715</v>
      </c>
      <c r="E1289" s="2">
        <v>53813</v>
      </c>
      <c r="F1289" s="2">
        <v>53935</v>
      </c>
      <c r="G1289" s="1" t="s">
        <v>16580</v>
      </c>
      <c r="H1289" s="1">
        <f>+Temporalidad[[#This Row],[ID]]</f>
        <v>1278</v>
      </c>
    </row>
    <row r="1290" spans="1:8" hidden="1" x14ac:dyDescent="0.3">
      <c r="A1290">
        <v>1279</v>
      </c>
      <c r="B1290" t="s">
        <v>8834</v>
      </c>
      <c r="C1290" s="1" t="s">
        <v>8714</v>
      </c>
      <c r="D1290" s="1" t="s">
        <v>8715</v>
      </c>
      <c r="E1290" s="2">
        <v>54179</v>
      </c>
      <c r="F1290" s="2">
        <v>54301</v>
      </c>
      <c r="G1290" s="1" t="s">
        <v>16581</v>
      </c>
      <c r="H1290" s="1">
        <f>+Temporalidad[[#This Row],[ID]]</f>
        <v>1279</v>
      </c>
    </row>
    <row r="1291" spans="1:8" hidden="1" x14ac:dyDescent="0.3">
      <c r="A1291">
        <v>1280</v>
      </c>
      <c r="B1291" t="s">
        <v>8835</v>
      </c>
      <c r="C1291" s="1" t="s">
        <v>8714</v>
      </c>
      <c r="D1291" s="1" t="s">
        <v>8715</v>
      </c>
      <c r="E1291" s="2">
        <v>54544</v>
      </c>
      <c r="F1291" s="2">
        <v>54666</v>
      </c>
      <c r="G1291" s="1" t="s">
        <v>16582</v>
      </c>
      <c r="H1291" s="1">
        <f>+Temporalidad[[#This Row],[ID]]</f>
        <v>1280</v>
      </c>
    </row>
    <row r="1292" spans="1:8" hidden="1" x14ac:dyDescent="0.3">
      <c r="A1292">
        <v>1281</v>
      </c>
      <c r="B1292" t="s">
        <v>8836</v>
      </c>
      <c r="C1292" s="1" t="s">
        <v>8714</v>
      </c>
      <c r="D1292" s="1" t="s">
        <v>8715</v>
      </c>
      <c r="E1292" s="2">
        <v>54909</v>
      </c>
      <c r="F1292" s="2">
        <v>55031</v>
      </c>
      <c r="G1292" s="1" t="s">
        <v>16583</v>
      </c>
      <c r="H1292" s="1">
        <f>+Temporalidad[[#This Row],[ID]]</f>
        <v>1281</v>
      </c>
    </row>
    <row r="1293" spans="1:8" hidden="1" x14ac:dyDescent="0.3">
      <c r="A1293">
        <v>1282</v>
      </c>
      <c r="B1293" t="s">
        <v>8837</v>
      </c>
      <c r="C1293" s="1" t="s">
        <v>8714</v>
      </c>
      <c r="D1293" s="1" t="s">
        <v>8715</v>
      </c>
      <c r="E1293" s="2">
        <v>33117</v>
      </c>
      <c r="F1293" s="2">
        <v>33238</v>
      </c>
      <c r="G1293" s="1" t="s">
        <v>16584</v>
      </c>
      <c r="H1293" s="1">
        <f>+Temporalidad[[#This Row],[ID]]</f>
        <v>1282</v>
      </c>
    </row>
    <row r="1294" spans="1:8" hidden="1" x14ac:dyDescent="0.3">
      <c r="A1294">
        <v>1283</v>
      </c>
      <c r="B1294" t="s">
        <v>8838</v>
      </c>
      <c r="C1294" s="1" t="s">
        <v>8714</v>
      </c>
      <c r="D1294" s="1" t="s">
        <v>8715</v>
      </c>
      <c r="E1294" s="2">
        <v>33482</v>
      </c>
      <c r="F1294" s="2">
        <v>33603</v>
      </c>
      <c r="G1294" s="1" t="s">
        <v>16585</v>
      </c>
      <c r="H1294" s="1">
        <f>+Temporalidad[[#This Row],[ID]]</f>
        <v>1283</v>
      </c>
    </row>
    <row r="1295" spans="1:8" hidden="1" x14ac:dyDescent="0.3">
      <c r="A1295">
        <v>1284</v>
      </c>
      <c r="B1295" t="s">
        <v>8839</v>
      </c>
      <c r="C1295" s="1" t="s">
        <v>8714</v>
      </c>
      <c r="D1295" s="1" t="s">
        <v>8715</v>
      </c>
      <c r="E1295" s="2">
        <v>33848</v>
      </c>
      <c r="F1295" s="2">
        <v>33969</v>
      </c>
      <c r="G1295" s="1" t="s">
        <v>16586</v>
      </c>
      <c r="H1295" s="1">
        <f>+Temporalidad[[#This Row],[ID]]</f>
        <v>1284</v>
      </c>
    </row>
    <row r="1296" spans="1:8" hidden="1" x14ac:dyDescent="0.3">
      <c r="A1296">
        <v>1285</v>
      </c>
      <c r="B1296" t="s">
        <v>8840</v>
      </c>
      <c r="C1296" s="1" t="s">
        <v>8714</v>
      </c>
      <c r="D1296" s="1" t="s">
        <v>8715</v>
      </c>
      <c r="E1296" s="2">
        <v>34213</v>
      </c>
      <c r="F1296" s="2">
        <v>34334</v>
      </c>
      <c r="G1296" s="1" t="s">
        <v>16587</v>
      </c>
      <c r="H1296" s="1">
        <f>+Temporalidad[[#This Row],[ID]]</f>
        <v>1285</v>
      </c>
    </row>
    <row r="1297" spans="1:8" hidden="1" x14ac:dyDescent="0.3">
      <c r="A1297">
        <v>1286</v>
      </c>
      <c r="B1297" t="s">
        <v>8841</v>
      </c>
      <c r="C1297" s="1" t="s">
        <v>8714</v>
      </c>
      <c r="D1297" s="1" t="s">
        <v>8715</v>
      </c>
      <c r="E1297" s="2">
        <v>34578</v>
      </c>
      <c r="F1297" s="2">
        <v>34699</v>
      </c>
      <c r="G1297" s="1" t="s">
        <v>16588</v>
      </c>
      <c r="H1297" s="1">
        <f>+Temporalidad[[#This Row],[ID]]</f>
        <v>1286</v>
      </c>
    </row>
    <row r="1298" spans="1:8" hidden="1" x14ac:dyDescent="0.3">
      <c r="A1298">
        <v>1287</v>
      </c>
      <c r="B1298" t="s">
        <v>8842</v>
      </c>
      <c r="C1298" s="1" t="s">
        <v>8714</v>
      </c>
      <c r="D1298" s="1" t="s">
        <v>8715</v>
      </c>
      <c r="E1298" s="2">
        <v>34943</v>
      </c>
      <c r="F1298" s="2">
        <v>35064</v>
      </c>
      <c r="G1298" s="1" t="s">
        <v>16589</v>
      </c>
      <c r="H1298" s="1">
        <f>+Temporalidad[[#This Row],[ID]]</f>
        <v>1287</v>
      </c>
    </row>
    <row r="1299" spans="1:8" hidden="1" x14ac:dyDescent="0.3">
      <c r="A1299">
        <v>1288</v>
      </c>
      <c r="B1299" t="s">
        <v>8843</v>
      </c>
      <c r="C1299" s="1" t="s">
        <v>8714</v>
      </c>
      <c r="D1299" s="1" t="s">
        <v>8715</v>
      </c>
      <c r="E1299" s="2">
        <v>35309</v>
      </c>
      <c r="F1299" s="2">
        <v>35430</v>
      </c>
      <c r="G1299" s="1" t="s">
        <v>16590</v>
      </c>
      <c r="H1299" s="1">
        <f>+Temporalidad[[#This Row],[ID]]</f>
        <v>1288</v>
      </c>
    </row>
    <row r="1300" spans="1:8" hidden="1" x14ac:dyDescent="0.3">
      <c r="A1300">
        <v>1289</v>
      </c>
      <c r="B1300" t="s">
        <v>8844</v>
      </c>
      <c r="C1300" s="1" t="s">
        <v>8714</v>
      </c>
      <c r="D1300" s="1" t="s">
        <v>8715</v>
      </c>
      <c r="E1300" s="2">
        <v>35674</v>
      </c>
      <c r="F1300" s="2">
        <v>35795</v>
      </c>
      <c r="G1300" s="1" t="s">
        <v>16591</v>
      </c>
      <c r="H1300" s="1">
        <f>+Temporalidad[[#This Row],[ID]]</f>
        <v>1289</v>
      </c>
    </row>
    <row r="1301" spans="1:8" hidden="1" x14ac:dyDescent="0.3">
      <c r="A1301">
        <v>1290</v>
      </c>
      <c r="B1301" t="s">
        <v>8845</v>
      </c>
      <c r="C1301" s="1" t="s">
        <v>8714</v>
      </c>
      <c r="D1301" s="1" t="s">
        <v>8715</v>
      </c>
      <c r="E1301" s="2">
        <v>36039</v>
      </c>
      <c r="F1301" s="2">
        <v>36160</v>
      </c>
      <c r="G1301" s="1" t="s">
        <v>16592</v>
      </c>
      <c r="H1301" s="1">
        <f>+Temporalidad[[#This Row],[ID]]</f>
        <v>1290</v>
      </c>
    </row>
    <row r="1302" spans="1:8" hidden="1" x14ac:dyDescent="0.3">
      <c r="A1302">
        <v>1291</v>
      </c>
      <c r="B1302" t="s">
        <v>8846</v>
      </c>
      <c r="C1302" s="1" t="s">
        <v>8714</v>
      </c>
      <c r="D1302" s="1" t="s">
        <v>8715</v>
      </c>
      <c r="E1302" s="2">
        <v>36404</v>
      </c>
      <c r="F1302" s="2">
        <v>36525</v>
      </c>
      <c r="G1302" s="1" t="s">
        <v>16593</v>
      </c>
      <c r="H1302" s="1">
        <f>+Temporalidad[[#This Row],[ID]]</f>
        <v>1291</v>
      </c>
    </row>
    <row r="1303" spans="1:8" hidden="1" x14ac:dyDescent="0.3">
      <c r="A1303">
        <v>1292</v>
      </c>
      <c r="B1303" t="s">
        <v>8847</v>
      </c>
      <c r="C1303" s="1" t="s">
        <v>8714</v>
      </c>
      <c r="D1303" s="1" t="s">
        <v>8715</v>
      </c>
      <c r="E1303" s="2">
        <v>36770</v>
      </c>
      <c r="F1303" s="2">
        <v>36891</v>
      </c>
      <c r="G1303" s="1" t="s">
        <v>16594</v>
      </c>
      <c r="H1303" s="1">
        <f>+Temporalidad[[#This Row],[ID]]</f>
        <v>1292</v>
      </c>
    </row>
    <row r="1304" spans="1:8" hidden="1" x14ac:dyDescent="0.3">
      <c r="A1304">
        <v>1293</v>
      </c>
      <c r="B1304" t="s">
        <v>8848</v>
      </c>
      <c r="C1304" s="1" t="s">
        <v>8714</v>
      </c>
      <c r="D1304" s="1" t="s">
        <v>8715</v>
      </c>
      <c r="E1304" s="2">
        <v>37135</v>
      </c>
      <c r="F1304" s="2">
        <v>37256</v>
      </c>
      <c r="G1304" s="1" t="s">
        <v>16595</v>
      </c>
      <c r="H1304" s="1">
        <f>+Temporalidad[[#This Row],[ID]]</f>
        <v>1293</v>
      </c>
    </row>
    <row r="1305" spans="1:8" hidden="1" x14ac:dyDescent="0.3">
      <c r="A1305">
        <v>1294</v>
      </c>
      <c r="B1305" t="s">
        <v>8849</v>
      </c>
      <c r="C1305" s="1" t="s">
        <v>8714</v>
      </c>
      <c r="D1305" s="1" t="s">
        <v>8715</v>
      </c>
      <c r="E1305" s="2">
        <v>37500</v>
      </c>
      <c r="F1305" s="2">
        <v>37621</v>
      </c>
      <c r="G1305" s="1" t="s">
        <v>16596</v>
      </c>
      <c r="H1305" s="1">
        <f>+Temporalidad[[#This Row],[ID]]</f>
        <v>1294</v>
      </c>
    </row>
    <row r="1306" spans="1:8" hidden="1" x14ac:dyDescent="0.3">
      <c r="A1306">
        <v>1295</v>
      </c>
      <c r="B1306" t="s">
        <v>8850</v>
      </c>
      <c r="C1306" s="1" t="s">
        <v>8714</v>
      </c>
      <c r="D1306" s="1" t="s">
        <v>8715</v>
      </c>
      <c r="E1306" s="2">
        <v>37865</v>
      </c>
      <c r="F1306" s="2">
        <v>37986</v>
      </c>
      <c r="G1306" s="1" t="s">
        <v>16597</v>
      </c>
      <c r="H1306" s="1">
        <f>+Temporalidad[[#This Row],[ID]]</f>
        <v>1295</v>
      </c>
    </row>
    <row r="1307" spans="1:8" hidden="1" x14ac:dyDescent="0.3">
      <c r="A1307">
        <v>1296</v>
      </c>
      <c r="B1307" t="s">
        <v>8851</v>
      </c>
      <c r="C1307" s="1" t="s">
        <v>8714</v>
      </c>
      <c r="D1307" s="1" t="s">
        <v>8715</v>
      </c>
      <c r="E1307" s="2">
        <v>38231</v>
      </c>
      <c r="F1307" s="2">
        <v>38352</v>
      </c>
      <c r="G1307" s="1" t="s">
        <v>16598</v>
      </c>
      <c r="H1307" s="1">
        <f>+Temporalidad[[#This Row],[ID]]</f>
        <v>1296</v>
      </c>
    </row>
    <row r="1308" spans="1:8" hidden="1" x14ac:dyDescent="0.3">
      <c r="A1308">
        <v>1297</v>
      </c>
      <c r="B1308" t="s">
        <v>8852</v>
      </c>
      <c r="C1308" s="1" t="s">
        <v>8714</v>
      </c>
      <c r="D1308" s="1" t="s">
        <v>8715</v>
      </c>
      <c r="E1308" s="2">
        <v>38596</v>
      </c>
      <c r="F1308" s="2">
        <v>38717</v>
      </c>
      <c r="G1308" s="1" t="s">
        <v>16599</v>
      </c>
      <c r="H1308" s="1">
        <f>+Temporalidad[[#This Row],[ID]]</f>
        <v>1297</v>
      </c>
    </row>
    <row r="1309" spans="1:8" hidden="1" x14ac:dyDescent="0.3">
      <c r="A1309">
        <v>1298</v>
      </c>
      <c r="B1309" t="s">
        <v>8853</v>
      </c>
      <c r="C1309" s="1" t="s">
        <v>8714</v>
      </c>
      <c r="D1309" s="1" t="s">
        <v>8715</v>
      </c>
      <c r="E1309" s="2">
        <v>38961</v>
      </c>
      <c r="F1309" s="2">
        <v>39082</v>
      </c>
      <c r="G1309" s="1" t="s">
        <v>16600</v>
      </c>
      <c r="H1309" s="1">
        <f>+Temporalidad[[#This Row],[ID]]</f>
        <v>1298</v>
      </c>
    </row>
    <row r="1310" spans="1:8" hidden="1" x14ac:dyDescent="0.3">
      <c r="A1310">
        <v>1299</v>
      </c>
      <c r="B1310" t="s">
        <v>8854</v>
      </c>
      <c r="C1310" s="1" t="s">
        <v>8714</v>
      </c>
      <c r="D1310" s="1" t="s">
        <v>8715</v>
      </c>
      <c r="E1310" s="2">
        <v>39326</v>
      </c>
      <c r="F1310" s="2">
        <v>39447</v>
      </c>
      <c r="G1310" s="1" t="s">
        <v>16601</v>
      </c>
      <c r="H1310" s="1">
        <f>+Temporalidad[[#This Row],[ID]]</f>
        <v>1299</v>
      </c>
    </row>
    <row r="1311" spans="1:8" hidden="1" x14ac:dyDescent="0.3">
      <c r="A1311">
        <v>1300</v>
      </c>
      <c r="B1311" t="s">
        <v>8855</v>
      </c>
      <c r="C1311" s="1" t="s">
        <v>8714</v>
      </c>
      <c r="D1311" s="1" t="s">
        <v>8715</v>
      </c>
      <c r="E1311" s="2">
        <v>39692</v>
      </c>
      <c r="F1311" s="2">
        <v>39813</v>
      </c>
      <c r="G1311" s="1" t="s">
        <v>16602</v>
      </c>
      <c r="H1311" s="1">
        <f>+Temporalidad[[#This Row],[ID]]</f>
        <v>1300</v>
      </c>
    </row>
    <row r="1312" spans="1:8" hidden="1" x14ac:dyDescent="0.3">
      <c r="A1312">
        <v>1301</v>
      </c>
      <c r="B1312" t="s">
        <v>8856</v>
      </c>
      <c r="C1312" s="1" t="s">
        <v>8714</v>
      </c>
      <c r="D1312" s="1" t="s">
        <v>8715</v>
      </c>
      <c r="E1312" s="2">
        <v>40057</v>
      </c>
      <c r="F1312" s="2">
        <v>40178</v>
      </c>
      <c r="G1312" s="1" t="s">
        <v>16603</v>
      </c>
      <c r="H1312" s="1">
        <f>+Temporalidad[[#This Row],[ID]]</f>
        <v>1301</v>
      </c>
    </row>
    <row r="1313" spans="1:8" hidden="1" x14ac:dyDescent="0.3">
      <c r="A1313">
        <v>1302</v>
      </c>
      <c r="B1313" t="s">
        <v>8857</v>
      </c>
      <c r="C1313" s="1" t="s">
        <v>8714</v>
      </c>
      <c r="D1313" s="1" t="s">
        <v>8715</v>
      </c>
      <c r="E1313" s="2">
        <v>40422</v>
      </c>
      <c r="F1313" s="2">
        <v>40543</v>
      </c>
      <c r="G1313" s="1" t="s">
        <v>16604</v>
      </c>
      <c r="H1313" s="1">
        <f>+Temporalidad[[#This Row],[ID]]</f>
        <v>1302</v>
      </c>
    </row>
    <row r="1314" spans="1:8" hidden="1" x14ac:dyDescent="0.3">
      <c r="A1314">
        <v>1303</v>
      </c>
      <c r="B1314" t="s">
        <v>8858</v>
      </c>
      <c r="C1314" s="1" t="s">
        <v>8714</v>
      </c>
      <c r="D1314" s="1" t="s">
        <v>8715</v>
      </c>
      <c r="E1314" s="2">
        <v>40787</v>
      </c>
      <c r="F1314" s="2">
        <v>40908</v>
      </c>
      <c r="G1314" s="1" t="s">
        <v>16605</v>
      </c>
      <c r="H1314" s="1">
        <f>+Temporalidad[[#This Row],[ID]]</f>
        <v>1303</v>
      </c>
    </row>
    <row r="1315" spans="1:8" hidden="1" x14ac:dyDescent="0.3">
      <c r="A1315">
        <v>1304</v>
      </c>
      <c r="B1315" t="s">
        <v>8859</v>
      </c>
      <c r="C1315" s="1" t="s">
        <v>8714</v>
      </c>
      <c r="D1315" s="1" t="s">
        <v>8715</v>
      </c>
      <c r="E1315" s="2">
        <v>41153</v>
      </c>
      <c r="F1315" s="2">
        <v>41274</v>
      </c>
      <c r="G1315" s="1" t="s">
        <v>16606</v>
      </c>
      <c r="H1315" s="1">
        <f>+Temporalidad[[#This Row],[ID]]</f>
        <v>1304</v>
      </c>
    </row>
    <row r="1316" spans="1:8" hidden="1" x14ac:dyDescent="0.3">
      <c r="A1316">
        <v>1305</v>
      </c>
      <c r="B1316" t="s">
        <v>8860</v>
      </c>
      <c r="C1316" s="1" t="s">
        <v>8714</v>
      </c>
      <c r="D1316" s="1" t="s">
        <v>8715</v>
      </c>
      <c r="E1316" s="2">
        <v>41518</v>
      </c>
      <c r="F1316" s="2">
        <v>41639</v>
      </c>
      <c r="G1316" s="1" t="s">
        <v>16607</v>
      </c>
      <c r="H1316" s="1">
        <f>+Temporalidad[[#This Row],[ID]]</f>
        <v>1305</v>
      </c>
    </row>
    <row r="1317" spans="1:8" hidden="1" x14ac:dyDescent="0.3">
      <c r="A1317">
        <v>1306</v>
      </c>
      <c r="B1317" t="s">
        <v>8861</v>
      </c>
      <c r="C1317" s="1" t="s">
        <v>8714</v>
      </c>
      <c r="D1317" s="1" t="s">
        <v>8715</v>
      </c>
      <c r="E1317" s="2">
        <v>41883</v>
      </c>
      <c r="F1317" s="2">
        <v>42004</v>
      </c>
      <c r="G1317" s="1" t="s">
        <v>16608</v>
      </c>
      <c r="H1317" s="1">
        <f>+Temporalidad[[#This Row],[ID]]</f>
        <v>1306</v>
      </c>
    </row>
    <row r="1318" spans="1:8" hidden="1" x14ac:dyDescent="0.3">
      <c r="A1318">
        <v>1307</v>
      </c>
      <c r="B1318" t="s">
        <v>8862</v>
      </c>
      <c r="C1318" s="1" t="s">
        <v>8714</v>
      </c>
      <c r="D1318" s="1" t="s">
        <v>8715</v>
      </c>
      <c r="E1318" s="2">
        <v>42248</v>
      </c>
      <c r="F1318" s="2">
        <v>42369</v>
      </c>
      <c r="G1318" s="1" t="s">
        <v>16609</v>
      </c>
      <c r="H1318" s="1">
        <f>+Temporalidad[[#This Row],[ID]]</f>
        <v>1307</v>
      </c>
    </row>
    <row r="1319" spans="1:8" hidden="1" x14ac:dyDescent="0.3">
      <c r="A1319">
        <v>1308</v>
      </c>
      <c r="B1319" t="s">
        <v>8863</v>
      </c>
      <c r="C1319" s="1" t="s">
        <v>8714</v>
      </c>
      <c r="D1319" s="1" t="s">
        <v>8715</v>
      </c>
      <c r="E1319" s="2">
        <v>42614</v>
      </c>
      <c r="F1319" s="2">
        <v>42735</v>
      </c>
      <c r="G1319" s="1" t="s">
        <v>16610</v>
      </c>
      <c r="H1319" s="1">
        <f>+Temporalidad[[#This Row],[ID]]</f>
        <v>1308</v>
      </c>
    </row>
    <row r="1320" spans="1:8" hidden="1" x14ac:dyDescent="0.3">
      <c r="A1320">
        <v>1309</v>
      </c>
      <c r="B1320" t="s">
        <v>8864</v>
      </c>
      <c r="C1320" s="1" t="s">
        <v>8714</v>
      </c>
      <c r="D1320" s="1" t="s">
        <v>8715</v>
      </c>
      <c r="E1320" s="2">
        <v>42979</v>
      </c>
      <c r="F1320" s="2">
        <v>43100</v>
      </c>
      <c r="G1320" s="1" t="s">
        <v>16611</v>
      </c>
      <c r="H1320" s="1">
        <f>+Temporalidad[[#This Row],[ID]]</f>
        <v>1309</v>
      </c>
    </row>
    <row r="1321" spans="1:8" hidden="1" x14ac:dyDescent="0.3">
      <c r="A1321">
        <v>1310</v>
      </c>
      <c r="B1321" t="s">
        <v>8865</v>
      </c>
      <c r="C1321" s="1" t="s">
        <v>8714</v>
      </c>
      <c r="D1321" s="1" t="s">
        <v>8715</v>
      </c>
      <c r="E1321" s="2">
        <v>43344</v>
      </c>
      <c r="F1321" s="2">
        <v>43465</v>
      </c>
      <c r="G1321" s="1" t="s">
        <v>16612</v>
      </c>
      <c r="H1321" s="1">
        <f>+Temporalidad[[#This Row],[ID]]</f>
        <v>1310</v>
      </c>
    </row>
    <row r="1322" spans="1:8" hidden="1" x14ac:dyDescent="0.3">
      <c r="A1322">
        <v>1311</v>
      </c>
      <c r="B1322" t="s">
        <v>8866</v>
      </c>
      <c r="C1322" s="1" t="s">
        <v>8714</v>
      </c>
      <c r="D1322" s="1" t="s">
        <v>8715</v>
      </c>
      <c r="E1322" s="2">
        <v>43709</v>
      </c>
      <c r="F1322" s="2">
        <v>43830</v>
      </c>
      <c r="G1322" s="1" t="s">
        <v>16613</v>
      </c>
      <c r="H1322" s="1">
        <f>+Temporalidad[[#This Row],[ID]]</f>
        <v>1311</v>
      </c>
    </row>
    <row r="1323" spans="1:8" hidden="1" x14ac:dyDescent="0.3">
      <c r="A1323">
        <v>1312</v>
      </c>
      <c r="B1323" t="s">
        <v>8867</v>
      </c>
      <c r="C1323" s="1" t="s">
        <v>8714</v>
      </c>
      <c r="D1323" s="1" t="s">
        <v>8715</v>
      </c>
      <c r="E1323" s="2">
        <v>44075</v>
      </c>
      <c r="F1323" s="2">
        <v>44196</v>
      </c>
      <c r="G1323" s="1" t="s">
        <v>16614</v>
      </c>
      <c r="H1323" s="1">
        <f>+Temporalidad[[#This Row],[ID]]</f>
        <v>1312</v>
      </c>
    </row>
    <row r="1324" spans="1:8" hidden="1" x14ac:dyDescent="0.3">
      <c r="A1324">
        <v>1313</v>
      </c>
      <c r="B1324" t="s">
        <v>8868</v>
      </c>
      <c r="C1324" s="1" t="s">
        <v>8714</v>
      </c>
      <c r="D1324" s="1" t="s">
        <v>8715</v>
      </c>
      <c r="E1324" s="2">
        <v>44440</v>
      </c>
      <c r="F1324" s="2">
        <v>44561</v>
      </c>
      <c r="G1324" s="1" t="s">
        <v>16615</v>
      </c>
      <c r="H1324" s="1">
        <f>+Temporalidad[[#This Row],[ID]]</f>
        <v>1313</v>
      </c>
    </row>
    <row r="1325" spans="1:8" hidden="1" x14ac:dyDescent="0.3">
      <c r="A1325">
        <v>1314</v>
      </c>
      <c r="B1325" t="s">
        <v>8869</v>
      </c>
      <c r="C1325" s="1" t="s">
        <v>8714</v>
      </c>
      <c r="D1325" s="1" t="s">
        <v>8715</v>
      </c>
      <c r="E1325" s="2">
        <v>44805</v>
      </c>
      <c r="F1325" s="2">
        <v>44926</v>
      </c>
      <c r="G1325" s="1" t="s">
        <v>16616</v>
      </c>
      <c r="H1325" s="1">
        <f>+Temporalidad[[#This Row],[ID]]</f>
        <v>1314</v>
      </c>
    </row>
    <row r="1326" spans="1:8" hidden="1" x14ac:dyDescent="0.3">
      <c r="A1326">
        <v>1315</v>
      </c>
      <c r="B1326" t="s">
        <v>8870</v>
      </c>
      <c r="C1326" s="1" t="s">
        <v>8714</v>
      </c>
      <c r="D1326" s="1" t="s">
        <v>8715</v>
      </c>
      <c r="E1326" s="2">
        <v>45170</v>
      </c>
      <c r="F1326" s="2">
        <v>45291</v>
      </c>
      <c r="G1326" s="1" t="s">
        <v>16617</v>
      </c>
      <c r="H1326" s="1">
        <f>+Temporalidad[[#This Row],[ID]]</f>
        <v>1315</v>
      </c>
    </row>
    <row r="1327" spans="1:8" hidden="1" x14ac:dyDescent="0.3">
      <c r="A1327">
        <v>1316</v>
      </c>
      <c r="B1327" t="s">
        <v>8871</v>
      </c>
      <c r="C1327" s="1" t="s">
        <v>8714</v>
      </c>
      <c r="D1327" s="1" t="s">
        <v>8715</v>
      </c>
      <c r="E1327" s="2">
        <v>45536</v>
      </c>
      <c r="F1327" s="2">
        <v>45657</v>
      </c>
      <c r="G1327" s="1" t="s">
        <v>16618</v>
      </c>
      <c r="H1327" s="1">
        <f>+Temporalidad[[#This Row],[ID]]</f>
        <v>1316</v>
      </c>
    </row>
    <row r="1328" spans="1:8" hidden="1" x14ac:dyDescent="0.3">
      <c r="A1328">
        <v>1317</v>
      </c>
      <c r="B1328" t="s">
        <v>8872</v>
      </c>
      <c r="C1328" s="1" t="s">
        <v>8714</v>
      </c>
      <c r="D1328" s="1" t="s">
        <v>8715</v>
      </c>
      <c r="E1328" s="2">
        <v>45901</v>
      </c>
      <c r="F1328" s="2">
        <v>46022</v>
      </c>
      <c r="G1328" s="1" t="s">
        <v>16619</v>
      </c>
      <c r="H1328" s="1">
        <f>+Temporalidad[[#This Row],[ID]]</f>
        <v>1317</v>
      </c>
    </row>
    <row r="1329" spans="1:8" hidden="1" x14ac:dyDescent="0.3">
      <c r="A1329">
        <v>1318</v>
      </c>
      <c r="B1329" t="s">
        <v>8873</v>
      </c>
      <c r="C1329" s="1" t="s">
        <v>8714</v>
      </c>
      <c r="D1329" s="1" t="s">
        <v>8715</v>
      </c>
      <c r="E1329" s="2">
        <v>46266</v>
      </c>
      <c r="F1329" s="2">
        <v>46387</v>
      </c>
      <c r="G1329" s="1" t="s">
        <v>16620</v>
      </c>
      <c r="H1329" s="1">
        <f>+Temporalidad[[#This Row],[ID]]</f>
        <v>1318</v>
      </c>
    </row>
    <row r="1330" spans="1:8" hidden="1" x14ac:dyDescent="0.3">
      <c r="A1330">
        <v>1319</v>
      </c>
      <c r="B1330" t="s">
        <v>8874</v>
      </c>
      <c r="C1330" s="1" t="s">
        <v>8714</v>
      </c>
      <c r="D1330" s="1" t="s">
        <v>8715</v>
      </c>
      <c r="E1330" s="2">
        <v>46631</v>
      </c>
      <c r="F1330" s="2">
        <v>46752</v>
      </c>
      <c r="G1330" s="1" t="s">
        <v>16621</v>
      </c>
      <c r="H1330" s="1">
        <f>+Temporalidad[[#This Row],[ID]]</f>
        <v>1319</v>
      </c>
    </row>
    <row r="1331" spans="1:8" hidden="1" x14ac:dyDescent="0.3">
      <c r="A1331">
        <v>1320</v>
      </c>
      <c r="B1331" t="s">
        <v>8875</v>
      </c>
      <c r="C1331" s="1" t="s">
        <v>8714</v>
      </c>
      <c r="D1331" s="1" t="s">
        <v>8715</v>
      </c>
      <c r="E1331" s="2">
        <v>46997</v>
      </c>
      <c r="F1331" s="2">
        <v>47118</v>
      </c>
      <c r="G1331" s="1" t="s">
        <v>16622</v>
      </c>
      <c r="H1331" s="1">
        <f>+Temporalidad[[#This Row],[ID]]</f>
        <v>1320</v>
      </c>
    </row>
    <row r="1332" spans="1:8" hidden="1" x14ac:dyDescent="0.3">
      <c r="A1332">
        <v>1321</v>
      </c>
      <c r="B1332" t="s">
        <v>8876</v>
      </c>
      <c r="C1332" s="1" t="s">
        <v>8714</v>
      </c>
      <c r="D1332" s="1" t="s">
        <v>8715</v>
      </c>
      <c r="E1332" s="2">
        <v>47362</v>
      </c>
      <c r="F1332" s="2">
        <v>47483</v>
      </c>
      <c r="G1332" s="1" t="s">
        <v>16623</v>
      </c>
      <c r="H1332" s="1">
        <f>+Temporalidad[[#This Row],[ID]]</f>
        <v>1321</v>
      </c>
    </row>
    <row r="1333" spans="1:8" hidden="1" x14ac:dyDescent="0.3">
      <c r="A1333">
        <v>1322</v>
      </c>
      <c r="B1333" t="s">
        <v>8877</v>
      </c>
      <c r="C1333" s="1" t="s">
        <v>8714</v>
      </c>
      <c r="D1333" s="1" t="s">
        <v>8715</v>
      </c>
      <c r="E1333" s="2">
        <v>47727</v>
      </c>
      <c r="F1333" s="2">
        <v>47848</v>
      </c>
      <c r="G1333" s="1" t="s">
        <v>16624</v>
      </c>
      <c r="H1333" s="1">
        <f>+Temporalidad[[#This Row],[ID]]</f>
        <v>1322</v>
      </c>
    </row>
    <row r="1334" spans="1:8" hidden="1" x14ac:dyDescent="0.3">
      <c r="A1334">
        <v>1323</v>
      </c>
      <c r="B1334" t="s">
        <v>8878</v>
      </c>
      <c r="C1334" s="1" t="s">
        <v>8714</v>
      </c>
      <c r="D1334" s="1" t="s">
        <v>8715</v>
      </c>
      <c r="E1334" s="2">
        <v>48092</v>
      </c>
      <c r="F1334" s="2">
        <v>48213</v>
      </c>
      <c r="G1334" s="1" t="s">
        <v>16625</v>
      </c>
      <c r="H1334" s="1">
        <f>+Temporalidad[[#This Row],[ID]]</f>
        <v>1323</v>
      </c>
    </row>
    <row r="1335" spans="1:8" hidden="1" x14ac:dyDescent="0.3">
      <c r="A1335">
        <v>1324</v>
      </c>
      <c r="B1335" t="s">
        <v>8879</v>
      </c>
      <c r="C1335" s="1" t="s">
        <v>8714</v>
      </c>
      <c r="D1335" s="1" t="s">
        <v>8715</v>
      </c>
      <c r="E1335" s="2">
        <v>48458</v>
      </c>
      <c r="F1335" s="2">
        <v>48579</v>
      </c>
      <c r="G1335" s="1" t="s">
        <v>16626</v>
      </c>
      <c r="H1335" s="1">
        <f>+Temporalidad[[#This Row],[ID]]</f>
        <v>1324</v>
      </c>
    </row>
    <row r="1336" spans="1:8" hidden="1" x14ac:dyDescent="0.3">
      <c r="A1336">
        <v>1325</v>
      </c>
      <c r="B1336" t="s">
        <v>8880</v>
      </c>
      <c r="C1336" s="1" t="s">
        <v>8714</v>
      </c>
      <c r="D1336" s="1" t="s">
        <v>8715</v>
      </c>
      <c r="E1336" s="2">
        <v>48823</v>
      </c>
      <c r="F1336" s="2">
        <v>48944</v>
      </c>
      <c r="G1336" s="1" t="s">
        <v>16627</v>
      </c>
      <c r="H1336" s="1">
        <f>+Temporalidad[[#This Row],[ID]]</f>
        <v>1325</v>
      </c>
    </row>
    <row r="1337" spans="1:8" hidden="1" x14ac:dyDescent="0.3">
      <c r="A1337">
        <v>1326</v>
      </c>
      <c r="B1337" t="s">
        <v>8881</v>
      </c>
      <c r="C1337" s="1" t="s">
        <v>8714</v>
      </c>
      <c r="D1337" s="1" t="s">
        <v>8715</v>
      </c>
      <c r="E1337" s="2">
        <v>49188</v>
      </c>
      <c r="F1337" s="2">
        <v>49309</v>
      </c>
      <c r="G1337" s="1" t="s">
        <v>16628</v>
      </c>
      <c r="H1337" s="1">
        <f>+Temporalidad[[#This Row],[ID]]</f>
        <v>1326</v>
      </c>
    </row>
    <row r="1338" spans="1:8" hidden="1" x14ac:dyDescent="0.3">
      <c r="A1338">
        <v>1327</v>
      </c>
      <c r="B1338" t="s">
        <v>8882</v>
      </c>
      <c r="C1338" s="1" t="s">
        <v>8714</v>
      </c>
      <c r="D1338" s="1" t="s">
        <v>8715</v>
      </c>
      <c r="E1338" s="2">
        <v>49553</v>
      </c>
      <c r="F1338" s="2">
        <v>49674</v>
      </c>
      <c r="G1338" s="1" t="s">
        <v>16629</v>
      </c>
      <c r="H1338" s="1">
        <f>+Temporalidad[[#This Row],[ID]]</f>
        <v>1327</v>
      </c>
    </row>
    <row r="1339" spans="1:8" hidden="1" x14ac:dyDescent="0.3">
      <c r="A1339">
        <v>1328</v>
      </c>
      <c r="B1339" t="s">
        <v>8883</v>
      </c>
      <c r="C1339" s="1" t="s">
        <v>8714</v>
      </c>
      <c r="D1339" s="1" t="s">
        <v>8715</v>
      </c>
      <c r="E1339" s="2">
        <v>49919</v>
      </c>
      <c r="F1339" s="2">
        <v>50040</v>
      </c>
      <c r="G1339" s="1" t="s">
        <v>16630</v>
      </c>
      <c r="H1339" s="1">
        <f>+Temporalidad[[#This Row],[ID]]</f>
        <v>1328</v>
      </c>
    </row>
    <row r="1340" spans="1:8" hidden="1" x14ac:dyDescent="0.3">
      <c r="A1340">
        <v>1329</v>
      </c>
      <c r="B1340" t="s">
        <v>8884</v>
      </c>
      <c r="C1340" s="1" t="s">
        <v>8714</v>
      </c>
      <c r="D1340" s="1" t="s">
        <v>8715</v>
      </c>
      <c r="E1340" s="2">
        <v>50284</v>
      </c>
      <c r="F1340" s="2">
        <v>50405</v>
      </c>
      <c r="G1340" s="1" t="s">
        <v>16631</v>
      </c>
      <c r="H1340" s="1">
        <f>+Temporalidad[[#This Row],[ID]]</f>
        <v>1329</v>
      </c>
    </row>
    <row r="1341" spans="1:8" hidden="1" x14ac:dyDescent="0.3">
      <c r="A1341">
        <v>1330</v>
      </c>
      <c r="B1341" t="s">
        <v>8885</v>
      </c>
      <c r="C1341" s="1" t="s">
        <v>8714</v>
      </c>
      <c r="D1341" s="1" t="s">
        <v>8715</v>
      </c>
      <c r="E1341" s="2">
        <v>50649</v>
      </c>
      <c r="F1341" s="2">
        <v>50770</v>
      </c>
      <c r="G1341" s="1" t="s">
        <v>16632</v>
      </c>
      <c r="H1341" s="1">
        <f>+Temporalidad[[#This Row],[ID]]</f>
        <v>1330</v>
      </c>
    </row>
    <row r="1342" spans="1:8" hidden="1" x14ac:dyDescent="0.3">
      <c r="A1342">
        <v>1331</v>
      </c>
      <c r="B1342" t="s">
        <v>8886</v>
      </c>
      <c r="C1342" s="1" t="s">
        <v>8714</v>
      </c>
      <c r="D1342" s="1" t="s">
        <v>8715</v>
      </c>
      <c r="E1342" s="2">
        <v>51014</v>
      </c>
      <c r="F1342" s="2">
        <v>51135</v>
      </c>
      <c r="G1342" s="1" t="s">
        <v>16633</v>
      </c>
      <c r="H1342" s="1">
        <f>+Temporalidad[[#This Row],[ID]]</f>
        <v>1331</v>
      </c>
    </row>
    <row r="1343" spans="1:8" hidden="1" x14ac:dyDescent="0.3">
      <c r="A1343">
        <v>1332</v>
      </c>
      <c r="B1343" t="s">
        <v>8887</v>
      </c>
      <c r="C1343" s="1" t="s">
        <v>8714</v>
      </c>
      <c r="D1343" s="1" t="s">
        <v>8715</v>
      </c>
      <c r="E1343" s="2">
        <v>51380</v>
      </c>
      <c r="F1343" s="2">
        <v>51501</v>
      </c>
      <c r="G1343" s="1" t="s">
        <v>16634</v>
      </c>
      <c r="H1343" s="1">
        <f>+Temporalidad[[#This Row],[ID]]</f>
        <v>1332</v>
      </c>
    </row>
    <row r="1344" spans="1:8" hidden="1" x14ac:dyDescent="0.3">
      <c r="A1344">
        <v>1333</v>
      </c>
      <c r="B1344" t="s">
        <v>8888</v>
      </c>
      <c r="C1344" s="1" t="s">
        <v>8714</v>
      </c>
      <c r="D1344" s="1" t="s">
        <v>8715</v>
      </c>
      <c r="E1344" s="2">
        <v>51745</v>
      </c>
      <c r="F1344" s="2">
        <v>51866</v>
      </c>
      <c r="G1344" s="1" t="s">
        <v>16635</v>
      </c>
      <c r="H1344" s="1">
        <f>+Temporalidad[[#This Row],[ID]]</f>
        <v>1333</v>
      </c>
    </row>
    <row r="1345" spans="1:8" hidden="1" x14ac:dyDescent="0.3">
      <c r="A1345">
        <v>1334</v>
      </c>
      <c r="B1345" t="s">
        <v>8889</v>
      </c>
      <c r="C1345" s="1" t="s">
        <v>8714</v>
      </c>
      <c r="D1345" s="1" t="s">
        <v>8715</v>
      </c>
      <c r="E1345" s="2">
        <v>52110</v>
      </c>
      <c r="F1345" s="2">
        <v>52231</v>
      </c>
      <c r="G1345" s="1" t="s">
        <v>16636</v>
      </c>
      <c r="H1345" s="1">
        <f>+Temporalidad[[#This Row],[ID]]</f>
        <v>1334</v>
      </c>
    </row>
    <row r="1346" spans="1:8" hidden="1" x14ac:dyDescent="0.3">
      <c r="A1346">
        <v>1335</v>
      </c>
      <c r="B1346" t="s">
        <v>8890</v>
      </c>
      <c r="C1346" s="1" t="s">
        <v>8714</v>
      </c>
      <c r="D1346" s="1" t="s">
        <v>8715</v>
      </c>
      <c r="E1346" s="2">
        <v>52475</v>
      </c>
      <c r="F1346" s="2">
        <v>52596</v>
      </c>
      <c r="G1346" s="1" t="s">
        <v>16637</v>
      </c>
      <c r="H1346" s="1">
        <f>+Temporalidad[[#This Row],[ID]]</f>
        <v>1335</v>
      </c>
    </row>
    <row r="1347" spans="1:8" hidden="1" x14ac:dyDescent="0.3">
      <c r="A1347">
        <v>1336</v>
      </c>
      <c r="B1347" t="s">
        <v>8891</v>
      </c>
      <c r="C1347" s="1" t="s">
        <v>8714</v>
      </c>
      <c r="D1347" s="1" t="s">
        <v>8715</v>
      </c>
      <c r="E1347" s="2">
        <v>52841</v>
      </c>
      <c r="F1347" s="2">
        <v>52962</v>
      </c>
      <c r="G1347" s="1" t="s">
        <v>16638</v>
      </c>
      <c r="H1347" s="1">
        <f>+Temporalidad[[#This Row],[ID]]</f>
        <v>1336</v>
      </c>
    </row>
    <row r="1348" spans="1:8" hidden="1" x14ac:dyDescent="0.3">
      <c r="A1348">
        <v>1337</v>
      </c>
      <c r="B1348" t="s">
        <v>8892</v>
      </c>
      <c r="C1348" s="1" t="s">
        <v>8714</v>
      </c>
      <c r="D1348" s="1" t="s">
        <v>8715</v>
      </c>
      <c r="E1348" s="2">
        <v>53206</v>
      </c>
      <c r="F1348" s="2">
        <v>53327</v>
      </c>
      <c r="G1348" s="1" t="s">
        <v>16639</v>
      </c>
      <c r="H1348" s="1">
        <f>+Temporalidad[[#This Row],[ID]]</f>
        <v>1337</v>
      </c>
    </row>
    <row r="1349" spans="1:8" hidden="1" x14ac:dyDescent="0.3">
      <c r="A1349">
        <v>1338</v>
      </c>
      <c r="B1349" t="s">
        <v>8893</v>
      </c>
      <c r="C1349" s="1" t="s">
        <v>8714</v>
      </c>
      <c r="D1349" s="1" t="s">
        <v>8715</v>
      </c>
      <c r="E1349" s="2">
        <v>53571</v>
      </c>
      <c r="F1349" s="2">
        <v>53692</v>
      </c>
      <c r="G1349" s="1" t="s">
        <v>16640</v>
      </c>
      <c r="H1349" s="1">
        <f>+Temporalidad[[#This Row],[ID]]</f>
        <v>1338</v>
      </c>
    </row>
    <row r="1350" spans="1:8" hidden="1" x14ac:dyDescent="0.3">
      <c r="A1350">
        <v>1339</v>
      </c>
      <c r="B1350" t="s">
        <v>8894</v>
      </c>
      <c r="C1350" s="1" t="s">
        <v>8714</v>
      </c>
      <c r="D1350" s="1" t="s">
        <v>8715</v>
      </c>
      <c r="E1350" s="2">
        <v>53936</v>
      </c>
      <c r="F1350" s="2">
        <v>54057</v>
      </c>
      <c r="G1350" s="1" t="s">
        <v>16641</v>
      </c>
      <c r="H1350" s="1">
        <f>+Temporalidad[[#This Row],[ID]]</f>
        <v>1339</v>
      </c>
    </row>
    <row r="1351" spans="1:8" hidden="1" x14ac:dyDescent="0.3">
      <c r="A1351">
        <v>1340</v>
      </c>
      <c r="B1351" t="s">
        <v>8895</v>
      </c>
      <c r="C1351" s="1" t="s">
        <v>8714</v>
      </c>
      <c r="D1351" s="1" t="s">
        <v>8715</v>
      </c>
      <c r="E1351" s="2">
        <v>54302</v>
      </c>
      <c r="F1351" s="2">
        <v>54423</v>
      </c>
      <c r="G1351" s="1" t="s">
        <v>16642</v>
      </c>
      <c r="H1351" s="1">
        <f>+Temporalidad[[#This Row],[ID]]</f>
        <v>1340</v>
      </c>
    </row>
    <row r="1352" spans="1:8" hidden="1" x14ac:dyDescent="0.3">
      <c r="A1352">
        <v>1341</v>
      </c>
      <c r="B1352" t="s">
        <v>8896</v>
      </c>
      <c r="C1352" s="1" t="s">
        <v>8714</v>
      </c>
      <c r="D1352" s="1" t="s">
        <v>8715</v>
      </c>
      <c r="E1352" s="2">
        <v>54667</v>
      </c>
      <c r="F1352" s="2">
        <v>54788</v>
      </c>
      <c r="G1352" s="1" t="s">
        <v>16643</v>
      </c>
      <c r="H1352" s="1">
        <f>+Temporalidad[[#This Row],[ID]]</f>
        <v>1341</v>
      </c>
    </row>
    <row r="1353" spans="1:8" hidden="1" x14ac:dyDescent="0.3">
      <c r="A1353">
        <v>1342</v>
      </c>
      <c r="B1353" t="s">
        <v>8897</v>
      </c>
      <c r="C1353" s="1" t="s">
        <v>8714</v>
      </c>
      <c r="D1353" s="1" t="s">
        <v>8715</v>
      </c>
      <c r="E1353" s="2">
        <v>55032</v>
      </c>
      <c r="F1353" s="2">
        <v>55153</v>
      </c>
      <c r="G1353" s="1" t="s">
        <v>16644</v>
      </c>
      <c r="H1353" s="1">
        <f>+Temporalidad[[#This Row],[ID]]</f>
        <v>1342</v>
      </c>
    </row>
    <row r="1354" spans="1:8" hidden="1" x14ac:dyDescent="0.3">
      <c r="A1354">
        <v>1343</v>
      </c>
      <c r="B1354" t="s">
        <v>8898</v>
      </c>
      <c r="C1354" s="1" t="s">
        <v>8899</v>
      </c>
      <c r="D1354" s="1" t="s">
        <v>8899</v>
      </c>
      <c r="E1354" s="2">
        <v>32874</v>
      </c>
      <c r="F1354" s="2">
        <v>36525</v>
      </c>
      <c r="G1354" s="1" t="s">
        <v>16645</v>
      </c>
      <c r="H1354" s="1">
        <f>+Temporalidad[[#This Row],[ID]]</f>
        <v>1343</v>
      </c>
    </row>
    <row r="1355" spans="1:8" hidden="1" x14ac:dyDescent="0.3">
      <c r="A1355">
        <v>1344</v>
      </c>
      <c r="B1355" t="s">
        <v>8900</v>
      </c>
      <c r="C1355" s="1" t="s">
        <v>8899</v>
      </c>
      <c r="D1355" s="1" t="s">
        <v>8899</v>
      </c>
      <c r="E1355" s="2">
        <v>36526</v>
      </c>
      <c r="F1355" s="2">
        <v>40178</v>
      </c>
      <c r="G1355" s="1" t="s">
        <v>16646</v>
      </c>
      <c r="H1355" s="1">
        <f>+Temporalidad[[#This Row],[ID]]</f>
        <v>1344</v>
      </c>
    </row>
    <row r="1356" spans="1:8" hidden="1" x14ac:dyDescent="0.3">
      <c r="A1356">
        <v>1345</v>
      </c>
      <c r="B1356" t="s">
        <v>8901</v>
      </c>
      <c r="C1356" s="1" t="s">
        <v>8899</v>
      </c>
      <c r="D1356" s="1" t="s">
        <v>8899</v>
      </c>
      <c r="E1356" s="2">
        <v>40179</v>
      </c>
      <c r="F1356" s="2">
        <v>43830</v>
      </c>
      <c r="G1356" s="1" t="s">
        <v>16647</v>
      </c>
      <c r="H1356" s="1">
        <f>+Temporalidad[[#This Row],[ID]]</f>
        <v>1345</v>
      </c>
    </row>
    <row r="1357" spans="1:8" hidden="1" x14ac:dyDescent="0.3">
      <c r="A1357">
        <v>1346</v>
      </c>
      <c r="B1357" t="s">
        <v>8902</v>
      </c>
      <c r="C1357" s="1" t="s">
        <v>8899</v>
      </c>
      <c r="D1357" s="1" t="s">
        <v>8899</v>
      </c>
      <c r="E1357" s="2">
        <v>43831</v>
      </c>
      <c r="F1357" s="2">
        <v>47483</v>
      </c>
      <c r="G1357" s="1" t="s">
        <v>16648</v>
      </c>
      <c r="H1357" s="1">
        <f>+Temporalidad[[#This Row],[ID]]</f>
        <v>1346</v>
      </c>
    </row>
    <row r="1358" spans="1:8" hidden="1" x14ac:dyDescent="0.3">
      <c r="A1358">
        <v>1347</v>
      </c>
      <c r="B1358" t="s">
        <v>8903</v>
      </c>
      <c r="C1358" s="1" t="s">
        <v>8899</v>
      </c>
      <c r="D1358" s="1" t="s">
        <v>8899</v>
      </c>
      <c r="E1358" s="2">
        <v>47484</v>
      </c>
      <c r="F1358" s="2">
        <v>51135</v>
      </c>
      <c r="G1358" s="1" t="s">
        <v>16649</v>
      </c>
      <c r="H1358" s="1">
        <f>+Temporalidad[[#This Row],[ID]]</f>
        <v>1347</v>
      </c>
    </row>
    <row r="1359" spans="1:8" hidden="1" x14ac:dyDescent="0.3">
      <c r="A1359">
        <v>1348</v>
      </c>
      <c r="B1359" t="s">
        <v>8904</v>
      </c>
      <c r="C1359" s="1" t="s">
        <v>8899</v>
      </c>
      <c r="D1359" s="1" t="s">
        <v>8899</v>
      </c>
      <c r="E1359" s="2">
        <v>51136</v>
      </c>
      <c r="F1359" s="2">
        <v>54788</v>
      </c>
      <c r="G1359" s="1" t="s">
        <v>16650</v>
      </c>
      <c r="H1359" s="1">
        <f>+Temporalidad[[#This Row],[ID]]</f>
        <v>1348</v>
      </c>
    </row>
    <row r="1360" spans="1:8" hidden="1" x14ac:dyDescent="0.3">
      <c r="A1360">
        <v>1349</v>
      </c>
      <c r="B1360" t="s">
        <v>8905</v>
      </c>
      <c r="C1360" s="1" t="s">
        <v>8906</v>
      </c>
      <c r="D1360" s="1" t="s">
        <v>8907</v>
      </c>
      <c r="E1360" s="2">
        <v>32874</v>
      </c>
      <c r="F1360" s="2">
        <v>34699</v>
      </c>
      <c r="G1360" s="1" t="s">
        <v>16651</v>
      </c>
      <c r="H1360" s="1">
        <f>+Temporalidad[[#This Row],[ID]]</f>
        <v>1349</v>
      </c>
    </row>
    <row r="1361" spans="1:8" hidden="1" x14ac:dyDescent="0.3">
      <c r="A1361">
        <v>1350</v>
      </c>
      <c r="B1361" t="s">
        <v>8908</v>
      </c>
      <c r="C1361" s="1" t="s">
        <v>8906</v>
      </c>
      <c r="D1361" s="1" t="s">
        <v>8907</v>
      </c>
      <c r="E1361" s="2">
        <v>34700</v>
      </c>
      <c r="F1361" s="2">
        <v>36525</v>
      </c>
      <c r="G1361" s="1" t="s">
        <v>16652</v>
      </c>
      <c r="H1361" s="1">
        <f>+Temporalidad[[#This Row],[ID]]</f>
        <v>1350</v>
      </c>
    </row>
    <row r="1362" spans="1:8" hidden="1" x14ac:dyDescent="0.3">
      <c r="A1362">
        <v>1351</v>
      </c>
      <c r="B1362" t="s">
        <v>8909</v>
      </c>
      <c r="C1362" s="1" t="s">
        <v>8906</v>
      </c>
      <c r="D1362" s="1" t="s">
        <v>8907</v>
      </c>
      <c r="E1362" s="2">
        <v>36526</v>
      </c>
      <c r="F1362" s="2">
        <v>38352</v>
      </c>
      <c r="G1362" s="1" t="s">
        <v>16653</v>
      </c>
      <c r="H1362" s="1">
        <f>+Temporalidad[[#This Row],[ID]]</f>
        <v>1351</v>
      </c>
    </row>
    <row r="1363" spans="1:8" hidden="1" x14ac:dyDescent="0.3">
      <c r="A1363">
        <v>1352</v>
      </c>
      <c r="B1363" t="s">
        <v>8910</v>
      </c>
      <c r="C1363" s="1" t="s">
        <v>8906</v>
      </c>
      <c r="D1363" s="1" t="s">
        <v>8907</v>
      </c>
      <c r="E1363" s="2">
        <v>38353</v>
      </c>
      <c r="F1363" s="2">
        <v>40178</v>
      </c>
      <c r="G1363" s="1" t="s">
        <v>16654</v>
      </c>
      <c r="H1363" s="1">
        <f>+Temporalidad[[#This Row],[ID]]</f>
        <v>1352</v>
      </c>
    </row>
    <row r="1364" spans="1:8" hidden="1" x14ac:dyDescent="0.3">
      <c r="A1364">
        <v>1353</v>
      </c>
      <c r="B1364" t="s">
        <v>8911</v>
      </c>
      <c r="C1364" s="1" t="s">
        <v>8906</v>
      </c>
      <c r="D1364" s="1" t="s">
        <v>8907</v>
      </c>
      <c r="E1364" s="2">
        <v>40179</v>
      </c>
      <c r="F1364" s="2">
        <v>42004</v>
      </c>
      <c r="G1364" s="1" t="s">
        <v>16655</v>
      </c>
      <c r="H1364" s="1">
        <f>+Temporalidad[[#This Row],[ID]]</f>
        <v>1353</v>
      </c>
    </row>
    <row r="1365" spans="1:8" hidden="1" x14ac:dyDescent="0.3">
      <c r="A1365">
        <v>1354</v>
      </c>
      <c r="B1365" t="s">
        <v>8912</v>
      </c>
      <c r="C1365" s="1" t="s">
        <v>8906</v>
      </c>
      <c r="D1365" s="1" t="s">
        <v>8907</v>
      </c>
      <c r="E1365" s="2">
        <v>42005</v>
      </c>
      <c r="F1365" s="2">
        <v>43830</v>
      </c>
      <c r="G1365" s="1" t="s">
        <v>16656</v>
      </c>
      <c r="H1365" s="1">
        <f>+Temporalidad[[#This Row],[ID]]</f>
        <v>1354</v>
      </c>
    </row>
    <row r="1366" spans="1:8" hidden="1" x14ac:dyDescent="0.3">
      <c r="A1366">
        <v>1355</v>
      </c>
      <c r="B1366" t="s">
        <v>8913</v>
      </c>
      <c r="C1366" s="1" t="s">
        <v>8906</v>
      </c>
      <c r="D1366" s="1" t="s">
        <v>8907</v>
      </c>
      <c r="E1366" s="2">
        <v>43831</v>
      </c>
      <c r="F1366" s="2">
        <v>45657</v>
      </c>
      <c r="G1366" s="1" t="s">
        <v>16657</v>
      </c>
      <c r="H1366" s="1">
        <f>+Temporalidad[[#This Row],[ID]]</f>
        <v>1355</v>
      </c>
    </row>
    <row r="1367" spans="1:8" hidden="1" x14ac:dyDescent="0.3">
      <c r="A1367">
        <v>1356</v>
      </c>
      <c r="B1367" t="s">
        <v>8914</v>
      </c>
      <c r="C1367" s="1" t="s">
        <v>8906</v>
      </c>
      <c r="D1367" s="1" t="s">
        <v>8907</v>
      </c>
      <c r="E1367" s="2">
        <v>45658</v>
      </c>
      <c r="F1367" s="2">
        <v>47483</v>
      </c>
      <c r="G1367" s="1" t="s">
        <v>16658</v>
      </c>
      <c r="H1367" s="1">
        <f>+Temporalidad[[#This Row],[ID]]</f>
        <v>1356</v>
      </c>
    </row>
    <row r="1368" spans="1:8" hidden="1" x14ac:dyDescent="0.3">
      <c r="A1368">
        <v>1357</v>
      </c>
      <c r="B1368" t="s">
        <v>8915</v>
      </c>
      <c r="C1368" s="1" t="s">
        <v>8906</v>
      </c>
      <c r="D1368" s="1" t="s">
        <v>8907</v>
      </c>
      <c r="E1368" s="2">
        <v>47484</v>
      </c>
      <c r="F1368" s="2">
        <v>49309</v>
      </c>
      <c r="G1368" s="1" t="s">
        <v>16659</v>
      </c>
      <c r="H1368" s="1">
        <f>+Temporalidad[[#This Row],[ID]]</f>
        <v>1357</v>
      </c>
    </row>
    <row r="1369" spans="1:8" hidden="1" x14ac:dyDescent="0.3">
      <c r="A1369">
        <v>1358</v>
      </c>
      <c r="B1369" t="s">
        <v>8916</v>
      </c>
      <c r="C1369" s="1" t="s">
        <v>8906</v>
      </c>
      <c r="D1369" s="1" t="s">
        <v>8907</v>
      </c>
      <c r="E1369" s="2">
        <v>49310</v>
      </c>
      <c r="F1369" s="2">
        <v>51135</v>
      </c>
      <c r="G1369" s="1" t="s">
        <v>16660</v>
      </c>
      <c r="H1369" s="1">
        <f>+Temporalidad[[#This Row],[ID]]</f>
        <v>1358</v>
      </c>
    </row>
    <row r="1370" spans="1:8" hidden="1" x14ac:dyDescent="0.3">
      <c r="A1370">
        <v>1359</v>
      </c>
      <c r="B1370" t="s">
        <v>8917</v>
      </c>
      <c r="C1370" s="1" t="s">
        <v>8906</v>
      </c>
      <c r="D1370" s="1" t="s">
        <v>8907</v>
      </c>
      <c r="E1370" s="2">
        <v>51136</v>
      </c>
      <c r="F1370" s="2">
        <v>52962</v>
      </c>
      <c r="G1370" s="1" t="s">
        <v>16661</v>
      </c>
      <c r="H1370" s="1">
        <f>+Temporalidad[[#This Row],[ID]]</f>
        <v>1359</v>
      </c>
    </row>
    <row r="1371" spans="1:8" hidden="1" x14ac:dyDescent="0.3">
      <c r="A1371">
        <v>1360</v>
      </c>
      <c r="B1371" t="s">
        <v>8918</v>
      </c>
      <c r="C1371" s="1" t="s">
        <v>8906</v>
      </c>
      <c r="D1371" s="1" t="s">
        <v>8907</v>
      </c>
      <c r="E1371" s="2">
        <v>52963</v>
      </c>
      <c r="F1371" s="2">
        <v>54788</v>
      </c>
      <c r="G1371" s="1" t="s">
        <v>16662</v>
      </c>
      <c r="H1371" s="1">
        <f>+Temporalidad[[#This Row],[ID]]</f>
        <v>1360</v>
      </c>
    </row>
    <row r="1372" spans="1:8" hidden="1" x14ac:dyDescent="0.3">
      <c r="A1372">
        <v>1361</v>
      </c>
      <c r="B1372" t="s">
        <v>8919</v>
      </c>
      <c r="C1372" s="1" t="s">
        <v>8920</v>
      </c>
      <c r="D1372" s="1" t="s">
        <v>8921</v>
      </c>
      <c r="E1372" s="2">
        <v>32874</v>
      </c>
      <c r="F1372" s="2">
        <v>33603</v>
      </c>
      <c r="G1372" s="1" t="s">
        <v>16663</v>
      </c>
      <c r="H1372" s="1">
        <f>+Temporalidad[[#This Row],[ID]]</f>
        <v>1361</v>
      </c>
    </row>
    <row r="1373" spans="1:8" hidden="1" x14ac:dyDescent="0.3">
      <c r="A1373">
        <v>1362</v>
      </c>
      <c r="B1373" t="s">
        <v>8922</v>
      </c>
      <c r="C1373" s="1" t="s">
        <v>8920</v>
      </c>
      <c r="D1373" s="1" t="s">
        <v>8921</v>
      </c>
      <c r="E1373" s="2">
        <v>33604</v>
      </c>
      <c r="F1373" s="2">
        <v>34334</v>
      </c>
      <c r="G1373" s="1" t="s">
        <v>16664</v>
      </c>
      <c r="H1373" s="1">
        <f>+Temporalidad[[#This Row],[ID]]</f>
        <v>1362</v>
      </c>
    </row>
    <row r="1374" spans="1:8" hidden="1" x14ac:dyDescent="0.3">
      <c r="A1374">
        <v>1363</v>
      </c>
      <c r="B1374" t="s">
        <v>8923</v>
      </c>
      <c r="C1374" s="1" t="s">
        <v>8920</v>
      </c>
      <c r="D1374" s="1" t="s">
        <v>8921</v>
      </c>
      <c r="E1374" s="2">
        <v>34335</v>
      </c>
      <c r="F1374" s="2">
        <v>35064</v>
      </c>
      <c r="G1374" s="1" t="s">
        <v>16665</v>
      </c>
      <c r="H1374" s="1">
        <f>+Temporalidad[[#This Row],[ID]]</f>
        <v>1363</v>
      </c>
    </row>
    <row r="1375" spans="1:8" hidden="1" x14ac:dyDescent="0.3">
      <c r="A1375">
        <v>1364</v>
      </c>
      <c r="B1375" t="s">
        <v>8924</v>
      </c>
      <c r="C1375" s="1" t="s">
        <v>8920</v>
      </c>
      <c r="D1375" s="1" t="s">
        <v>8921</v>
      </c>
      <c r="E1375" s="2">
        <v>35065</v>
      </c>
      <c r="F1375" s="2">
        <v>35795</v>
      </c>
      <c r="G1375" s="1" t="s">
        <v>16666</v>
      </c>
      <c r="H1375" s="1">
        <f>+Temporalidad[[#This Row],[ID]]</f>
        <v>1364</v>
      </c>
    </row>
    <row r="1376" spans="1:8" hidden="1" x14ac:dyDescent="0.3">
      <c r="A1376">
        <v>1365</v>
      </c>
      <c r="B1376" t="s">
        <v>8925</v>
      </c>
      <c r="C1376" s="1" t="s">
        <v>8920</v>
      </c>
      <c r="D1376" s="1" t="s">
        <v>8921</v>
      </c>
      <c r="E1376" s="2">
        <v>35796</v>
      </c>
      <c r="F1376" s="2">
        <v>36525</v>
      </c>
      <c r="G1376" s="1" t="s">
        <v>16667</v>
      </c>
      <c r="H1376" s="1">
        <f>+Temporalidad[[#This Row],[ID]]</f>
        <v>1365</v>
      </c>
    </row>
    <row r="1377" spans="1:8" hidden="1" x14ac:dyDescent="0.3">
      <c r="A1377">
        <v>1366</v>
      </c>
      <c r="B1377" t="s">
        <v>8926</v>
      </c>
      <c r="C1377" s="1" t="s">
        <v>8920</v>
      </c>
      <c r="D1377" s="1" t="s">
        <v>8921</v>
      </c>
      <c r="E1377" s="2">
        <v>36526</v>
      </c>
      <c r="F1377" s="2">
        <v>37256</v>
      </c>
      <c r="G1377" s="1" t="s">
        <v>16668</v>
      </c>
      <c r="H1377" s="1">
        <f>+Temporalidad[[#This Row],[ID]]</f>
        <v>1366</v>
      </c>
    </row>
    <row r="1378" spans="1:8" hidden="1" x14ac:dyDescent="0.3">
      <c r="A1378">
        <v>1367</v>
      </c>
      <c r="B1378" t="s">
        <v>8927</v>
      </c>
      <c r="C1378" s="1" t="s">
        <v>8920</v>
      </c>
      <c r="D1378" s="1" t="s">
        <v>8921</v>
      </c>
      <c r="E1378" s="2">
        <v>37257</v>
      </c>
      <c r="F1378" s="2">
        <v>37986</v>
      </c>
      <c r="G1378" s="1" t="s">
        <v>16669</v>
      </c>
      <c r="H1378" s="1">
        <f>+Temporalidad[[#This Row],[ID]]</f>
        <v>1367</v>
      </c>
    </row>
    <row r="1379" spans="1:8" hidden="1" x14ac:dyDescent="0.3">
      <c r="A1379">
        <v>1368</v>
      </c>
      <c r="B1379" t="s">
        <v>8928</v>
      </c>
      <c r="C1379" s="1" t="s">
        <v>8920</v>
      </c>
      <c r="D1379" s="1" t="s">
        <v>8921</v>
      </c>
      <c r="E1379" s="2">
        <v>37987</v>
      </c>
      <c r="F1379" s="2">
        <v>38717</v>
      </c>
      <c r="G1379" s="1" t="s">
        <v>16670</v>
      </c>
      <c r="H1379" s="1">
        <f>+Temporalidad[[#This Row],[ID]]</f>
        <v>1368</v>
      </c>
    </row>
    <row r="1380" spans="1:8" hidden="1" x14ac:dyDescent="0.3">
      <c r="A1380">
        <v>1369</v>
      </c>
      <c r="B1380" t="s">
        <v>8929</v>
      </c>
      <c r="C1380" s="1" t="s">
        <v>8920</v>
      </c>
      <c r="D1380" s="1" t="s">
        <v>8921</v>
      </c>
      <c r="E1380" s="2">
        <v>38718</v>
      </c>
      <c r="F1380" s="2">
        <v>39447</v>
      </c>
      <c r="G1380" s="1" t="s">
        <v>16671</v>
      </c>
      <c r="H1380" s="1">
        <f>+Temporalidad[[#This Row],[ID]]</f>
        <v>1369</v>
      </c>
    </row>
    <row r="1381" spans="1:8" hidden="1" x14ac:dyDescent="0.3">
      <c r="A1381">
        <v>1370</v>
      </c>
      <c r="B1381" t="s">
        <v>8930</v>
      </c>
      <c r="C1381" s="1" t="s">
        <v>8920</v>
      </c>
      <c r="D1381" s="1" t="s">
        <v>8921</v>
      </c>
      <c r="E1381" s="2">
        <v>39448</v>
      </c>
      <c r="F1381" s="2">
        <v>40178</v>
      </c>
      <c r="G1381" s="1" t="s">
        <v>16672</v>
      </c>
      <c r="H1381" s="1">
        <f>+Temporalidad[[#This Row],[ID]]</f>
        <v>1370</v>
      </c>
    </row>
    <row r="1382" spans="1:8" hidden="1" x14ac:dyDescent="0.3">
      <c r="A1382">
        <v>1371</v>
      </c>
      <c r="B1382" t="s">
        <v>8931</v>
      </c>
      <c r="C1382" s="1" t="s">
        <v>8920</v>
      </c>
      <c r="D1382" s="1" t="s">
        <v>8921</v>
      </c>
      <c r="E1382" s="2">
        <v>40179</v>
      </c>
      <c r="F1382" s="2">
        <v>40908</v>
      </c>
      <c r="G1382" s="1" t="s">
        <v>16673</v>
      </c>
      <c r="H1382" s="1">
        <f>+Temporalidad[[#This Row],[ID]]</f>
        <v>1371</v>
      </c>
    </row>
    <row r="1383" spans="1:8" hidden="1" x14ac:dyDescent="0.3">
      <c r="A1383">
        <v>1372</v>
      </c>
      <c r="B1383" t="s">
        <v>8932</v>
      </c>
      <c r="C1383" s="1" t="s">
        <v>8920</v>
      </c>
      <c r="D1383" s="1" t="s">
        <v>8921</v>
      </c>
      <c r="E1383" s="2">
        <v>40909</v>
      </c>
      <c r="F1383" s="2">
        <v>41639</v>
      </c>
      <c r="G1383" s="1" t="s">
        <v>16674</v>
      </c>
      <c r="H1383" s="1">
        <f>+Temporalidad[[#This Row],[ID]]</f>
        <v>1372</v>
      </c>
    </row>
    <row r="1384" spans="1:8" hidden="1" x14ac:dyDescent="0.3">
      <c r="A1384">
        <v>1373</v>
      </c>
      <c r="B1384" t="s">
        <v>8933</v>
      </c>
      <c r="C1384" s="1" t="s">
        <v>8920</v>
      </c>
      <c r="D1384" s="1" t="s">
        <v>8921</v>
      </c>
      <c r="E1384" s="2">
        <v>41640</v>
      </c>
      <c r="F1384" s="2">
        <v>42369</v>
      </c>
      <c r="G1384" s="1" t="s">
        <v>16675</v>
      </c>
      <c r="H1384" s="1">
        <f>+Temporalidad[[#This Row],[ID]]</f>
        <v>1373</v>
      </c>
    </row>
    <row r="1385" spans="1:8" hidden="1" x14ac:dyDescent="0.3">
      <c r="A1385">
        <v>1374</v>
      </c>
      <c r="B1385" t="s">
        <v>8934</v>
      </c>
      <c r="C1385" s="1" t="s">
        <v>8920</v>
      </c>
      <c r="D1385" s="1" t="s">
        <v>8921</v>
      </c>
      <c r="E1385" s="2">
        <v>42370</v>
      </c>
      <c r="F1385" s="2">
        <v>43100</v>
      </c>
      <c r="G1385" s="1" t="s">
        <v>16676</v>
      </c>
      <c r="H1385" s="1">
        <f>+Temporalidad[[#This Row],[ID]]</f>
        <v>1374</v>
      </c>
    </row>
    <row r="1386" spans="1:8" hidden="1" x14ac:dyDescent="0.3">
      <c r="A1386">
        <v>1375</v>
      </c>
      <c r="B1386" t="s">
        <v>8935</v>
      </c>
      <c r="C1386" s="1" t="s">
        <v>8920</v>
      </c>
      <c r="D1386" s="1" t="s">
        <v>8921</v>
      </c>
      <c r="E1386" s="2">
        <v>43101</v>
      </c>
      <c r="F1386" s="2">
        <v>43830</v>
      </c>
      <c r="G1386" s="1" t="s">
        <v>16677</v>
      </c>
      <c r="H1386" s="1">
        <f>+Temporalidad[[#This Row],[ID]]</f>
        <v>1375</v>
      </c>
    </row>
    <row r="1387" spans="1:8" hidden="1" x14ac:dyDescent="0.3">
      <c r="A1387">
        <v>1376</v>
      </c>
      <c r="B1387" t="s">
        <v>8936</v>
      </c>
      <c r="C1387" s="1" t="s">
        <v>8920</v>
      </c>
      <c r="D1387" s="1" t="s">
        <v>8921</v>
      </c>
      <c r="E1387" s="2">
        <v>43831</v>
      </c>
      <c r="F1387" s="2">
        <v>44561</v>
      </c>
      <c r="G1387" s="1" t="s">
        <v>16678</v>
      </c>
      <c r="H1387" s="1">
        <f>+Temporalidad[[#This Row],[ID]]</f>
        <v>1376</v>
      </c>
    </row>
    <row r="1388" spans="1:8" hidden="1" x14ac:dyDescent="0.3">
      <c r="A1388">
        <v>1377</v>
      </c>
      <c r="B1388" t="s">
        <v>8937</v>
      </c>
      <c r="C1388" s="1" t="s">
        <v>8920</v>
      </c>
      <c r="D1388" s="1" t="s">
        <v>8921</v>
      </c>
      <c r="E1388" s="2">
        <v>44562</v>
      </c>
      <c r="F1388" s="2">
        <v>45291</v>
      </c>
      <c r="G1388" s="1" t="s">
        <v>16679</v>
      </c>
      <c r="H1388" s="1">
        <f>+Temporalidad[[#This Row],[ID]]</f>
        <v>1377</v>
      </c>
    </row>
    <row r="1389" spans="1:8" hidden="1" x14ac:dyDescent="0.3">
      <c r="A1389">
        <v>1378</v>
      </c>
      <c r="B1389" t="s">
        <v>8938</v>
      </c>
      <c r="C1389" s="1" t="s">
        <v>8920</v>
      </c>
      <c r="D1389" s="1" t="s">
        <v>8921</v>
      </c>
      <c r="E1389" s="2">
        <v>45292</v>
      </c>
      <c r="F1389" s="2">
        <v>46022</v>
      </c>
      <c r="G1389" s="1" t="s">
        <v>16680</v>
      </c>
      <c r="H1389" s="1">
        <f>+Temporalidad[[#This Row],[ID]]</f>
        <v>1378</v>
      </c>
    </row>
    <row r="1390" spans="1:8" hidden="1" x14ac:dyDescent="0.3">
      <c r="A1390">
        <v>1379</v>
      </c>
      <c r="B1390" t="s">
        <v>8939</v>
      </c>
      <c r="C1390" s="1" t="s">
        <v>8920</v>
      </c>
      <c r="D1390" s="1" t="s">
        <v>8921</v>
      </c>
      <c r="E1390" s="2">
        <v>46023</v>
      </c>
      <c r="F1390" s="2">
        <v>46752</v>
      </c>
      <c r="G1390" s="1" t="s">
        <v>16681</v>
      </c>
      <c r="H1390" s="1">
        <f>+Temporalidad[[#This Row],[ID]]</f>
        <v>1379</v>
      </c>
    </row>
    <row r="1391" spans="1:8" hidden="1" x14ac:dyDescent="0.3">
      <c r="A1391">
        <v>1380</v>
      </c>
      <c r="B1391" t="s">
        <v>8940</v>
      </c>
      <c r="C1391" s="1" t="s">
        <v>8920</v>
      </c>
      <c r="D1391" s="1" t="s">
        <v>8921</v>
      </c>
      <c r="E1391" s="2">
        <v>46753</v>
      </c>
      <c r="F1391" s="2">
        <v>47483</v>
      </c>
      <c r="G1391" s="1" t="s">
        <v>16682</v>
      </c>
      <c r="H1391" s="1">
        <f>+Temporalidad[[#This Row],[ID]]</f>
        <v>1380</v>
      </c>
    </row>
    <row r="1392" spans="1:8" hidden="1" x14ac:dyDescent="0.3">
      <c r="A1392">
        <v>1381</v>
      </c>
      <c r="B1392" t="s">
        <v>8941</v>
      </c>
      <c r="C1392" s="1" t="s">
        <v>8920</v>
      </c>
      <c r="D1392" s="1" t="s">
        <v>8921</v>
      </c>
      <c r="E1392" s="2">
        <v>47484</v>
      </c>
      <c r="F1392" s="2">
        <v>48213</v>
      </c>
      <c r="G1392" s="1" t="s">
        <v>16683</v>
      </c>
      <c r="H1392" s="1">
        <f>+Temporalidad[[#This Row],[ID]]</f>
        <v>1381</v>
      </c>
    </row>
    <row r="1393" spans="1:8" hidden="1" x14ac:dyDescent="0.3">
      <c r="A1393">
        <v>1382</v>
      </c>
      <c r="B1393" t="s">
        <v>8942</v>
      </c>
      <c r="C1393" s="1" t="s">
        <v>8920</v>
      </c>
      <c r="D1393" s="1" t="s">
        <v>8921</v>
      </c>
      <c r="E1393" s="2">
        <v>48214</v>
      </c>
      <c r="F1393" s="2">
        <v>48944</v>
      </c>
      <c r="G1393" s="1" t="s">
        <v>16684</v>
      </c>
      <c r="H1393" s="1">
        <f>+Temporalidad[[#This Row],[ID]]</f>
        <v>1382</v>
      </c>
    </row>
    <row r="1394" spans="1:8" hidden="1" x14ac:dyDescent="0.3">
      <c r="A1394">
        <v>1383</v>
      </c>
      <c r="B1394" t="s">
        <v>8943</v>
      </c>
      <c r="C1394" s="1" t="s">
        <v>8920</v>
      </c>
      <c r="D1394" s="1" t="s">
        <v>8921</v>
      </c>
      <c r="E1394" s="2">
        <v>48945</v>
      </c>
      <c r="F1394" s="2">
        <v>49674</v>
      </c>
      <c r="G1394" s="1" t="s">
        <v>16685</v>
      </c>
      <c r="H1394" s="1">
        <f>+Temporalidad[[#This Row],[ID]]</f>
        <v>1383</v>
      </c>
    </row>
    <row r="1395" spans="1:8" hidden="1" x14ac:dyDescent="0.3">
      <c r="A1395">
        <v>1384</v>
      </c>
      <c r="B1395" t="s">
        <v>8944</v>
      </c>
      <c r="C1395" s="1" t="s">
        <v>8920</v>
      </c>
      <c r="D1395" s="1" t="s">
        <v>8921</v>
      </c>
      <c r="E1395" s="2">
        <v>49675</v>
      </c>
      <c r="F1395" s="2">
        <v>50405</v>
      </c>
      <c r="G1395" s="1" t="s">
        <v>16686</v>
      </c>
      <c r="H1395" s="1">
        <f>+Temporalidad[[#This Row],[ID]]</f>
        <v>1384</v>
      </c>
    </row>
    <row r="1396" spans="1:8" hidden="1" x14ac:dyDescent="0.3">
      <c r="A1396">
        <v>1385</v>
      </c>
      <c r="B1396" t="s">
        <v>8945</v>
      </c>
      <c r="C1396" s="1" t="s">
        <v>8920</v>
      </c>
      <c r="D1396" s="1" t="s">
        <v>8921</v>
      </c>
      <c r="E1396" s="2">
        <v>50406</v>
      </c>
      <c r="F1396" s="2">
        <v>51135</v>
      </c>
      <c r="G1396" s="1" t="s">
        <v>16687</v>
      </c>
      <c r="H1396" s="1">
        <f>+Temporalidad[[#This Row],[ID]]</f>
        <v>1385</v>
      </c>
    </row>
    <row r="1397" spans="1:8" hidden="1" x14ac:dyDescent="0.3">
      <c r="A1397">
        <v>1386</v>
      </c>
      <c r="B1397" t="s">
        <v>8946</v>
      </c>
      <c r="C1397" s="1" t="s">
        <v>8920</v>
      </c>
      <c r="D1397" s="1" t="s">
        <v>8921</v>
      </c>
      <c r="E1397" s="2">
        <v>51136</v>
      </c>
      <c r="F1397" s="2">
        <v>51866</v>
      </c>
      <c r="G1397" s="1" t="s">
        <v>16688</v>
      </c>
      <c r="H1397" s="1">
        <f>+Temporalidad[[#This Row],[ID]]</f>
        <v>1386</v>
      </c>
    </row>
    <row r="1398" spans="1:8" hidden="1" x14ac:dyDescent="0.3">
      <c r="A1398">
        <v>1387</v>
      </c>
      <c r="B1398" t="s">
        <v>8947</v>
      </c>
      <c r="C1398" s="1" t="s">
        <v>8920</v>
      </c>
      <c r="D1398" s="1" t="s">
        <v>8921</v>
      </c>
      <c r="E1398" s="2">
        <v>51867</v>
      </c>
      <c r="F1398" s="2">
        <v>52596</v>
      </c>
      <c r="G1398" s="1" t="s">
        <v>16689</v>
      </c>
      <c r="H1398" s="1">
        <f>+Temporalidad[[#This Row],[ID]]</f>
        <v>1387</v>
      </c>
    </row>
    <row r="1399" spans="1:8" hidden="1" x14ac:dyDescent="0.3">
      <c r="A1399">
        <v>1388</v>
      </c>
      <c r="B1399" t="s">
        <v>8948</v>
      </c>
      <c r="C1399" s="1" t="s">
        <v>8920</v>
      </c>
      <c r="D1399" s="1" t="s">
        <v>8921</v>
      </c>
      <c r="E1399" s="2">
        <v>52597</v>
      </c>
      <c r="F1399" s="2">
        <v>53327</v>
      </c>
      <c r="G1399" s="1" t="s">
        <v>16690</v>
      </c>
      <c r="H1399" s="1">
        <f>+Temporalidad[[#This Row],[ID]]</f>
        <v>1388</v>
      </c>
    </row>
    <row r="1400" spans="1:8" hidden="1" x14ac:dyDescent="0.3">
      <c r="A1400">
        <v>1389</v>
      </c>
      <c r="B1400" t="s">
        <v>8949</v>
      </c>
      <c r="C1400" s="1" t="s">
        <v>8920</v>
      </c>
      <c r="D1400" s="1" t="s">
        <v>8921</v>
      </c>
      <c r="E1400" s="2">
        <v>53328</v>
      </c>
      <c r="F1400" s="2">
        <v>54057</v>
      </c>
      <c r="G1400" s="1" t="s">
        <v>16691</v>
      </c>
      <c r="H1400" s="1">
        <f>+Temporalidad[[#This Row],[ID]]</f>
        <v>1389</v>
      </c>
    </row>
    <row r="1401" spans="1:8" hidden="1" x14ac:dyDescent="0.3">
      <c r="A1401">
        <v>1390</v>
      </c>
      <c r="B1401" t="s">
        <v>8950</v>
      </c>
      <c r="C1401" s="1" t="s">
        <v>8920</v>
      </c>
      <c r="D1401" s="1" t="s">
        <v>8921</v>
      </c>
      <c r="E1401" s="2">
        <v>54058</v>
      </c>
      <c r="F1401" s="2">
        <v>54788</v>
      </c>
      <c r="G1401" s="1" t="s">
        <v>16692</v>
      </c>
      <c r="H1401" s="1">
        <f>+Temporalidad[[#This Row],[ID]]</f>
        <v>1390</v>
      </c>
    </row>
    <row r="1402" spans="1:8" hidden="1" x14ac:dyDescent="0.3">
      <c r="A1402">
        <v>1391</v>
      </c>
      <c r="B1402" t="s">
        <v>8951</v>
      </c>
      <c r="C1402" s="1" t="s">
        <v>8952</v>
      </c>
      <c r="D1402" s="1" t="s">
        <v>8952</v>
      </c>
      <c r="E1402" s="2">
        <v>32874</v>
      </c>
      <c r="F1402" s="2">
        <v>32932</v>
      </c>
      <c r="G1402" s="1" t="s">
        <v>16693</v>
      </c>
      <c r="H1402" s="1">
        <f>+Temporalidad[[#This Row],[ID]]</f>
        <v>1391</v>
      </c>
    </row>
    <row r="1403" spans="1:8" hidden="1" x14ac:dyDescent="0.3">
      <c r="A1403">
        <v>1392</v>
      </c>
      <c r="B1403" t="s">
        <v>8953</v>
      </c>
      <c r="C1403" s="1" t="s">
        <v>8952</v>
      </c>
      <c r="D1403" s="1" t="s">
        <v>8952</v>
      </c>
      <c r="E1403" s="2">
        <v>33239</v>
      </c>
      <c r="F1403" s="2">
        <v>33297</v>
      </c>
      <c r="G1403" s="1" t="s">
        <v>16694</v>
      </c>
      <c r="H1403" s="1">
        <f>+Temporalidad[[#This Row],[ID]]</f>
        <v>1392</v>
      </c>
    </row>
    <row r="1404" spans="1:8" hidden="1" x14ac:dyDescent="0.3">
      <c r="A1404">
        <v>1393</v>
      </c>
      <c r="B1404" t="s">
        <v>8954</v>
      </c>
      <c r="C1404" s="1" t="s">
        <v>8952</v>
      </c>
      <c r="D1404" s="1" t="s">
        <v>8952</v>
      </c>
      <c r="E1404" s="2">
        <v>33604</v>
      </c>
      <c r="F1404" s="2">
        <v>33662</v>
      </c>
      <c r="G1404" s="1" t="s">
        <v>16695</v>
      </c>
      <c r="H1404" s="1">
        <f>+Temporalidad[[#This Row],[ID]]</f>
        <v>1393</v>
      </c>
    </row>
    <row r="1405" spans="1:8" hidden="1" x14ac:dyDescent="0.3">
      <c r="A1405">
        <v>1394</v>
      </c>
      <c r="B1405" t="s">
        <v>8955</v>
      </c>
      <c r="C1405" s="1" t="s">
        <v>8952</v>
      </c>
      <c r="D1405" s="1" t="s">
        <v>8952</v>
      </c>
      <c r="E1405" s="2">
        <v>33970</v>
      </c>
      <c r="F1405" s="2">
        <v>34028</v>
      </c>
      <c r="G1405" s="1" t="s">
        <v>16696</v>
      </c>
      <c r="H1405" s="1">
        <f>+Temporalidad[[#This Row],[ID]]</f>
        <v>1394</v>
      </c>
    </row>
    <row r="1406" spans="1:8" hidden="1" x14ac:dyDescent="0.3">
      <c r="A1406">
        <v>1395</v>
      </c>
      <c r="B1406" t="s">
        <v>8956</v>
      </c>
      <c r="C1406" s="1" t="s">
        <v>8952</v>
      </c>
      <c r="D1406" s="1" t="s">
        <v>8952</v>
      </c>
      <c r="E1406" s="2">
        <v>34335</v>
      </c>
      <c r="F1406" s="2">
        <v>34393</v>
      </c>
      <c r="G1406" s="1" t="s">
        <v>16697</v>
      </c>
      <c r="H1406" s="1">
        <f>+Temporalidad[[#This Row],[ID]]</f>
        <v>1395</v>
      </c>
    </row>
    <row r="1407" spans="1:8" hidden="1" x14ac:dyDescent="0.3">
      <c r="A1407">
        <v>1396</v>
      </c>
      <c r="B1407" t="s">
        <v>8957</v>
      </c>
      <c r="C1407" s="1" t="s">
        <v>8952</v>
      </c>
      <c r="D1407" s="1" t="s">
        <v>8952</v>
      </c>
      <c r="E1407" s="2">
        <v>34700</v>
      </c>
      <c r="F1407" s="2">
        <v>34758</v>
      </c>
      <c r="G1407" s="1" t="s">
        <v>16698</v>
      </c>
      <c r="H1407" s="1">
        <f>+Temporalidad[[#This Row],[ID]]</f>
        <v>1396</v>
      </c>
    </row>
    <row r="1408" spans="1:8" hidden="1" x14ac:dyDescent="0.3">
      <c r="A1408">
        <v>1397</v>
      </c>
      <c r="B1408" t="s">
        <v>8958</v>
      </c>
      <c r="C1408" s="1" t="s">
        <v>8952</v>
      </c>
      <c r="D1408" s="1" t="s">
        <v>8952</v>
      </c>
      <c r="E1408" s="2">
        <v>35065</v>
      </c>
      <c r="F1408" s="2">
        <v>35123</v>
      </c>
      <c r="G1408" s="1" t="s">
        <v>16699</v>
      </c>
      <c r="H1408" s="1">
        <f>+Temporalidad[[#This Row],[ID]]</f>
        <v>1397</v>
      </c>
    </row>
    <row r="1409" spans="1:8" hidden="1" x14ac:dyDescent="0.3">
      <c r="A1409">
        <v>1398</v>
      </c>
      <c r="B1409" t="s">
        <v>8959</v>
      </c>
      <c r="C1409" s="1" t="s">
        <v>8952</v>
      </c>
      <c r="D1409" s="1" t="s">
        <v>8952</v>
      </c>
      <c r="E1409" s="2">
        <v>35431</v>
      </c>
      <c r="F1409" s="2">
        <v>35489</v>
      </c>
      <c r="G1409" s="1" t="s">
        <v>16700</v>
      </c>
      <c r="H1409" s="1">
        <f>+Temporalidad[[#This Row],[ID]]</f>
        <v>1398</v>
      </c>
    </row>
    <row r="1410" spans="1:8" hidden="1" x14ac:dyDescent="0.3">
      <c r="A1410">
        <v>1399</v>
      </c>
      <c r="B1410" t="s">
        <v>8960</v>
      </c>
      <c r="C1410" s="1" t="s">
        <v>8952</v>
      </c>
      <c r="D1410" s="1" t="s">
        <v>8952</v>
      </c>
      <c r="E1410" s="2">
        <v>35796</v>
      </c>
      <c r="F1410" s="2">
        <v>35854</v>
      </c>
      <c r="G1410" s="1" t="s">
        <v>16701</v>
      </c>
      <c r="H1410" s="1">
        <f>+Temporalidad[[#This Row],[ID]]</f>
        <v>1399</v>
      </c>
    </row>
    <row r="1411" spans="1:8" hidden="1" x14ac:dyDescent="0.3">
      <c r="A1411">
        <v>1400</v>
      </c>
      <c r="B1411" t="s">
        <v>8961</v>
      </c>
      <c r="C1411" s="1" t="s">
        <v>8952</v>
      </c>
      <c r="D1411" s="1" t="s">
        <v>8952</v>
      </c>
      <c r="E1411" s="2">
        <v>36161</v>
      </c>
      <c r="F1411" s="2">
        <v>36219</v>
      </c>
      <c r="G1411" s="1" t="s">
        <v>16702</v>
      </c>
      <c r="H1411" s="1">
        <f>+Temporalidad[[#This Row],[ID]]</f>
        <v>1400</v>
      </c>
    </row>
    <row r="1412" spans="1:8" hidden="1" x14ac:dyDescent="0.3">
      <c r="A1412">
        <v>1401</v>
      </c>
      <c r="B1412" t="s">
        <v>8962</v>
      </c>
      <c r="C1412" s="1" t="s">
        <v>8952</v>
      </c>
      <c r="D1412" s="1" t="s">
        <v>8952</v>
      </c>
      <c r="E1412" s="2">
        <v>36526</v>
      </c>
      <c r="F1412" s="2">
        <v>36584</v>
      </c>
      <c r="G1412" s="1" t="s">
        <v>16703</v>
      </c>
      <c r="H1412" s="1">
        <f>+Temporalidad[[#This Row],[ID]]</f>
        <v>1401</v>
      </c>
    </row>
    <row r="1413" spans="1:8" hidden="1" x14ac:dyDescent="0.3">
      <c r="A1413">
        <v>1402</v>
      </c>
      <c r="B1413" t="s">
        <v>8963</v>
      </c>
      <c r="C1413" s="1" t="s">
        <v>8952</v>
      </c>
      <c r="D1413" s="1" t="s">
        <v>8952</v>
      </c>
      <c r="E1413" s="2">
        <v>36892</v>
      </c>
      <c r="F1413" s="2">
        <v>36950</v>
      </c>
      <c r="G1413" s="1" t="s">
        <v>16704</v>
      </c>
      <c r="H1413" s="1">
        <f>+Temporalidad[[#This Row],[ID]]</f>
        <v>1402</v>
      </c>
    </row>
    <row r="1414" spans="1:8" hidden="1" x14ac:dyDescent="0.3">
      <c r="A1414">
        <v>1403</v>
      </c>
      <c r="B1414" t="s">
        <v>8964</v>
      </c>
      <c r="C1414" s="1" t="s">
        <v>8952</v>
      </c>
      <c r="D1414" s="1" t="s">
        <v>8952</v>
      </c>
      <c r="E1414" s="2">
        <v>37257</v>
      </c>
      <c r="F1414" s="2">
        <v>37315</v>
      </c>
      <c r="G1414" s="1" t="s">
        <v>16705</v>
      </c>
      <c r="H1414" s="1">
        <f>+Temporalidad[[#This Row],[ID]]</f>
        <v>1403</v>
      </c>
    </row>
    <row r="1415" spans="1:8" hidden="1" x14ac:dyDescent="0.3">
      <c r="A1415">
        <v>1404</v>
      </c>
      <c r="B1415" t="s">
        <v>8965</v>
      </c>
      <c r="C1415" s="1" t="s">
        <v>8952</v>
      </c>
      <c r="D1415" s="1" t="s">
        <v>8952</v>
      </c>
      <c r="E1415" s="2">
        <v>37622</v>
      </c>
      <c r="F1415" s="2">
        <v>37680</v>
      </c>
      <c r="G1415" s="1" t="s">
        <v>16706</v>
      </c>
      <c r="H1415" s="1">
        <f>+Temporalidad[[#This Row],[ID]]</f>
        <v>1404</v>
      </c>
    </row>
    <row r="1416" spans="1:8" hidden="1" x14ac:dyDescent="0.3">
      <c r="A1416">
        <v>1405</v>
      </c>
      <c r="B1416" t="s">
        <v>8966</v>
      </c>
      <c r="C1416" s="1" t="s">
        <v>8952</v>
      </c>
      <c r="D1416" s="1" t="s">
        <v>8952</v>
      </c>
      <c r="E1416" s="2">
        <v>37987</v>
      </c>
      <c r="F1416" s="2">
        <v>38045</v>
      </c>
      <c r="G1416" s="1" t="s">
        <v>16707</v>
      </c>
      <c r="H1416" s="1">
        <f>+Temporalidad[[#This Row],[ID]]</f>
        <v>1405</v>
      </c>
    </row>
    <row r="1417" spans="1:8" hidden="1" x14ac:dyDescent="0.3">
      <c r="A1417">
        <v>1406</v>
      </c>
      <c r="B1417" t="s">
        <v>8967</v>
      </c>
      <c r="C1417" s="1" t="s">
        <v>8952</v>
      </c>
      <c r="D1417" s="1" t="s">
        <v>8952</v>
      </c>
      <c r="E1417" s="2">
        <v>38353</v>
      </c>
      <c r="F1417" s="2">
        <v>38411</v>
      </c>
      <c r="G1417" s="1" t="s">
        <v>16708</v>
      </c>
      <c r="H1417" s="1">
        <f>+Temporalidad[[#This Row],[ID]]</f>
        <v>1406</v>
      </c>
    </row>
    <row r="1418" spans="1:8" hidden="1" x14ac:dyDescent="0.3">
      <c r="A1418">
        <v>1407</v>
      </c>
      <c r="B1418" t="s">
        <v>8968</v>
      </c>
      <c r="C1418" s="1" t="s">
        <v>8952</v>
      </c>
      <c r="D1418" s="1" t="s">
        <v>8952</v>
      </c>
      <c r="E1418" s="2">
        <v>38718</v>
      </c>
      <c r="F1418" s="2">
        <v>38776</v>
      </c>
      <c r="G1418" s="1" t="s">
        <v>16709</v>
      </c>
      <c r="H1418" s="1">
        <f>+Temporalidad[[#This Row],[ID]]</f>
        <v>1407</v>
      </c>
    </row>
    <row r="1419" spans="1:8" hidden="1" x14ac:dyDescent="0.3">
      <c r="A1419">
        <v>1408</v>
      </c>
      <c r="B1419" t="s">
        <v>8969</v>
      </c>
      <c r="C1419" s="1" t="s">
        <v>8952</v>
      </c>
      <c r="D1419" s="1" t="s">
        <v>8952</v>
      </c>
      <c r="E1419" s="2">
        <v>39083</v>
      </c>
      <c r="F1419" s="2">
        <v>39141</v>
      </c>
      <c r="G1419" s="1" t="s">
        <v>16710</v>
      </c>
      <c r="H1419" s="1">
        <f>+Temporalidad[[#This Row],[ID]]</f>
        <v>1408</v>
      </c>
    </row>
    <row r="1420" spans="1:8" hidden="1" x14ac:dyDescent="0.3">
      <c r="A1420">
        <v>1409</v>
      </c>
      <c r="B1420" t="s">
        <v>8970</v>
      </c>
      <c r="C1420" s="1" t="s">
        <v>8952</v>
      </c>
      <c r="D1420" s="1" t="s">
        <v>8952</v>
      </c>
      <c r="E1420" s="2">
        <v>39448</v>
      </c>
      <c r="F1420" s="2">
        <v>39506</v>
      </c>
      <c r="G1420" s="1" t="s">
        <v>16711</v>
      </c>
      <c r="H1420" s="1">
        <f>+Temporalidad[[#This Row],[ID]]</f>
        <v>1409</v>
      </c>
    </row>
    <row r="1421" spans="1:8" hidden="1" x14ac:dyDescent="0.3">
      <c r="A1421">
        <v>1410</v>
      </c>
      <c r="B1421" t="s">
        <v>8971</v>
      </c>
      <c r="C1421" s="1" t="s">
        <v>8952</v>
      </c>
      <c r="D1421" s="1" t="s">
        <v>8952</v>
      </c>
      <c r="E1421" s="2">
        <v>39814</v>
      </c>
      <c r="F1421" s="2">
        <v>39872</v>
      </c>
      <c r="G1421" s="1" t="s">
        <v>16712</v>
      </c>
      <c r="H1421" s="1">
        <f>+Temporalidad[[#This Row],[ID]]</f>
        <v>1410</v>
      </c>
    </row>
    <row r="1422" spans="1:8" hidden="1" x14ac:dyDescent="0.3">
      <c r="A1422">
        <v>1411</v>
      </c>
      <c r="B1422" t="s">
        <v>8972</v>
      </c>
      <c r="C1422" s="1" t="s">
        <v>8952</v>
      </c>
      <c r="D1422" s="1" t="s">
        <v>8952</v>
      </c>
      <c r="E1422" s="2">
        <v>40179</v>
      </c>
      <c r="F1422" s="2">
        <v>40237</v>
      </c>
      <c r="G1422" s="1" t="s">
        <v>16713</v>
      </c>
      <c r="H1422" s="1">
        <f>+Temporalidad[[#This Row],[ID]]</f>
        <v>1411</v>
      </c>
    </row>
    <row r="1423" spans="1:8" hidden="1" x14ac:dyDescent="0.3">
      <c r="A1423">
        <v>1412</v>
      </c>
      <c r="B1423" t="s">
        <v>8973</v>
      </c>
      <c r="C1423" s="1" t="s">
        <v>8952</v>
      </c>
      <c r="D1423" s="1" t="s">
        <v>8952</v>
      </c>
      <c r="E1423" s="2">
        <v>40544</v>
      </c>
      <c r="F1423" s="2">
        <v>40602</v>
      </c>
      <c r="G1423" s="1" t="s">
        <v>16714</v>
      </c>
      <c r="H1423" s="1">
        <f>+Temporalidad[[#This Row],[ID]]</f>
        <v>1412</v>
      </c>
    </row>
    <row r="1424" spans="1:8" hidden="1" x14ac:dyDescent="0.3">
      <c r="A1424">
        <v>1413</v>
      </c>
      <c r="B1424" t="s">
        <v>8974</v>
      </c>
      <c r="C1424" s="1" t="s">
        <v>8952</v>
      </c>
      <c r="D1424" s="1" t="s">
        <v>8952</v>
      </c>
      <c r="E1424" s="2">
        <v>40909</v>
      </c>
      <c r="F1424" s="2">
        <v>40967</v>
      </c>
      <c r="G1424" s="1" t="s">
        <v>16715</v>
      </c>
      <c r="H1424" s="1">
        <f>+Temporalidad[[#This Row],[ID]]</f>
        <v>1413</v>
      </c>
    </row>
    <row r="1425" spans="1:8" hidden="1" x14ac:dyDescent="0.3">
      <c r="A1425">
        <v>1414</v>
      </c>
      <c r="B1425" t="s">
        <v>8975</v>
      </c>
      <c r="C1425" s="1" t="s">
        <v>8952</v>
      </c>
      <c r="D1425" s="1" t="s">
        <v>8952</v>
      </c>
      <c r="E1425" s="2">
        <v>41275</v>
      </c>
      <c r="F1425" s="2">
        <v>41333</v>
      </c>
      <c r="G1425" s="1" t="s">
        <v>16716</v>
      </c>
      <c r="H1425" s="1">
        <f>+Temporalidad[[#This Row],[ID]]</f>
        <v>1414</v>
      </c>
    </row>
    <row r="1426" spans="1:8" hidden="1" x14ac:dyDescent="0.3">
      <c r="A1426">
        <v>1415</v>
      </c>
      <c r="B1426" t="s">
        <v>8976</v>
      </c>
      <c r="C1426" s="1" t="s">
        <v>8952</v>
      </c>
      <c r="D1426" s="1" t="s">
        <v>8952</v>
      </c>
      <c r="E1426" s="2">
        <v>41640</v>
      </c>
      <c r="F1426" s="2">
        <v>41698</v>
      </c>
      <c r="G1426" s="1" t="s">
        <v>16717</v>
      </c>
      <c r="H1426" s="1">
        <f>+Temporalidad[[#This Row],[ID]]</f>
        <v>1415</v>
      </c>
    </row>
    <row r="1427" spans="1:8" hidden="1" x14ac:dyDescent="0.3">
      <c r="A1427">
        <v>1416</v>
      </c>
      <c r="B1427" t="s">
        <v>8977</v>
      </c>
      <c r="C1427" s="1" t="s">
        <v>8952</v>
      </c>
      <c r="D1427" s="1" t="s">
        <v>8952</v>
      </c>
      <c r="E1427" s="2">
        <v>42005</v>
      </c>
      <c r="F1427" s="2">
        <v>42063</v>
      </c>
      <c r="G1427" s="1" t="s">
        <v>16718</v>
      </c>
      <c r="H1427" s="1">
        <f>+Temporalidad[[#This Row],[ID]]</f>
        <v>1416</v>
      </c>
    </row>
    <row r="1428" spans="1:8" hidden="1" x14ac:dyDescent="0.3">
      <c r="A1428">
        <v>1417</v>
      </c>
      <c r="B1428" t="s">
        <v>8978</v>
      </c>
      <c r="C1428" s="1" t="s">
        <v>8952</v>
      </c>
      <c r="D1428" s="1" t="s">
        <v>8952</v>
      </c>
      <c r="E1428" s="2">
        <v>42370</v>
      </c>
      <c r="F1428" s="2">
        <v>42428</v>
      </c>
      <c r="G1428" s="1" t="s">
        <v>16719</v>
      </c>
      <c r="H1428" s="1">
        <f>+Temporalidad[[#This Row],[ID]]</f>
        <v>1417</v>
      </c>
    </row>
    <row r="1429" spans="1:8" hidden="1" x14ac:dyDescent="0.3">
      <c r="A1429">
        <v>1418</v>
      </c>
      <c r="B1429" t="s">
        <v>8979</v>
      </c>
      <c r="C1429" s="1" t="s">
        <v>8952</v>
      </c>
      <c r="D1429" s="1" t="s">
        <v>8952</v>
      </c>
      <c r="E1429" s="2">
        <v>42736</v>
      </c>
      <c r="F1429" s="2">
        <v>42794</v>
      </c>
      <c r="G1429" s="1" t="s">
        <v>16720</v>
      </c>
      <c r="H1429" s="1">
        <f>+Temporalidad[[#This Row],[ID]]</f>
        <v>1418</v>
      </c>
    </row>
    <row r="1430" spans="1:8" hidden="1" x14ac:dyDescent="0.3">
      <c r="A1430">
        <v>1419</v>
      </c>
      <c r="B1430" t="s">
        <v>8980</v>
      </c>
      <c r="C1430" s="1" t="s">
        <v>8952</v>
      </c>
      <c r="D1430" s="1" t="s">
        <v>8952</v>
      </c>
      <c r="E1430" s="2">
        <v>43101</v>
      </c>
      <c r="F1430" s="2">
        <v>43159</v>
      </c>
      <c r="G1430" s="1" t="s">
        <v>16721</v>
      </c>
      <c r="H1430" s="1">
        <f>+Temporalidad[[#This Row],[ID]]</f>
        <v>1419</v>
      </c>
    </row>
    <row r="1431" spans="1:8" hidden="1" x14ac:dyDescent="0.3">
      <c r="A1431">
        <v>1420</v>
      </c>
      <c r="B1431" t="s">
        <v>8981</v>
      </c>
      <c r="C1431" s="1" t="s">
        <v>8952</v>
      </c>
      <c r="D1431" s="1" t="s">
        <v>8952</v>
      </c>
      <c r="E1431" s="2">
        <v>43466</v>
      </c>
      <c r="F1431" s="2">
        <v>43524</v>
      </c>
      <c r="G1431" s="1" t="s">
        <v>16722</v>
      </c>
      <c r="H1431" s="1">
        <f>+Temporalidad[[#This Row],[ID]]</f>
        <v>1420</v>
      </c>
    </row>
    <row r="1432" spans="1:8" hidden="1" x14ac:dyDescent="0.3">
      <c r="A1432">
        <v>1421</v>
      </c>
      <c r="B1432" t="s">
        <v>8982</v>
      </c>
      <c r="C1432" s="1" t="s">
        <v>8952</v>
      </c>
      <c r="D1432" s="1" t="s">
        <v>8952</v>
      </c>
      <c r="E1432" s="2">
        <v>43831</v>
      </c>
      <c r="F1432" s="2">
        <v>43889</v>
      </c>
      <c r="G1432" s="1" t="s">
        <v>16723</v>
      </c>
      <c r="H1432" s="1">
        <f>+Temporalidad[[#This Row],[ID]]</f>
        <v>1421</v>
      </c>
    </row>
    <row r="1433" spans="1:8" hidden="1" x14ac:dyDescent="0.3">
      <c r="A1433">
        <v>1422</v>
      </c>
      <c r="B1433" t="s">
        <v>8983</v>
      </c>
      <c r="C1433" s="1" t="s">
        <v>8952</v>
      </c>
      <c r="D1433" s="1" t="s">
        <v>8952</v>
      </c>
      <c r="E1433" s="2">
        <v>44197</v>
      </c>
      <c r="F1433" s="2">
        <v>44255</v>
      </c>
      <c r="G1433" s="1" t="s">
        <v>16724</v>
      </c>
      <c r="H1433" s="1">
        <f>+Temporalidad[[#This Row],[ID]]</f>
        <v>1422</v>
      </c>
    </row>
    <row r="1434" spans="1:8" hidden="1" x14ac:dyDescent="0.3">
      <c r="A1434">
        <v>1423</v>
      </c>
      <c r="B1434" t="s">
        <v>8984</v>
      </c>
      <c r="C1434" s="1" t="s">
        <v>8952</v>
      </c>
      <c r="D1434" s="1" t="s">
        <v>8952</v>
      </c>
      <c r="E1434" s="2">
        <v>44562</v>
      </c>
      <c r="F1434" s="2">
        <v>44620</v>
      </c>
      <c r="G1434" s="1" t="s">
        <v>16725</v>
      </c>
      <c r="H1434" s="1">
        <f>+Temporalidad[[#This Row],[ID]]</f>
        <v>1423</v>
      </c>
    </row>
    <row r="1435" spans="1:8" hidden="1" x14ac:dyDescent="0.3">
      <c r="A1435">
        <v>1424</v>
      </c>
      <c r="B1435" t="s">
        <v>8985</v>
      </c>
      <c r="C1435" s="1" t="s">
        <v>8952</v>
      </c>
      <c r="D1435" s="1" t="s">
        <v>8952</v>
      </c>
      <c r="E1435" s="2">
        <v>44927</v>
      </c>
      <c r="F1435" s="2">
        <v>44985</v>
      </c>
      <c r="G1435" s="1" t="s">
        <v>16726</v>
      </c>
      <c r="H1435" s="1">
        <f>+Temporalidad[[#This Row],[ID]]</f>
        <v>1424</v>
      </c>
    </row>
    <row r="1436" spans="1:8" hidden="1" x14ac:dyDescent="0.3">
      <c r="A1436">
        <v>1425</v>
      </c>
      <c r="B1436" t="s">
        <v>8986</v>
      </c>
      <c r="C1436" s="1" t="s">
        <v>8952</v>
      </c>
      <c r="D1436" s="1" t="s">
        <v>8952</v>
      </c>
      <c r="E1436" s="2">
        <v>45292</v>
      </c>
      <c r="F1436" s="2">
        <v>45350</v>
      </c>
      <c r="G1436" s="1" t="s">
        <v>16727</v>
      </c>
      <c r="H1436" s="1">
        <f>+Temporalidad[[#This Row],[ID]]</f>
        <v>1425</v>
      </c>
    </row>
    <row r="1437" spans="1:8" hidden="1" x14ac:dyDescent="0.3">
      <c r="A1437">
        <v>1426</v>
      </c>
      <c r="B1437" t="s">
        <v>8987</v>
      </c>
      <c r="C1437" s="1" t="s">
        <v>8952</v>
      </c>
      <c r="D1437" s="1" t="s">
        <v>8952</v>
      </c>
      <c r="E1437" s="2">
        <v>45658</v>
      </c>
      <c r="F1437" s="2">
        <v>45716</v>
      </c>
      <c r="G1437" s="1" t="s">
        <v>16728</v>
      </c>
      <c r="H1437" s="1">
        <f>+Temporalidad[[#This Row],[ID]]</f>
        <v>1426</v>
      </c>
    </row>
    <row r="1438" spans="1:8" hidden="1" x14ac:dyDescent="0.3">
      <c r="A1438">
        <v>1427</v>
      </c>
      <c r="B1438" t="s">
        <v>8988</v>
      </c>
      <c r="C1438" s="1" t="s">
        <v>8952</v>
      </c>
      <c r="D1438" s="1" t="s">
        <v>8952</v>
      </c>
      <c r="E1438" s="2">
        <v>46023</v>
      </c>
      <c r="F1438" s="2">
        <v>46081</v>
      </c>
      <c r="G1438" s="1" t="s">
        <v>16729</v>
      </c>
      <c r="H1438" s="1">
        <f>+Temporalidad[[#This Row],[ID]]</f>
        <v>1427</v>
      </c>
    </row>
    <row r="1439" spans="1:8" hidden="1" x14ac:dyDescent="0.3">
      <c r="A1439">
        <v>1428</v>
      </c>
      <c r="B1439" t="s">
        <v>8989</v>
      </c>
      <c r="C1439" s="1" t="s">
        <v>8952</v>
      </c>
      <c r="D1439" s="1" t="s">
        <v>8952</v>
      </c>
      <c r="E1439" s="2">
        <v>46388</v>
      </c>
      <c r="F1439" s="2">
        <v>46446</v>
      </c>
      <c r="G1439" s="1" t="s">
        <v>16730</v>
      </c>
      <c r="H1439" s="1">
        <f>+Temporalidad[[#This Row],[ID]]</f>
        <v>1428</v>
      </c>
    </row>
    <row r="1440" spans="1:8" hidden="1" x14ac:dyDescent="0.3">
      <c r="A1440">
        <v>1429</v>
      </c>
      <c r="B1440" t="s">
        <v>8990</v>
      </c>
      <c r="C1440" s="1" t="s">
        <v>8952</v>
      </c>
      <c r="D1440" s="1" t="s">
        <v>8952</v>
      </c>
      <c r="E1440" s="2">
        <v>46753</v>
      </c>
      <c r="F1440" s="2">
        <v>46811</v>
      </c>
      <c r="G1440" s="1" t="s">
        <v>16731</v>
      </c>
      <c r="H1440" s="1">
        <f>+Temporalidad[[#This Row],[ID]]</f>
        <v>1429</v>
      </c>
    </row>
    <row r="1441" spans="1:8" hidden="1" x14ac:dyDescent="0.3">
      <c r="A1441">
        <v>1430</v>
      </c>
      <c r="B1441" t="s">
        <v>8991</v>
      </c>
      <c r="C1441" s="1" t="s">
        <v>8952</v>
      </c>
      <c r="D1441" s="1" t="s">
        <v>8952</v>
      </c>
      <c r="E1441" s="2">
        <v>47119</v>
      </c>
      <c r="F1441" s="2">
        <v>47177</v>
      </c>
      <c r="G1441" s="1" t="s">
        <v>16732</v>
      </c>
      <c r="H1441" s="1">
        <f>+Temporalidad[[#This Row],[ID]]</f>
        <v>1430</v>
      </c>
    </row>
    <row r="1442" spans="1:8" hidden="1" x14ac:dyDescent="0.3">
      <c r="A1442">
        <v>1431</v>
      </c>
      <c r="B1442" t="s">
        <v>8992</v>
      </c>
      <c r="C1442" s="1" t="s">
        <v>8952</v>
      </c>
      <c r="D1442" s="1" t="s">
        <v>8952</v>
      </c>
      <c r="E1442" s="2">
        <v>47484</v>
      </c>
      <c r="F1442" s="2">
        <v>47542</v>
      </c>
      <c r="G1442" s="1" t="s">
        <v>16733</v>
      </c>
      <c r="H1442" s="1">
        <f>+Temporalidad[[#This Row],[ID]]</f>
        <v>1431</v>
      </c>
    </row>
    <row r="1443" spans="1:8" hidden="1" x14ac:dyDescent="0.3">
      <c r="A1443">
        <v>1432</v>
      </c>
      <c r="B1443" t="s">
        <v>8993</v>
      </c>
      <c r="C1443" s="1" t="s">
        <v>8952</v>
      </c>
      <c r="D1443" s="1" t="s">
        <v>8952</v>
      </c>
      <c r="E1443" s="2">
        <v>47849</v>
      </c>
      <c r="F1443" s="2">
        <v>47907</v>
      </c>
      <c r="G1443" s="1" t="s">
        <v>16734</v>
      </c>
      <c r="H1443" s="1">
        <f>+Temporalidad[[#This Row],[ID]]</f>
        <v>1432</v>
      </c>
    </row>
    <row r="1444" spans="1:8" hidden="1" x14ac:dyDescent="0.3">
      <c r="A1444">
        <v>1433</v>
      </c>
      <c r="B1444" t="s">
        <v>8994</v>
      </c>
      <c r="C1444" s="1" t="s">
        <v>8952</v>
      </c>
      <c r="D1444" s="1" t="s">
        <v>8952</v>
      </c>
      <c r="E1444" s="2">
        <v>48214</v>
      </c>
      <c r="F1444" s="2">
        <v>48272</v>
      </c>
      <c r="G1444" s="1" t="s">
        <v>16735</v>
      </c>
      <c r="H1444" s="1">
        <f>+Temporalidad[[#This Row],[ID]]</f>
        <v>1433</v>
      </c>
    </row>
    <row r="1445" spans="1:8" hidden="1" x14ac:dyDescent="0.3">
      <c r="A1445">
        <v>1434</v>
      </c>
      <c r="B1445" t="s">
        <v>8995</v>
      </c>
      <c r="C1445" s="1" t="s">
        <v>8952</v>
      </c>
      <c r="D1445" s="1" t="s">
        <v>8952</v>
      </c>
      <c r="E1445" s="2">
        <v>48580</v>
      </c>
      <c r="F1445" s="2">
        <v>48638</v>
      </c>
      <c r="G1445" s="1" t="s">
        <v>16736</v>
      </c>
      <c r="H1445" s="1">
        <f>+Temporalidad[[#This Row],[ID]]</f>
        <v>1434</v>
      </c>
    </row>
    <row r="1446" spans="1:8" hidden="1" x14ac:dyDescent="0.3">
      <c r="A1446">
        <v>1435</v>
      </c>
      <c r="B1446" t="s">
        <v>8996</v>
      </c>
      <c r="C1446" s="1" t="s">
        <v>8952</v>
      </c>
      <c r="D1446" s="1" t="s">
        <v>8952</v>
      </c>
      <c r="E1446" s="2">
        <v>48945</v>
      </c>
      <c r="F1446" s="2">
        <v>49003</v>
      </c>
      <c r="G1446" s="1" t="s">
        <v>16737</v>
      </c>
      <c r="H1446" s="1">
        <f>+Temporalidad[[#This Row],[ID]]</f>
        <v>1435</v>
      </c>
    </row>
    <row r="1447" spans="1:8" hidden="1" x14ac:dyDescent="0.3">
      <c r="A1447">
        <v>1436</v>
      </c>
      <c r="B1447" t="s">
        <v>8997</v>
      </c>
      <c r="C1447" s="1" t="s">
        <v>8952</v>
      </c>
      <c r="D1447" s="1" t="s">
        <v>8952</v>
      </c>
      <c r="E1447" s="2">
        <v>49310</v>
      </c>
      <c r="F1447" s="2">
        <v>49368</v>
      </c>
      <c r="G1447" s="1" t="s">
        <v>16738</v>
      </c>
      <c r="H1447" s="1">
        <f>+Temporalidad[[#This Row],[ID]]</f>
        <v>1436</v>
      </c>
    </row>
    <row r="1448" spans="1:8" hidden="1" x14ac:dyDescent="0.3">
      <c r="A1448">
        <v>1437</v>
      </c>
      <c r="B1448" t="s">
        <v>8998</v>
      </c>
      <c r="C1448" s="1" t="s">
        <v>8952</v>
      </c>
      <c r="D1448" s="1" t="s">
        <v>8952</v>
      </c>
      <c r="E1448" s="2">
        <v>49675</v>
      </c>
      <c r="F1448" s="2">
        <v>49733</v>
      </c>
      <c r="G1448" s="1" t="s">
        <v>16739</v>
      </c>
      <c r="H1448" s="1">
        <f>+Temporalidad[[#This Row],[ID]]</f>
        <v>1437</v>
      </c>
    </row>
    <row r="1449" spans="1:8" hidden="1" x14ac:dyDescent="0.3">
      <c r="A1449">
        <v>1438</v>
      </c>
      <c r="B1449" t="s">
        <v>8999</v>
      </c>
      <c r="C1449" s="1" t="s">
        <v>8952</v>
      </c>
      <c r="D1449" s="1" t="s">
        <v>8952</v>
      </c>
      <c r="E1449" s="2">
        <v>50041</v>
      </c>
      <c r="F1449" s="2">
        <v>50099</v>
      </c>
      <c r="G1449" s="1" t="s">
        <v>16740</v>
      </c>
      <c r="H1449" s="1">
        <f>+Temporalidad[[#This Row],[ID]]</f>
        <v>1438</v>
      </c>
    </row>
    <row r="1450" spans="1:8" hidden="1" x14ac:dyDescent="0.3">
      <c r="A1450">
        <v>1439</v>
      </c>
      <c r="B1450" t="s">
        <v>9000</v>
      </c>
      <c r="C1450" s="1" t="s">
        <v>8952</v>
      </c>
      <c r="D1450" s="1" t="s">
        <v>8952</v>
      </c>
      <c r="E1450" s="2">
        <v>50406</v>
      </c>
      <c r="F1450" s="2">
        <v>50464</v>
      </c>
      <c r="G1450" s="1" t="s">
        <v>16741</v>
      </c>
      <c r="H1450" s="1">
        <f>+Temporalidad[[#This Row],[ID]]</f>
        <v>1439</v>
      </c>
    </row>
    <row r="1451" spans="1:8" hidden="1" x14ac:dyDescent="0.3">
      <c r="A1451">
        <v>1440</v>
      </c>
      <c r="B1451" t="s">
        <v>9001</v>
      </c>
      <c r="C1451" s="1" t="s">
        <v>8952</v>
      </c>
      <c r="D1451" s="1" t="s">
        <v>8952</v>
      </c>
      <c r="E1451" s="2">
        <v>50771</v>
      </c>
      <c r="F1451" s="2">
        <v>50829</v>
      </c>
      <c r="G1451" s="1" t="s">
        <v>16742</v>
      </c>
      <c r="H1451" s="1">
        <f>+Temporalidad[[#This Row],[ID]]</f>
        <v>1440</v>
      </c>
    </row>
    <row r="1452" spans="1:8" hidden="1" x14ac:dyDescent="0.3">
      <c r="A1452">
        <v>1441</v>
      </c>
      <c r="B1452" t="s">
        <v>9002</v>
      </c>
      <c r="C1452" s="1" t="s">
        <v>8952</v>
      </c>
      <c r="D1452" s="1" t="s">
        <v>8952</v>
      </c>
      <c r="E1452" s="2">
        <v>51136</v>
      </c>
      <c r="F1452" s="2">
        <v>51194</v>
      </c>
      <c r="G1452" s="1" t="s">
        <v>16743</v>
      </c>
      <c r="H1452" s="1">
        <f>+Temporalidad[[#This Row],[ID]]</f>
        <v>1441</v>
      </c>
    </row>
    <row r="1453" spans="1:8" hidden="1" x14ac:dyDescent="0.3">
      <c r="A1453">
        <v>1442</v>
      </c>
      <c r="B1453" t="s">
        <v>9003</v>
      </c>
      <c r="C1453" s="1" t="s">
        <v>8952</v>
      </c>
      <c r="D1453" s="1" t="s">
        <v>8952</v>
      </c>
      <c r="E1453" s="2">
        <v>51502</v>
      </c>
      <c r="F1453" s="2">
        <v>51560</v>
      </c>
      <c r="G1453" s="1" t="s">
        <v>16744</v>
      </c>
      <c r="H1453" s="1">
        <f>+Temporalidad[[#This Row],[ID]]</f>
        <v>1442</v>
      </c>
    </row>
    <row r="1454" spans="1:8" hidden="1" x14ac:dyDescent="0.3">
      <c r="A1454">
        <v>1443</v>
      </c>
      <c r="B1454" t="s">
        <v>9004</v>
      </c>
      <c r="C1454" s="1" t="s">
        <v>8952</v>
      </c>
      <c r="D1454" s="1" t="s">
        <v>8952</v>
      </c>
      <c r="E1454" s="2">
        <v>51867</v>
      </c>
      <c r="F1454" s="2">
        <v>51925</v>
      </c>
      <c r="G1454" s="1" t="s">
        <v>16745</v>
      </c>
      <c r="H1454" s="1">
        <f>+Temporalidad[[#This Row],[ID]]</f>
        <v>1443</v>
      </c>
    </row>
    <row r="1455" spans="1:8" hidden="1" x14ac:dyDescent="0.3">
      <c r="A1455">
        <v>1444</v>
      </c>
      <c r="B1455" t="s">
        <v>9005</v>
      </c>
      <c r="C1455" s="1" t="s">
        <v>8952</v>
      </c>
      <c r="D1455" s="1" t="s">
        <v>8952</v>
      </c>
      <c r="E1455" s="2">
        <v>52232</v>
      </c>
      <c r="F1455" s="2">
        <v>52290</v>
      </c>
      <c r="G1455" s="1" t="s">
        <v>16746</v>
      </c>
      <c r="H1455" s="1">
        <f>+Temporalidad[[#This Row],[ID]]</f>
        <v>1444</v>
      </c>
    </row>
    <row r="1456" spans="1:8" hidden="1" x14ac:dyDescent="0.3">
      <c r="A1456">
        <v>1445</v>
      </c>
      <c r="B1456" t="s">
        <v>9006</v>
      </c>
      <c r="C1456" s="1" t="s">
        <v>8952</v>
      </c>
      <c r="D1456" s="1" t="s">
        <v>8952</v>
      </c>
      <c r="E1456" s="2">
        <v>52597</v>
      </c>
      <c r="F1456" s="2">
        <v>52655</v>
      </c>
      <c r="G1456" s="1" t="s">
        <v>16747</v>
      </c>
      <c r="H1456" s="1">
        <f>+Temporalidad[[#This Row],[ID]]</f>
        <v>1445</v>
      </c>
    </row>
    <row r="1457" spans="1:8" hidden="1" x14ac:dyDescent="0.3">
      <c r="A1457">
        <v>1446</v>
      </c>
      <c r="B1457" t="s">
        <v>9007</v>
      </c>
      <c r="C1457" s="1" t="s">
        <v>8952</v>
      </c>
      <c r="D1457" s="1" t="s">
        <v>8952</v>
      </c>
      <c r="E1457" s="2">
        <v>52963</v>
      </c>
      <c r="F1457" s="2">
        <v>53021</v>
      </c>
      <c r="G1457" s="1" t="s">
        <v>16748</v>
      </c>
      <c r="H1457" s="1">
        <f>+Temporalidad[[#This Row],[ID]]</f>
        <v>1446</v>
      </c>
    </row>
    <row r="1458" spans="1:8" hidden="1" x14ac:dyDescent="0.3">
      <c r="A1458">
        <v>1447</v>
      </c>
      <c r="B1458" t="s">
        <v>9008</v>
      </c>
      <c r="C1458" s="1" t="s">
        <v>8952</v>
      </c>
      <c r="D1458" s="1" t="s">
        <v>8952</v>
      </c>
      <c r="E1458" s="2">
        <v>53328</v>
      </c>
      <c r="F1458" s="2">
        <v>53386</v>
      </c>
      <c r="G1458" s="1" t="s">
        <v>16749</v>
      </c>
      <c r="H1458" s="1">
        <f>+Temporalidad[[#This Row],[ID]]</f>
        <v>1447</v>
      </c>
    </row>
    <row r="1459" spans="1:8" hidden="1" x14ac:dyDescent="0.3">
      <c r="A1459">
        <v>1448</v>
      </c>
      <c r="B1459" t="s">
        <v>9009</v>
      </c>
      <c r="C1459" s="1" t="s">
        <v>8952</v>
      </c>
      <c r="D1459" s="1" t="s">
        <v>8952</v>
      </c>
      <c r="E1459" s="2">
        <v>53693</v>
      </c>
      <c r="F1459" s="2">
        <v>53751</v>
      </c>
      <c r="G1459" s="1" t="s">
        <v>16750</v>
      </c>
      <c r="H1459" s="1">
        <f>+Temporalidad[[#This Row],[ID]]</f>
        <v>1448</v>
      </c>
    </row>
    <row r="1460" spans="1:8" hidden="1" x14ac:dyDescent="0.3">
      <c r="A1460">
        <v>1449</v>
      </c>
      <c r="B1460" t="s">
        <v>9010</v>
      </c>
      <c r="C1460" s="1" t="s">
        <v>8952</v>
      </c>
      <c r="D1460" s="1" t="s">
        <v>8952</v>
      </c>
      <c r="E1460" s="2">
        <v>54058</v>
      </c>
      <c r="F1460" s="2">
        <v>54116</v>
      </c>
      <c r="G1460" s="1" t="s">
        <v>16751</v>
      </c>
      <c r="H1460" s="1">
        <f>+Temporalidad[[#This Row],[ID]]</f>
        <v>1449</v>
      </c>
    </row>
    <row r="1461" spans="1:8" hidden="1" x14ac:dyDescent="0.3">
      <c r="A1461">
        <v>1450</v>
      </c>
      <c r="B1461" t="s">
        <v>9011</v>
      </c>
      <c r="C1461" s="1" t="s">
        <v>8952</v>
      </c>
      <c r="D1461" s="1" t="s">
        <v>8952</v>
      </c>
      <c r="E1461" s="2">
        <v>54424</v>
      </c>
      <c r="F1461" s="2">
        <v>54482</v>
      </c>
      <c r="G1461" s="1" t="s">
        <v>16752</v>
      </c>
      <c r="H1461" s="1">
        <f>+Temporalidad[[#This Row],[ID]]</f>
        <v>1450</v>
      </c>
    </row>
    <row r="1462" spans="1:8" hidden="1" x14ac:dyDescent="0.3">
      <c r="A1462">
        <v>1451</v>
      </c>
      <c r="B1462" t="s">
        <v>9012</v>
      </c>
      <c r="C1462" s="1" t="s">
        <v>8952</v>
      </c>
      <c r="D1462" s="1" t="s">
        <v>8952</v>
      </c>
      <c r="E1462" s="2">
        <v>54789</v>
      </c>
      <c r="F1462" s="2">
        <v>54847</v>
      </c>
      <c r="G1462" s="1" t="s">
        <v>16753</v>
      </c>
      <c r="H1462" s="1">
        <f>+Temporalidad[[#This Row],[ID]]</f>
        <v>1451</v>
      </c>
    </row>
    <row r="1463" spans="1:8" hidden="1" x14ac:dyDescent="0.3">
      <c r="A1463">
        <v>1452</v>
      </c>
      <c r="B1463" t="s">
        <v>9013</v>
      </c>
      <c r="C1463" s="1" t="s">
        <v>8952</v>
      </c>
      <c r="D1463" s="1" t="s">
        <v>8952</v>
      </c>
      <c r="E1463" s="2">
        <v>32933</v>
      </c>
      <c r="F1463" s="2">
        <v>32993</v>
      </c>
      <c r="G1463" s="1" t="s">
        <v>16754</v>
      </c>
      <c r="H1463" s="1">
        <f>+Temporalidad[[#This Row],[ID]]</f>
        <v>1452</v>
      </c>
    </row>
    <row r="1464" spans="1:8" hidden="1" x14ac:dyDescent="0.3">
      <c r="A1464">
        <v>1453</v>
      </c>
      <c r="B1464" t="s">
        <v>9014</v>
      </c>
      <c r="C1464" s="1" t="s">
        <v>8952</v>
      </c>
      <c r="D1464" s="1" t="s">
        <v>8952</v>
      </c>
      <c r="E1464" s="2">
        <v>33298</v>
      </c>
      <c r="F1464" s="2">
        <v>33358</v>
      </c>
      <c r="G1464" s="1" t="s">
        <v>16755</v>
      </c>
      <c r="H1464" s="1">
        <f>+Temporalidad[[#This Row],[ID]]</f>
        <v>1453</v>
      </c>
    </row>
    <row r="1465" spans="1:8" hidden="1" x14ac:dyDescent="0.3">
      <c r="A1465">
        <v>1454</v>
      </c>
      <c r="B1465" t="s">
        <v>9015</v>
      </c>
      <c r="C1465" s="1" t="s">
        <v>8952</v>
      </c>
      <c r="D1465" s="1" t="s">
        <v>8952</v>
      </c>
      <c r="E1465" s="2">
        <v>33664</v>
      </c>
      <c r="F1465" s="2">
        <v>33724</v>
      </c>
      <c r="G1465" s="1" t="s">
        <v>16756</v>
      </c>
      <c r="H1465" s="1">
        <f>+Temporalidad[[#This Row],[ID]]</f>
        <v>1454</v>
      </c>
    </row>
    <row r="1466" spans="1:8" hidden="1" x14ac:dyDescent="0.3">
      <c r="A1466">
        <v>1455</v>
      </c>
      <c r="B1466" t="s">
        <v>9016</v>
      </c>
      <c r="C1466" s="1" t="s">
        <v>8952</v>
      </c>
      <c r="D1466" s="1" t="s">
        <v>8952</v>
      </c>
      <c r="E1466" s="2">
        <v>34029</v>
      </c>
      <c r="F1466" s="2">
        <v>34089</v>
      </c>
      <c r="G1466" s="1" t="s">
        <v>16757</v>
      </c>
      <c r="H1466" s="1">
        <f>+Temporalidad[[#This Row],[ID]]</f>
        <v>1455</v>
      </c>
    </row>
    <row r="1467" spans="1:8" hidden="1" x14ac:dyDescent="0.3">
      <c r="A1467">
        <v>1456</v>
      </c>
      <c r="B1467" t="s">
        <v>9017</v>
      </c>
      <c r="C1467" s="1" t="s">
        <v>8952</v>
      </c>
      <c r="D1467" s="1" t="s">
        <v>8952</v>
      </c>
      <c r="E1467" s="2">
        <v>34394</v>
      </c>
      <c r="F1467" s="2">
        <v>34454</v>
      </c>
      <c r="G1467" s="1" t="s">
        <v>16758</v>
      </c>
      <c r="H1467" s="1">
        <f>+Temporalidad[[#This Row],[ID]]</f>
        <v>1456</v>
      </c>
    </row>
    <row r="1468" spans="1:8" hidden="1" x14ac:dyDescent="0.3">
      <c r="A1468">
        <v>1457</v>
      </c>
      <c r="B1468" t="s">
        <v>9018</v>
      </c>
      <c r="C1468" s="1" t="s">
        <v>8952</v>
      </c>
      <c r="D1468" s="1" t="s">
        <v>8952</v>
      </c>
      <c r="E1468" s="2">
        <v>34759</v>
      </c>
      <c r="F1468" s="2">
        <v>34819</v>
      </c>
      <c r="G1468" s="1" t="s">
        <v>16759</v>
      </c>
      <c r="H1468" s="1">
        <f>+Temporalidad[[#This Row],[ID]]</f>
        <v>1457</v>
      </c>
    </row>
    <row r="1469" spans="1:8" hidden="1" x14ac:dyDescent="0.3">
      <c r="A1469">
        <v>1458</v>
      </c>
      <c r="B1469" t="s">
        <v>9019</v>
      </c>
      <c r="C1469" s="1" t="s">
        <v>8952</v>
      </c>
      <c r="D1469" s="1" t="s">
        <v>8952</v>
      </c>
      <c r="E1469" s="2">
        <v>35125</v>
      </c>
      <c r="F1469" s="2">
        <v>35185</v>
      </c>
      <c r="G1469" s="1" t="s">
        <v>16760</v>
      </c>
      <c r="H1469" s="1">
        <f>+Temporalidad[[#This Row],[ID]]</f>
        <v>1458</v>
      </c>
    </row>
    <row r="1470" spans="1:8" hidden="1" x14ac:dyDescent="0.3">
      <c r="A1470">
        <v>1459</v>
      </c>
      <c r="B1470" t="s">
        <v>9020</v>
      </c>
      <c r="C1470" s="1" t="s">
        <v>8952</v>
      </c>
      <c r="D1470" s="1" t="s">
        <v>8952</v>
      </c>
      <c r="E1470" s="2">
        <v>35490</v>
      </c>
      <c r="F1470" s="2">
        <v>35550</v>
      </c>
      <c r="G1470" s="1" t="s">
        <v>16761</v>
      </c>
      <c r="H1470" s="1">
        <f>+Temporalidad[[#This Row],[ID]]</f>
        <v>1459</v>
      </c>
    </row>
    <row r="1471" spans="1:8" hidden="1" x14ac:dyDescent="0.3">
      <c r="A1471">
        <v>1460</v>
      </c>
      <c r="B1471" t="s">
        <v>9021</v>
      </c>
      <c r="C1471" s="1" t="s">
        <v>8952</v>
      </c>
      <c r="D1471" s="1" t="s">
        <v>8952</v>
      </c>
      <c r="E1471" s="2">
        <v>35855</v>
      </c>
      <c r="F1471" s="2">
        <v>35915</v>
      </c>
      <c r="G1471" s="1" t="s">
        <v>16762</v>
      </c>
      <c r="H1471" s="1">
        <f>+Temporalidad[[#This Row],[ID]]</f>
        <v>1460</v>
      </c>
    </row>
    <row r="1472" spans="1:8" hidden="1" x14ac:dyDescent="0.3">
      <c r="A1472">
        <v>1461</v>
      </c>
      <c r="B1472" t="s">
        <v>9022</v>
      </c>
      <c r="C1472" s="1" t="s">
        <v>8952</v>
      </c>
      <c r="D1472" s="1" t="s">
        <v>8952</v>
      </c>
      <c r="E1472" s="2">
        <v>36220</v>
      </c>
      <c r="F1472" s="2">
        <v>36280</v>
      </c>
      <c r="G1472" s="1" t="s">
        <v>16763</v>
      </c>
      <c r="H1472" s="1">
        <f>+Temporalidad[[#This Row],[ID]]</f>
        <v>1461</v>
      </c>
    </row>
    <row r="1473" spans="1:8" hidden="1" x14ac:dyDescent="0.3">
      <c r="A1473">
        <v>1462</v>
      </c>
      <c r="B1473" t="s">
        <v>9023</v>
      </c>
      <c r="C1473" s="1" t="s">
        <v>8952</v>
      </c>
      <c r="D1473" s="1" t="s">
        <v>8952</v>
      </c>
      <c r="E1473" s="2">
        <v>36586</v>
      </c>
      <c r="F1473" s="2">
        <v>36646</v>
      </c>
      <c r="G1473" s="1" t="s">
        <v>16764</v>
      </c>
      <c r="H1473" s="1">
        <f>+Temporalidad[[#This Row],[ID]]</f>
        <v>1462</v>
      </c>
    </row>
    <row r="1474" spans="1:8" hidden="1" x14ac:dyDescent="0.3">
      <c r="A1474">
        <v>1463</v>
      </c>
      <c r="B1474" t="s">
        <v>9024</v>
      </c>
      <c r="C1474" s="1" t="s">
        <v>8952</v>
      </c>
      <c r="D1474" s="1" t="s">
        <v>8952</v>
      </c>
      <c r="E1474" s="2">
        <v>36951</v>
      </c>
      <c r="F1474" s="2">
        <v>37011</v>
      </c>
      <c r="G1474" s="1" t="s">
        <v>16765</v>
      </c>
      <c r="H1474" s="1">
        <f>+Temporalidad[[#This Row],[ID]]</f>
        <v>1463</v>
      </c>
    </row>
    <row r="1475" spans="1:8" hidden="1" x14ac:dyDescent="0.3">
      <c r="A1475">
        <v>1464</v>
      </c>
      <c r="B1475" t="s">
        <v>9025</v>
      </c>
      <c r="C1475" s="1" t="s">
        <v>8952</v>
      </c>
      <c r="D1475" s="1" t="s">
        <v>8952</v>
      </c>
      <c r="E1475" s="2">
        <v>37316</v>
      </c>
      <c r="F1475" s="2">
        <v>37376</v>
      </c>
      <c r="G1475" s="1" t="s">
        <v>16766</v>
      </c>
      <c r="H1475" s="1">
        <f>+Temporalidad[[#This Row],[ID]]</f>
        <v>1464</v>
      </c>
    </row>
    <row r="1476" spans="1:8" hidden="1" x14ac:dyDescent="0.3">
      <c r="A1476">
        <v>1465</v>
      </c>
      <c r="B1476" t="s">
        <v>9026</v>
      </c>
      <c r="C1476" s="1" t="s">
        <v>8952</v>
      </c>
      <c r="D1476" s="1" t="s">
        <v>8952</v>
      </c>
      <c r="E1476" s="2">
        <v>37681</v>
      </c>
      <c r="F1476" s="2">
        <v>37741</v>
      </c>
      <c r="G1476" s="1" t="s">
        <v>16767</v>
      </c>
      <c r="H1476" s="1">
        <f>+Temporalidad[[#This Row],[ID]]</f>
        <v>1465</v>
      </c>
    </row>
    <row r="1477" spans="1:8" hidden="1" x14ac:dyDescent="0.3">
      <c r="A1477">
        <v>1466</v>
      </c>
      <c r="B1477" t="s">
        <v>9027</v>
      </c>
      <c r="C1477" s="1" t="s">
        <v>8952</v>
      </c>
      <c r="D1477" s="1" t="s">
        <v>8952</v>
      </c>
      <c r="E1477" s="2">
        <v>38047</v>
      </c>
      <c r="F1477" s="2">
        <v>38107</v>
      </c>
      <c r="G1477" s="1" t="s">
        <v>16768</v>
      </c>
      <c r="H1477" s="1">
        <f>+Temporalidad[[#This Row],[ID]]</f>
        <v>1466</v>
      </c>
    </row>
    <row r="1478" spans="1:8" hidden="1" x14ac:dyDescent="0.3">
      <c r="A1478">
        <v>1467</v>
      </c>
      <c r="B1478" t="s">
        <v>9028</v>
      </c>
      <c r="C1478" s="1" t="s">
        <v>8952</v>
      </c>
      <c r="D1478" s="1" t="s">
        <v>8952</v>
      </c>
      <c r="E1478" s="2">
        <v>38412</v>
      </c>
      <c r="F1478" s="2">
        <v>38472</v>
      </c>
      <c r="G1478" s="1" t="s">
        <v>16769</v>
      </c>
      <c r="H1478" s="1">
        <f>+Temporalidad[[#This Row],[ID]]</f>
        <v>1467</v>
      </c>
    </row>
    <row r="1479" spans="1:8" hidden="1" x14ac:dyDescent="0.3">
      <c r="A1479">
        <v>1468</v>
      </c>
      <c r="B1479" t="s">
        <v>9029</v>
      </c>
      <c r="C1479" s="1" t="s">
        <v>8952</v>
      </c>
      <c r="D1479" s="1" t="s">
        <v>8952</v>
      </c>
      <c r="E1479" s="2">
        <v>38777</v>
      </c>
      <c r="F1479" s="2">
        <v>38837</v>
      </c>
      <c r="G1479" s="1" t="s">
        <v>16770</v>
      </c>
      <c r="H1479" s="1">
        <f>+Temporalidad[[#This Row],[ID]]</f>
        <v>1468</v>
      </c>
    </row>
    <row r="1480" spans="1:8" hidden="1" x14ac:dyDescent="0.3">
      <c r="A1480">
        <v>1469</v>
      </c>
      <c r="B1480" t="s">
        <v>9030</v>
      </c>
      <c r="C1480" s="1" t="s">
        <v>8952</v>
      </c>
      <c r="D1480" s="1" t="s">
        <v>8952</v>
      </c>
      <c r="E1480" s="2">
        <v>39142</v>
      </c>
      <c r="F1480" s="2">
        <v>39202</v>
      </c>
      <c r="G1480" s="1" t="s">
        <v>16771</v>
      </c>
      <c r="H1480" s="1">
        <f>+Temporalidad[[#This Row],[ID]]</f>
        <v>1469</v>
      </c>
    </row>
    <row r="1481" spans="1:8" hidden="1" x14ac:dyDescent="0.3">
      <c r="A1481">
        <v>1470</v>
      </c>
      <c r="B1481" t="s">
        <v>9031</v>
      </c>
      <c r="C1481" s="1" t="s">
        <v>8952</v>
      </c>
      <c r="D1481" s="1" t="s">
        <v>8952</v>
      </c>
      <c r="E1481" s="2">
        <v>39508</v>
      </c>
      <c r="F1481" s="2">
        <v>39568</v>
      </c>
      <c r="G1481" s="1" t="s">
        <v>16772</v>
      </c>
      <c r="H1481" s="1">
        <f>+Temporalidad[[#This Row],[ID]]</f>
        <v>1470</v>
      </c>
    </row>
    <row r="1482" spans="1:8" hidden="1" x14ac:dyDescent="0.3">
      <c r="A1482">
        <v>1471</v>
      </c>
      <c r="B1482" t="s">
        <v>9032</v>
      </c>
      <c r="C1482" s="1" t="s">
        <v>8952</v>
      </c>
      <c r="D1482" s="1" t="s">
        <v>8952</v>
      </c>
      <c r="E1482" s="2">
        <v>39873</v>
      </c>
      <c r="F1482" s="2">
        <v>39933</v>
      </c>
      <c r="G1482" s="1" t="s">
        <v>16773</v>
      </c>
      <c r="H1482" s="1">
        <f>+Temporalidad[[#This Row],[ID]]</f>
        <v>1471</v>
      </c>
    </row>
    <row r="1483" spans="1:8" hidden="1" x14ac:dyDescent="0.3">
      <c r="A1483">
        <v>1472</v>
      </c>
      <c r="B1483" t="s">
        <v>9033</v>
      </c>
      <c r="C1483" s="1" t="s">
        <v>8952</v>
      </c>
      <c r="D1483" s="1" t="s">
        <v>8952</v>
      </c>
      <c r="E1483" s="2">
        <v>40238</v>
      </c>
      <c r="F1483" s="2">
        <v>40298</v>
      </c>
      <c r="G1483" s="1" t="s">
        <v>16774</v>
      </c>
      <c r="H1483" s="1">
        <f>+Temporalidad[[#This Row],[ID]]</f>
        <v>1472</v>
      </c>
    </row>
    <row r="1484" spans="1:8" hidden="1" x14ac:dyDescent="0.3">
      <c r="A1484">
        <v>1473</v>
      </c>
      <c r="B1484" t="s">
        <v>9034</v>
      </c>
      <c r="C1484" s="1" t="s">
        <v>8952</v>
      </c>
      <c r="D1484" s="1" t="s">
        <v>8952</v>
      </c>
      <c r="E1484" s="2">
        <v>40603</v>
      </c>
      <c r="F1484" s="2">
        <v>40663</v>
      </c>
      <c r="G1484" s="1" t="s">
        <v>16775</v>
      </c>
      <c r="H1484" s="1">
        <f>+Temporalidad[[#This Row],[ID]]</f>
        <v>1473</v>
      </c>
    </row>
    <row r="1485" spans="1:8" hidden="1" x14ac:dyDescent="0.3">
      <c r="A1485">
        <v>1474</v>
      </c>
      <c r="B1485" t="s">
        <v>9035</v>
      </c>
      <c r="C1485" s="1" t="s">
        <v>8952</v>
      </c>
      <c r="D1485" s="1" t="s">
        <v>8952</v>
      </c>
      <c r="E1485" s="2">
        <v>40969</v>
      </c>
      <c r="F1485" s="2">
        <v>41029</v>
      </c>
      <c r="G1485" s="1" t="s">
        <v>16776</v>
      </c>
      <c r="H1485" s="1">
        <f>+Temporalidad[[#This Row],[ID]]</f>
        <v>1474</v>
      </c>
    </row>
    <row r="1486" spans="1:8" hidden="1" x14ac:dyDescent="0.3">
      <c r="A1486">
        <v>1475</v>
      </c>
      <c r="B1486" t="s">
        <v>9036</v>
      </c>
      <c r="C1486" s="1" t="s">
        <v>8952</v>
      </c>
      <c r="D1486" s="1" t="s">
        <v>8952</v>
      </c>
      <c r="E1486" s="2">
        <v>41334</v>
      </c>
      <c r="F1486" s="2">
        <v>41394</v>
      </c>
      <c r="G1486" s="1" t="s">
        <v>16777</v>
      </c>
      <c r="H1486" s="1">
        <f>+Temporalidad[[#This Row],[ID]]</f>
        <v>1475</v>
      </c>
    </row>
    <row r="1487" spans="1:8" hidden="1" x14ac:dyDescent="0.3">
      <c r="A1487">
        <v>1476</v>
      </c>
      <c r="B1487" t="s">
        <v>9037</v>
      </c>
      <c r="C1487" s="1" t="s">
        <v>8952</v>
      </c>
      <c r="D1487" s="1" t="s">
        <v>8952</v>
      </c>
      <c r="E1487" s="2">
        <v>41699</v>
      </c>
      <c r="F1487" s="2">
        <v>41759</v>
      </c>
      <c r="G1487" s="1" t="s">
        <v>16778</v>
      </c>
      <c r="H1487" s="1">
        <f>+Temporalidad[[#This Row],[ID]]</f>
        <v>1476</v>
      </c>
    </row>
    <row r="1488" spans="1:8" hidden="1" x14ac:dyDescent="0.3">
      <c r="A1488">
        <v>1477</v>
      </c>
      <c r="B1488" t="s">
        <v>9038</v>
      </c>
      <c r="C1488" s="1" t="s">
        <v>8952</v>
      </c>
      <c r="D1488" s="1" t="s">
        <v>8952</v>
      </c>
      <c r="E1488" s="2">
        <v>42064</v>
      </c>
      <c r="F1488" s="2">
        <v>42124</v>
      </c>
      <c r="G1488" s="1" t="s">
        <v>16779</v>
      </c>
      <c r="H1488" s="1">
        <f>+Temporalidad[[#This Row],[ID]]</f>
        <v>1477</v>
      </c>
    </row>
    <row r="1489" spans="1:8" hidden="1" x14ac:dyDescent="0.3">
      <c r="A1489">
        <v>1478</v>
      </c>
      <c r="B1489" t="s">
        <v>9039</v>
      </c>
      <c r="C1489" s="1" t="s">
        <v>8952</v>
      </c>
      <c r="D1489" s="1" t="s">
        <v>8952</v>
      </c>
      <c r="E1489" s="2">
        <v>42430</v>
      </c>
      <c r="F1489" s="2">
        <v>42490</v>
      </c>
      <c r="G1489" s="1" t="s">
        <v>16780</v>
      </c>
      <c r="H1489" s="1">
        <f>+Temporalidad[[#This Row],[ID]]</f>
        <v>1478</v>
      </c>
    </row>
    <row r="1490" spans="1:8" hidden="1" x14ac:dyDescent="0.3">
      <c r="A1490">
        <v>1479</v>
      </c>
      <c r="B1490" t="s">
        <v>9040</v>
      </c>
      <c r="C1490" s="1" t="s">
        <v>8952</v>
      </c>
      <c r="D1490" s="1" t="s">
        <v>8952</v>
      </c>
      <c r="E1490" s="2">
        <v>42795</v>
      </c>
      <c r="F1490" s="2">
        <v>42855</v>
      </c>
      <c r="G1490" s="1" t="s">
        <v>16781</v>
      </c>
      <c r="H1490" s="1">
        <f>+Temporalidad[[#This Row],[ID]]</f>
        <v>1479</v>
      </c>
    </row>
    <row r="1491" spans="1:8" hidden="1" x14ac:dyDescent="0.3">
      <c r="A1491">
        <v>1480</v>
      </c>
      <c r="B1491" t="s">
        <v>9041</v>
      </c>
      <c r="C1491" s="1" t="s">
        <v>8952</v>
      </c>
      <c r="D1491" s="1" t="s">
        <v>8952</v>
      </c>
      <c r="E1491" s="2">
        <v>43160</v>
      </c>
      <c r="F1491" s="2">
        <v>43220</v>
      </c>
      <c r="G1491" s="1" t="s">
        <v>16782</v>
      </c>
      <c r="H1491" s="1">
        <f>+Temporalidad[[#This Row],[ID]]</f>
        <v>1480</v>
      </c>
    </row>
    <row r="1492" spans="1:8" hidden="1" x14ac:dyDescent="0.3">
      <c r="A1492">
        <v>1481</v>
      </c>
      <c r="B1492" t="s">
        <v>9042</v>
      </c>
      <c r="C1492" s="1" t="s">
        <v>8952</v>
      </c>
      <c r="D1492" s="1" t="s">
        <v>8952</v>
      </c>
      <c r="E1492" s="2">
        <v>43525</v>
      </c>
      <c r="F1492" s="2">
        <v>43585</v>
      </c>
      <c r="G1492" s="1" t="s">
        <v>16783</v>
      </c>
      <c r="H1492" s="1">
        <f>+Temporalidad[[#This Row],[ID]]</f>
        <v>1481</v>
      </c>
    </row>
    <row r="1493" spans="1:8" hidden="1" x14ac:dyDescent="0.3">
      <c r="A1493">
        <v>1482</v>
      </c>
      <c r="B1493" t="s">
        <v>9043</v>
      </c>
      <c r="C1493" s="1" t="s">
        <v>8952</v>
      </c>
      <c r="D1493" s="1" t="s">
        <v>8952</v>
      </c>
      <c r="E1493" s="2">
        <v>43891</v>
      </c>
      <c r="F1493" s="2">
        <v>43951</v>
      </c>
      <c r="G1493" s="1" t="s">
        <v>16784</v>
      </c>
      <c r="H1493" s="1">
        <f>+Temporalidad[[#This Row],[ID]]</f>
        <v>1482</v>
      </c>
    </row>
    <row r="1494" spans="1:8" hidden="1" x14ac:dyDescent="0.3">
      <c r="A1494">
        <v>1483</v>
      </c>
      <c r="B1494" t="s">
        <v>9044</v>
      </c>
      <c r="C1494" s="1" t="s">
        <v>8952</v>
      </c>
      <c r="D1494" s="1" t="s">
        <v>8952</v>
      </c>
      <c r="E1494" s="2">
        <v>44256</v>
      </c>
      <c r="F1494" s="2">
        <v>44316</v>
      </c>
      <c r="G1494" s="1" t="s">
        <v>16785</v>
      </c>
      <c r="H1494" s="1">
        <f>+Temporalidad[[#This Row],[ID]]</f>
        <v>1483</v>
      </c>
    </row>
    <row r="1495" spans="1:8" hidden="1" x14ac:dyDescent="0.3">
      <c r="A1495">
        <v>1484</v>
      </c>
      <c r="B1495" t="s">
        <v>9045</v>
      </c>
      <c r="C1495" s="1" t="s">
        <v>8952</v>
      </c>
      <c r="D1495" s="1" t="s">
        <v>8952</v>
      </c>
      <c r="E1495" s="2">
        <v>44621</v>
      </c>
      <c r="F1495" s="2">
        <v>44681</v>
      </c>
      <c r="G1495" s="1" t="s">
        <v>16786</v>
      </c>
      <c r="H1495" s="1">
        <f>+Temporalidad[[#This Row],[ID]]</f>
        <v>1484</v>
      </c>
    </row>
    <row r="1496" spans="1:8" hidden="1" x14ac:dyDescent="0.3">
      <c r="A1496">
        <v>1485</v>
      </c>
      <c r="B1496" t="s">
        <v>9046</v>
      </c>
      <c r="C1496" s="1" t="s">
        <v>8952</v>
      </c>
      <c r="D1496" s="1" t="s">
        <v>8952</v>
      </c>
      <c r="E1496" s="2">
        <v>44986</v>
      </c>
      <c r="F1496" s="2">
        <v>45046</v>
      </c>
      <c r="G1496" s="1" t="s">
        <v>16787</v>
      </c>
      <c r="H1496" s="1">
        <f>+Temporalidad[[#This Row],[ID]]</f>
        <v>1485</v>
      </c>
    </row>
    <row r="1497" spans="1:8" hidden="1" x14ac:dyDescent="0.3">
      <c r="A1497">
        <v>1486</v>
      </c>
      <c r="B1497" t="s">
        <v>9047</v>
      </c>
      <c r="C1497" s="1" t="s">
        <v>8952</v>
      </c>
      <c r="D1497" s="1" t="s">
        <v>8952</v>
      </c>
      <c r="E1497" s="2">
        <v>45352</v>
      </c>
      <c r="F1497" s="2">
        <v>45412</v>
      </c>
      <c r="G1497" s="1" t="s">
        <v>16788</v>
      </c>
      <c r="H1497" s="1">
        <f>+Temporalidad[[#This Row],[ID]]</f>
        <v>1486</v>
      </c>
    </row>
    <row r="1498" spans="1:8" hidden="1" x14ac:dyDescent="0.3">
      <c r="A1498">
        <v>1487</v>
      </c>
      <c r="B1498" t="s">
        <v>9048</v>
      </c>
      <c r="C1498" s="1" t="s">
        <v>8952</v>
      </c>
      <c r="D1498" s="1" t="s">
        <v>8952</v>
      </c>
      <c r="E1498" s="2">
        <v>45717</v>
      </c>
      <c r="F1498" s="2">
        <v>45777</v>
      </c>
      <c r="G1498" s="1" t="s">
        <v>16789</v>
      </c>
      <c r="H1498" s="1">
        <f>+Temporalidad[[#This Row],[ID]]</f>
        <v>1487</v>
      </c>
    </row>
    <row r="1499" spans="1:8" hidden="1" x14ac:dyDescent="0.3">
      <c r="A1499">
        <v>1488</v>
      </c>
      <c r="B1499" t="s">
        <v>9049</v>
      </c>
      <c r="C1499" s="1" t="s">
        <v>8952</v>
      </c>
      <c r="D1499" s="1" t="s">
        <v>8952</v>
      </c>
      <c r="E1499" s="2">
        <v>46082</v>
      </c>
      <c r="F1499" s="2">
        <v>46142</v>
      </c>
      <c r="G1499" s="1" t="s">
        <v>16790</v>
      </c>
      <c r="H1499" s="1">
        <f>+Temporalidad[[#This Row],[ID]]</f>
        <v>1488</v>
      </c>
    </row>
    <row r="1500" spans="1:8" hidden="1" x14ac:dyDescent="0.3">
      <c r="A1500">
        <v>1489</v>
      </c>
      <c r="B1500" t="s">
        <v>9050</v>
      </c>
      <c r="C1500" s="1" t="s">
        <v>8952</v>
      </c>
      <c r="D1500" s="1" t="s">
        <v>8952</v>
      </c>
      <c r="E1500" s="2">
        <v>46447</v>
      </c>
      <c r="F1500" s="2">
        <v>46507</v>
      </c>
      <c r="G1500" s="1" t="s">
        <v>16791</v>
      </c>
      <c r="H1500" s="1">
        <f>+Temporalidad[[#This Row],[ID]]</f>
        <v>1489</v>
      </c>
    </row>
    <row r="1501" spans="1:8" hidden="1" x14ac:dyDescent="0.3">
      <c r="A1501">
        <v>1490</v>
      </c>
      <c r="B1501" t="s">
        <v>9051</v>
      </c>
      <c r="C1501" s="1" t="s">
        <v>8952</v>
      </c>
      <c r="D1501" s="1" t="s">
        <v>8952</v>
      </c>
      <c r="E1501" s="2">
        <v>46813</v>
      </c>
      <c r="F1501" s="2">
        <v>46873</v>
      </c>
      <c r="G1501" s="1" t="s">
        <v>16792</v>
      </c>
      <c r="H1501" s="1">
        <f>+Temporalidad[[#This Row],[ID]]</f>
        <v>1490</v>
      </c>
    </row>
    <row r="1502" spans="1:8" hidden="1" x14ac:dyDescent="0.3">
      <c r="A1502">
        <v>1491</v>
      </c>
      <c r="B1502" t="s">
        <v>9052</v>
      </c>
      <c r="C1502" s="1" t="s">
        <v>8952</v>
      </c>
      <c r="D1502" s="1" t="s">
        <v>8952</v>
      </c>
      <c r="E1502" s="2">
        <v>47178</v>
      </c>
      <c r="F1502" s="2">
        <v>47238</v>
      </c>
      <c r="G1502" s="1" t="s">
        <v>16793</v>
      </c>
      <c r="H1502" s="1">
        <f>+Temporalidad[[#This Row],[ID]]</f>
        <v>1491</v>
      </c>
    </row>
    <row r="1503" spans="1:8" hidden="1" x14ac:dyDescent="0.3">
      <c r="A1503">
        <v>1492</v>
      </c>
      <c r="B1503" t="s">
        <v>9053</v>
      </c>
      <c r="C1503" s="1" t="s">
        <v>8952</v>
      </c>
      <c r="D1503" s="1" t="s">
        <v>8952</v>
      </c>
      <c r="E1503" s="2">
        <v>47543</v>
      </c>
      <c r="F1503" s="2">
        <v>47603</v>
      </c>
      <c r="G1503" s="1" t="s">
        <v>16794</v>
      </c>
      <c r="H1503" s="1">
        <f>+Temporalidad[[#This Row],[ID]]</f>
        <v>1492</v>
      </c>
    </row>
    <row r="1504" spans="1:8" hidden="1" x14ac:dyDescent="0.3">
      <c r="A1504">
        <v>1493</v>
      </c>
      <c r="B1504" t="s">
        <v>9054</v>
      </c>
      <c r="C1504" s="1" t="s">
        <v>8952</v>
      </c>
      <c r="D1504" s="1" t="s">
        <v>8952</v>
      </c>
      <c r="E1504" s="2">
        <v>47908</v>
      </c>
      <c r="F1504" s="2">
        <v>47968</v>
      </c>
      <c r="G1504" s="1" t="s">
        <v>16795</v>
      </c>
      <c r="H1504" s="1">
        <f>+Temporalidad[[#This Row],[ID]]</f>
        <v>1493</v>
      </c>
    </row>
    <row r="1505" spans="1:8" hidden="1" x14ac:dyDescent="0.3">
      <c r="A1505">
        <v>1494</v>
      </c>
      <c r="B1505" t="s">
        <v>9055</v>
      </c>
      <c r="C1505" s="1" t="s">
        <v>8952</v>
      </c>
      <c r="D1505" s="1" t="s">
        <v>8952</v>
      </c>
      <c r="E1505" s="2">
        <v>48274</v>
      </c>
      <c r="F1505" s="2">
        <v>48334</v>
      </c>
      <c r="G1505" s="1" t="s">
        <v>16796</v>
      </c>
      <c r="H1505" s="1">
        <f>+Temporalidad[[#This Row],[ID]]</f>
        <v>1494</v>
      </c>
    </row>
    <row r="1506" spans="1:8" hidden="1" x14ac:dyDescent="0.3">
      <c r="A1506">
        <v>1495</v>
      </c>
      <c r="B1506" t="s">
        <v>9056</v>
      </c>
      <c r="C1506" s="1" t="s">
        <v>8952</v>
      </c>
      <c r="D1506" s="1" t="s">
        <v>8952</v>
      </c>
      <c r="E1506" s="2">
        <v>48639</v>
      </c>
      <c r="F1506" s="2">
        <v>48699</v>
      </c>
      <c r="G1506" s="1" t="s">
        <v>16797</v>
      </c>
      <c r="H1506" s="1">
        <f>+Temporalidad[[#This Row],[ID]]</f>
        <v>1495</v>
      </c>
    </row>
    <row r="1507" spans="1:8" hidden="1" x14ac:dyDescent="0.3">
      <c r="A1507">
        <v>1496</v>
      </c>
      <c r="B1507" t="s">
        <v>9057</v>
      </c>
      <c r="C1507" s="1" t="s">
        <v>8952</v>
      </c>
      <c r="D1507" s="1" t="s">
        <v>8952</v>
      </c>
      <c r="E1507" s="2">
        <v>49004</v>
      </c>
      <c r="F1507" s="2">
        <v>49064</v>
      </c>
      <c r="G1507" s="1" t="s">
        <v>16798</v>
      </c>
      <c r="H1507" s="1">
        <f>+Temporalidad[[#This Row],[ID]]</f>
        <v>1496</v>
      </c>
    </row>
    <row r="1508" spans="1:8" hidden="1" x14ac:dyDescent="0.3">
      <c r="A1508">
        <v>1497</v>
      </c>
      <c r="B1508" t="s">
        <v>9058</v>
      </c>
      <c r="C1508" s="1" t="s">
        <v>8952</v>
      </c>
      <c r="D1508" s="1" t="s">
        <v>8952</v>
      </c>
      <c r="E1508" s="2">
        <v>49369</v>
      </c>
      <c r="F1508" s="2">
        <v>49429</v>
      </c>
      <c r="G1508" s="1" t="s">
        <v>16799</v>
      </c>
      <c r="H1508" s="1">
        <f>+Temporalidad[[#This Row],[ID]]</f>
        <v>1497</v>
      </c>
    </row>
    <row r="1509" spans="1:8" hidden="1" x14ac:dyDescent="0.3">
      <c r="A1509">
        <v>1498</v>
      </c>
      <c r="B1509" t="s">
        <v>9059</v>
      </c>
      <c r="C1509" s="1" t="s">
        <v>8952</v>
      </c>
      <c r="D1509" s="1" t="s">
        <v>8952</v>
      </c>
      <c r="E1509" s="2">
        <v>49735</v>
      </c>
      <c r="F1509" s="2">
        <v>49795</v>
      </c>
      <c r="G1509" s="1" t="s">
        <v>16800</v>
      </c>
      <c r="H1509" s="1">
        <f>+Temporalidad[[#This Row],[ID]]</f>
        <v>1498</v>
      </c>
    </row>
    <row r="1510" spans="1:8" hidden="1" x14ac:dyDescent="0.3">
      <c r="A1510">
        <v>1499</v>
      </c>
      <c r="B1510" t="s">
        <v>9060</v>
      </c>
      <c r="C1510" s="1" t="s">
        <v>8952</v>
      </c>
      <c r="D1510" s="1" t="s">
        <v>8952</v>
      </c>
      <c r="E1510" s="2">
        <v>50100</v>
      </c>
      <c r="F1510" s="2">
        <v>50160</v>
      </c>
      <c r="G1510" s="1" t="s">
        <v>16801</v>
      </c>
      <c r="H1510" s="1">
        <f>+Temporalidad[[#This Row],[ID]]</f>
        <v>1499</v>
      </c>
    </row>
    <row r="1511" spans="1:8" hidden="1" x14ac:dyDescent="0.3">
      <c r="A1511">
        <v>1500</v>
      </c>
      <c r="B1511" t="s">
        <v>9061</v>
      </c>
      <c r="C1511" s="1" t="s">
        <v>8952</v>
      </c>
      <c r="D1511" s="1" t="s">
        <v>8952</v>
      </c>
      <c r="E1511" s="2">
        <v>50465</v>
      </c>
      <c r="F1511" s="2">
        <v>50525</v>
      </c>
      <c r="G1511" s="1" t="s">
        <v>16802</v>
      </c>
      <c r="H1511" s="1">
        <f>+Temporalidad[[#This Row],[ID]]</f>
        <v>1500</v>
      </c>
    </row>
    <row r="1512" spans="1:8" hidden="1" x14ac:dyDescent="0.3">
      <c r="A1512">
        <v>1501</v>
      </c>
      <c r="B1512" t="s">
        <v>9062</v>
      </c>
      <c r="C1512" s="1" t="s">
        <v>8952</v>
      </c>
      <c r="D1512" s="1" t="s">
        <v>8952</v>
      </c>
      <c r="E1512" s="2">
        <v>50830</v>
      </c>
      <c r="F1512" s="2">
        <v>50890</v>
      </c>
      <c r="G1512" s="1" t="s">
        <v>16803</v>
      </c>
      <c r="H1512" s="1">
        <f>+Temporalidad[[#This Row],[ID]]</f>
        <v>1501</v>
      </c>
    </row>
    <row r="1513" spans="1:8" hidden="1" x14ac:dyDescent="0.3">
      <c r="A1513">
        <v>1502</v>
      </c>
      <c r="B1513" t="s">
        <v>9063</v>
      </c>
      <c r="C1513" s="1" t="s">
        <v>8952</v>
      </c>
      <c r="D1513" s="1" t="s">
        <v>8952</v>
      </c>
      <c r="E1513" s="2">
        <v>51196</v>
      </c>
      <c r="F1513" s="2">
        <v>51256</v>
      </c>
      <c r="G1513" s="1" t="s">
        <v>16804</v>
      </c>
      <c r="H1513" s="1">
        <f>+Temporalidad[[#This Row],[ID]]</f>
        <v>1502</v>
      </c>
    </row>
    <row r="1514" spans="1:8" hidden="1" x14ac:dyDescent="0.3">
      <c r="A1514">
        <v>1503</v>
      </c>
      <c r="B1514" t="s">
        <v>9064</v>
      </c>
      <c r="C1514" s="1" t="s">
        <v>8952</v>
      </c>
      <c r="D1514" s="1" t="s">
        <v>8952</v>
      </c>
      <c r="E1514" s="2">
        <v>51561</v>
      </c>
      <c r="F1514" s="2">
        <v>51621</v>
      </c>
      <c r="G1514" s="1" t="s">
        <v>16805</v>
      </c>
      <c r="H1514" s="1">
        <f>+Temporalidad[[#This Row],[ID]]</f>
        <v>1503</v>
      </c>
    </row>
    <row r="1515" spans="1:8" hidden="1" x14ac:dyDescent="0.3">
      <c r="A1515">
        <v>1504</v>
      </c>
      <c r="B1515" t="s">
        <v>9065</v>
      </c>
      <c r="C1515" s="1" t="s">
        <v>8952</v>
      </c>
      <c r="D1515" s="1" t="s">
        <v>8952</v>
      </c>
      <c r="E1515" s="2">
        <v>51926</v>
      </c>
      <c r="F1515" s="2">
        <v>51986</v>
      </c>
      <c r="G1515" s="1" t="s">
        <v>16806</v>
      </c>
      <c r="H1515" s="1">
        <f>+Temporalidad[[#This Row],[ID]]</f>
        <v>1504</v>
      </c>
    </row>
    <row r="1516" spans="1:8" hidden="1" x14ac:dyDescent="0.3">
      <c r="A1516">
        <v>1505</v>
      </c>
      <c r="B1516" t="s">
        <v>9066</v>
      </c>
      <c r="C1516" s="1" t="s">
        <v>8952</v>
      </c>
      <c r="D1516" s="1" t="s">
        <v>8952</v>
      </c>
      <c r="E1516" s="2">
        <v>52291</v>
      </c>
      <c r="F1516" s="2">
        <v>52351</v>
      </c>
      <c r="G1516" s="1" t="s">
        <v>16807</v>
      </c>
      <c r="H1516" s="1">
        <f>+Temporalidad[[#This Row],[ID]]</f>
        <v>1505</v>
      </c>
    </row>
    <row r="1517" spans="1:8" hidden="1" x14ac:dyDescent="0.3">
      <c r="A1517">
        <v>1506</v>
      </c>
      <c r="B1517" t="s">
        <v>9067</v>
      </c>
      <c r="C1517" s="1" t="s">
        <v>8952</v>
      </c>
      <c r="D1517" s="1" t="s">
        <v>8952</v>
      </c>
      <c r="E1517" s="2">
        <v>52657</v>
      </c>
      <c r="F1517" s="2">
        <v>52717</v>
      </c>
      <c r="G1517" s="1" t="s">
        <v>16808</v>
      </c>
      <c r="H1517" s="1">
        <f>+Temporalidad[[#This Row],[ID]]</f>
        <v>1506</v>
      </c>
    </row>
    <row r="1518" spans="1:8" hidden="1" x14ac:dyDescent="0.3">
      <c r="A1518">
        <v>1507</v>
      </c>
      <c r="B1518" t="s">
        <v>9068</v>
      </c>
      <c r="C1518" s="1" t="s">
        <v>8952</v>
      </c>
      <c r="D1518" s="1" t="s">
        <v>8952</v>
      </c>
      <c r="E1518" s="2">
        <v>53022</v>
      </c>
      <c r="F1518" s="2">
        <v>53082</v>
      </c>
      <c r="G1518" s="1" t="s">
        <v>16809</v>
      </c>
      <c r="H1518" s="1">
        <f>+Temporalidad[[#This Row],[ID]]</f>
        <v>1507</v>
      </c>
    </row>
    <row r="1519" spans="1:8" hidden="1" x14ac:dyDescent="0.3">
      <c r="A1519">
        <v>1508</v>
      </c>
      <c r="B1519" t="s">
        <v>9069</v>
      </c>
      <c r="C1519" s="1" t="s">
        <v>8952</v>
      </c>
      <c r="D1519" s="1" t="s">
        <v>8952</v>
      </c>
      <c r="E1519" s="2">
        <v>53387</v>
      </c>
      <c r="F1519" s="2">
        <v>53447</v>
      </c>
      <c r="G1519" s="1" t="s">
        <v>16810</v>
      </c>
      <c r="H1519" s="1">
        <f>+Temporalidad[[#This Row],[ID]]</f>
        <v>1508</v>
      </c>
    </row>
    <row r="1520" spans="1:8" hidden="1" x14ac:dyDescent="0.3">
      <c r="A1520">
        <v>1509</v>
      </c>
      <c r="B1520" t="s">
        <v>9070</v>
      </c>
      <c r="C1520" s="1" t="s">
        <v>8952</v>
      </c>
      <c r="D1520" s="1" t="s">
        <v>8952</v>
      </c>
      <c r="E1520" s="2">
        <v>53752</v>
      </c>
      <c r="F1520" s="2">
        <v>53812</v>
      </c>
      <c r="G1520" s="1" t="s">
        <v>16811</v>
      </c>
      <c r="H1520" s="1">
        <f>+Temporalidad[[#This Row],[ID]]</f>
        <v>1509</v>
      </c>
    </row>
    <row r="1521" spans="1:8" hidden="1" x14ac:dyDescent="0.3">
      <c r="A1521">
        <v>1510</v>
      </c>
      <c r="B1521" t="s">
        <v>9071</v>
      </c>
      <c r="C1521" s="1" t="s">
        <v>8952</v>
      </c>
      <c r="D1521" s="1" t="s">
        <v>8952</v>
      </c>
      <c r="E1521" s="2">
        <v>54118</v>
      </c>
      <c r="F1521" s="2">
        <v>54178</v>
      </c>
      <c r="G1521" s="1" t="s">
        <v>16812</v>
      </c>
      <c r="H1521" s="1">
        <f>+Temporalidad[[#This Row],[ID]]</f>
        <v>1510</v>
      </c>
    </row>
    <row r="1522" spans="1:8" hidden="1" x14ac:dyDescent="0.3">
      <c r="A1522">
        <v>1511</v>
      </c>
      <c r="B1522" t="s">
        <v>9072</v>
      </c>
      <c r="C1522" s="1" t="s">
        <v>8952</v>
      </c>
      <c r="D1522" s="1" t="s">
        <v>8952</v>
      </c>
      <c r="E1522" s="2">
        <v>54483</v>
      </c>
      <c r="F1522" s="2">
        <v>54543</v>
      </c>
      <c r="G1522" s="1" t="s">
        <v>16813</v>
      </c>
      <c r="H1522" s="1">
        <f>+Temporalidad[[#This Row],[ID]]</f>
        <v>1511</v>
      </c>
    </row>
    <row r="1523" spans="1:8" hidden="1" x14ac:dyDescent="0.3">
      <c r="A1523">
        <v>1512</v>
      </c>
      <c r="B1523" t="s">
        <v>9073</v>
      </c>
      <c r="C1523" s="1" t="s">
        <v>8952</v>
      </c>
      <c r="D1523" s="1" t="s">
        <v>8952</v>
      </c>
      <c r="E1523" s="2">
        <v>54848</v>
      </c>
      <c r="F1523" s="2">
        <v>54908</v>
      </c>
      <c r="G1523" s="1" t="s">
        <v>16814</v>
      </c>
      <c r="H1523" s="1">
        <f>+Temporalidad[[#This Row],[ID]]</f>
        <v>1512</v>
      </c>
    </row>
    <row r="1524" spans="1:8" hidden="1" x14ac:dyDescent="0.3">
      <c r="A1524">
        <v>1513</v>
      </c>
      <c r="B1524" t="s">
        <v>9074</v>
      </c>
      <c r="C1524" s="1" t="s">
        <v>8952</v>
      </c>
      <c r="D1524" s="1" t="s">
        <v>8952</v>
      </c>
      <c r="E1524" s="2">
        <v>32994</v>
      </c>
      <c r="F1524" s="2">
        <v>33054</v>
      </c>
      <c r="G1524" s="1" t="s">
        <v>16815</v>
      </c>
      <c r="H1524" s="1">
        <f>+Temporalidad[[#This Row],[ID]]</f>
        <v>1513</v>
      </c>
    </row>
    <row r="1525" spans="1:8" hidden="1" x14ac:dyDescent="0.3">
      <c r="A1525">
        <v>1514</v>
      </c>
      <c r="B1525" t="s">
        <v>9075</v>
      </c>
      <c r="C1525" s="1" t="s">
        <v>8952</v>
      </c>
      <c r="D1525" s="1" t="s">
        <v>8952</v>
      </c>
      <c r="E1525" s="2">
        <v>33359</v>
      </c>
      <c r="F1525" s="2">
        <v>33419</v>
      </c>
      <c r="G1525" s="1" t="s">
        <v>16816</v>
      </c>
      <c r="H1525" s="1">
        <f>+Temporalidad[[#This Row],[ID]]</f>
        <v>1514</v>
      </c>
    </row>
    <row r="1526" spans="1:8" hidden="1" x14ac:dyDescent="0.3">
      <c r="A1526">
        <v>1515</v>
      </c>
      <c r="B1526" t="s">
        <v>9076</v>
      </c>
      <c r="C1526" s="1" t="s">
        <v>8952</v>
      </c>
      <c r="D1526" s="1" t="s">
        <v>8952</v>
      </c>
      <c r="E1526" s="2">
        <v>33725</v>
      </c>
      <c r="F1526" s="2">
        <v>33785</v>
      </c>
      <c r="G1526" s="1" t="s">
        <v>16817</v>
      </c>
      <c r="H1526" s="1">
        <f>+Temporalidad[[#This Row],[ID]]</f>
        <v>1515</v>
      </c>
    </row>
    <row r="1527" spans="1:8" hidden="1" x14ac:dyDescent="0.3">
      <c r="A1527">
        <v>1516</v>
      </c>
      <c r="B1527" t="s">
        <v>9077</v>
      </c>
      <c r="C1527" s="1" t="s">
        <v>8952</v>
      </c>
      <c r="D1527" s="1" t="s">
        <v>8952</v>
      </c>
      <c r="E1527" s="2">
        <v>34090</v>
      </c>
      <c r="F1527" s="2">
        <v>34150</v>
      </c>
      <c r="G1527" s="1" t="s">
        <v>16818</v>
      </c>
      <c r="H1527" s="1">
        <f>+Temporalidad[[#This Row],[ID]]</f>
        <v>1516</v>
      </c>
    </row>
    <row r="1528" spans="1:8" hidden="1" x14ac:dyDescent="0.3">
      <c r="A1528">
        <v>1517</v>
      </c>
      <c r="B1528" t="s">
        <v>9078</v>
      </c>
      <c r="C1528" s="1" t="s">
        <v>8952</v>
      </c>
      <c r="D1528" s="1" t="s">
        <v>8952</v>
      </c>
      <c r="E1528" s="2">
        <v>34455</v>
      </c>
      <c r="F1528" s="2">
        <v>34515</v>
      </c>
      <c r="G1528" s="1" t="s">
        <v>16819</v>
      </c>
      <c r="H1528" s="1">
        <f>+Temporalidad[[#This Row],[ID]]</f>
        <v>1517</v>
      </c>
    </row>
    <row r="1529" spans="1:8" hidden="1" x14ac:dyDescent="0.3">
      <c r="A1529">
        <v>1518</v>
      </c>
      <c r="B1529" t="s">
        <v>9079</v>
      </c>
      <c r="C1529" s="1" t="s">
        <v>8952</v>
      </c>
      <c r="D1529" s="1" t="s">
        <v>8952</v>
      </c>
      <c r="E1529" s="2">
        <v>34820</v>
      </c>
      <c r="F1529" s="2">
        <v>34880</v>
      </c>
      <c r="G1529" s="1" t="s">
        <v>16820</v>
      </c>
      <c r="H1529" s="1">
        <f>+Temporalidad[[#This Row],[ID]]</f>
        <v>1518</v>
      </c>
    </row>
    <row r="1530" spans="1:8" hidden="1" x14ac:dyDescent="0.3">
      <c r="A1530">
        <v>1519</v>
      </c>
      <c r="B1530" t="s">
        <v>9080</v>
      </c>
      <c r="C1530" s="1" t="s">
        <v>8952</v>
      </c>
      <c r="D1530" s="1" t="s">
        <v>8952</v>
      </c>
      <c r="E1530" s="2">
        <v>35186</v>
      </c>
      <c r="F1530" s="2">
        <v>35246</v>
      </c>
      <c r="G1530" s="1" t="s">
        <v>16821</v>
      </c>
      <c r="H1530" s="1">
        <f>+Temporalidad[[#This Row],[ID]]</f>
        <v>1519</v>
      </c>
    </row>
    <row r="1531" spans="1:8" hidden="1" x14ac:dyDescent="0.3">
      <c r="A1531">
        <v>1520</v>
      </c>
      <c r="B1531" t="s">
        <v>9081</v>
      </c>
      <c r="C1531" s="1" t="s">
        <v>8952</v>
      </c>
      <c r="D1531" s="1" t="s">
        <v>8952</v>
      </c>
      <c r="E1531" s="2">
        <v>35551</v>
      </c>
      <c r="F1531" s="2">
        <v>35611</v>
      </c>
      <c r="G1531" s="1" t="s">
        <v>16822</v>
      </c>
      <c r="H1531" s="1">
        <f>+Temporalidad[[#This Row],[ID]]</f>
        <v>1520</v>
      </c>
    </row>
    <row r="1532" spans="1:8" hidden="1" x14ac:dyDescent="0.3">
      <c r="A1532">
        <v>1521</v>
      </c>
      <c r="B1532" t="s">
        <v>9082</v>
      </c>
      <c r="C1532" s="1" t="s">
        <v>8952</v>
      </c>
      <c r="D1532" s="1" t="s">
        <v>8952</v>
      </c>
      <c r="E1532" s="2">
        <v>35916</v>
      </c>
      <c r="F1532" s="2">
        <v>35976</v>
      </c>
      <c r="G1532" s="1" t="s">
        <v>16823</v>
      </c>
      <c r="H1532" s="1">
        <f>+Temporalidad[[#This Row],[ID]]</f>
        <v>1521</v>
      </c>
    </row>
    <row r="1533" spans="1:8" hidden="1" x14ac:dyDescent="0.3">
      <c r="A1533">
        <v>1522</v>
      </c>
      <c r="B1533" t="s">
        <v>9083</v>
      </c>
      <c r="C1533" s="1" t="s">
        <v>8952</v>
      </c>
      <c r="D1533" s="1" t="s">
        <v>8952</v>
      </c>
      <c r="E1533" s="2">
        <v>36281</v>
      </c>
      <c r="F1533" s="2">
        <v>36341</v>
      </c>
      <c r="G1533" s="1" t="s">
        <v>16824</v>
      </c>
      <c r="H1533" s="1">
        <f>+Temporalidad[[#This Row],[ID]]</f>
        <v>1522</v>
      </c>
    </row>
    <row r="1534" spans="1:8" hidden="1" x14ac:dyDescent="0.3">
      <c r="A1534">
        <v>1523</v>
      </c>
      <c r="B1534" t="s">
        <v>9084</v>
      </c>
      <c r="C1534" s="1" t="s">
        <v>8952</v>
      </c>
      <c r="D1534" s="1" t="s">
        <v>8952</v>
      </c>
      <c r="E1534" s="2">
        <v>36647</v>
      </c>
      <c r="F1534" s="2">
        <v>36707</v>
      </c>
      <c r="G1534" s="1" t="s">
        <v>16825</v>
      </c>
      <c r="H1534" s="1">
        <f>+Temporalidad[[#This Row],[ID]]</f>
        <v>1523</v>
      </c>
    </row>
    <row r="1535" spans="1:8" hidden="1" x14ac:dyDescent="0.3">
      <c r="A1535">
        <v>1524</v>
      </c>
      <c r="B1535" t="s">
        <v>9085</v>
      </c>
      <c r="C1535" s="1" t="s">
        <v>8952</v>
      </c>
      <c r="D1535" s="1" t="s">
        <v>8952</v>
      </c>
      <c r="E1535" s="2">
        <v>37012</v>
      </c>
      <c r="F1535" s="2">
        <v>37072</v>
      </c>
      <c r="G1535" s="1" t="s">
        <v>16826</v>
      </c>
      <c r="H1535" s="1">
        <f>+Temporalidad[[#This Row],[ID]]</f>
        <v>1524</v>
      </c>
    </row>
    <row r="1536" spans="1:8" hidden="1" x14ac:dyDescent="0.3">
      <c r="A1536">
        <v>1525</v>
      </c>
      <c r="B1536" t="s">
        <v>9086</v>
      </c>
      <c r="C1536" s="1" t="s">
        <v>8952</v>
      </c>
      <c r="D1536" s="1" t="s">
        <v>8952</v>
      </c>
      <c r="E1536" s="2">
        <v>37377</v>
      </c>
      <c r="F1536" s="2">
        <v>37437</v>
      </c>
      <c r="G1536" s="1" t="s">
        <v>16827</v>
      </c>
      <c r="H1536" s="1">
        <f>+Temporalidad[[#This Row],[ID]]</f>
        <v>1525</v>
      </c>
    </row>
    <row r="1537" spans="1:8" hidden="1" x14ac:dyDescent="0.3">
      <c r="A1537">
        <v>1526</v>
      </c>
      <c r="B1537" t="s">
        <v>9087</v>
      </c>
      <c r="C1537" s="1" t="s">
        <v>8952</v>
      </c>
      <c r="D1537" s="1" t="s">
        <v>8952</v>
      </c>
      <c r="E1537" s="2">
        <v>37742</v>
      </c>
      <c r="F1537" s="2">
        <v>37802</v>
      </c>
      <c r="G1537" s="1" t="s">
        <v>16828</v>
      </c>
      <c r="H1537" s="1">
        <f>+Temporalidad[[#This Row],[ID]]</f>
        <v>1526</v>
      </c>
    </row>
    <row r="1538" spans="1:8" hidden="1" x14ac:dyDescent="0.3">
      <c r="A1538">
        <v>1527</v>
      </c>
      <c r="B1538" t="s">
        <v>9088</v>
      </c>
      <c r="C1538" s="1" t="s">
        <v>8952</v>
      </c>
      <c r="D1538" s="1" t="s">
        <v>8952</v>
      </c>
      <c r="E1538" s="2">
        <v>38108</v>
      </c>
      <c r="F1538" s="2">
        <v>38168</v>
      </c>
      <c r="G1538" s="1" t="s">
        <v>16829</v>
      </c>
      <c r="H1538" s="1">
        <f>+Temporalidad[[#This Row],[ID]]</f>
        <v>1527</v>
      </c>
    </row>
    <row r="1539" spans="1:8" hidden="1" x14ac:dyDescent="0.3">
      <c r="A1539">
        <v>1528</v>
      </c>
      <c r="B1539" t="s">
        <v>9089</v>
      </c>
      <c r="C1539" s="1" t="s">
        <v>8952</v>
      </c>
      <c r="D1539" s="1" t="s">
        <v>8952</v>
      </c>
      <c r="E1539" s="2">
        <v>38473</v>
      </c>
      <c r="F1539" s="2">
        <v>38533</v>
      </c>
      <c r="G1539" s="1" t="s">
        <v>16830</v>
      </c>
      <c r="H1539" s="1">
        <f>+Temporalidad[[#This Row],[ID]]</f>
        <v>1528</v>
      </c>
    </row>
    <row r="1540" spans="1:8" hidden="1" x14ac:dyDescent="0.3">
      <c r="A1540">
        <v>1529</v>
      </c>
      <c r="B1540" t="s">
        <v>9090</v>
      </c>
      <c r="C1540" s="1" t="s">
        <v>8952</v>
      </c>
      <c r="D1540" s="1" t="s">
        <v>8952</v>
      </c>
      <c r="E1540" s="2">
        <v>38838</v>
      </c>
      <c r="F1540" s="2">
        <v>38898</v>
      </c>
      <c r="G1540" s="1" t="s">
        <v>16831</v>
      </c>
      <c r="H1540" s="1">
        <f>+Temporalidad[[#This Row],[ID]]</f>
        <v>1529</v>
      </c>
    </row>
    <row r="1541" spans="1:8" hidden="1" x14ac:dyDescent="0.3">
      <c r="A1541">
        <v>1530</v>
      </c>
      <c r="B1541" t="s">
        <v>9091</v>
      </c>
      <c r="C1541" s="1" t="s">
        <v>8952</v>
      </c>
      <c r="D1541" s="1" t="s">
        <v>8952</v>
      </c>
      <c r="E1541" s="2">
        <v>39203</v>
      </c>
      <c r="F1541" s="2">
        <v>39263</v>
      </c>
      <c r="G1541" s="1" t="s">
        <v>16832</v>
      </c>
      <c r="H1541" s="1">
        <f>+Temporalidad[[#This Row],[ID]]</f>
        <v>1530</v>
      </c>
    </row>
    <row r="1542" spans="1:8" hidden="1" x14ac:dyDescent="0.3">
      <c r="A1542">
        <v>1531</v>
      </c>
      <c r="B1542" t="s">
        <v>9092</v>
      </c>
      <c r="C1542" s="1" t="s">
        <v>8952</v>
      </c>
      <c r="D1542" s="1" t="s">
        <v>8952</v>
      </c>
      <c r="E1542" s="2">
        <v>39569</v>
      </c>
      <c r="F1542" s="2">
        <v>39629</v>
      </c>
      <c r="G1542" s="1" t="s">
        <v>16833</v>
      </c>
      <c r="H1542" s="1">
        <f>+Temporalidad[[#This Row],[ID]]</f>
        <v>1531</v>
      </c>
    </row>
    <row r="1543" spans="1:8" hidden="1" x14ac:dyDescent="0.3">
      <c r="A1543">
        <v>1532</v>
      </c>
      <c r="B1543" t="s">
        <v>9093</v>
      </c>
      <c r="C1543" s="1" t="s">
        <v>8952</v>
      </c>
      <c r="D1543" s="1" t="s">
        <v>8952</v>
      </c>
      <c r="E1543" s="2">
        <v>39934</v>
      </c>
      <c r="F1543" s="2">
        <v>39994</v>
      </c>
      <c r="G1543" s="1" t="s">
        <v>16834</v>
      </c>
      <c r="H1543" s="1">
        <f>+Temporalidad[[#This Row],[ID]]</f>
        <v>1532</v>
      </c>
    </row>
    <row r="1544" spans="1:8" hidden="1" x14ac:dyDescent="0.3">
      <c r="A1544">
        <v>1533</v>
      </c>
      <c r="B1544" t="s">
        <v>9094</v>
      </c>
      <c r="C1544" s="1" t="s">
        <v>8952</v>
      </c>
      <c r="D1544" s="1" t="s">
        <v>8952</v>
      </c>
      <c r="E1544" s="2">
        <v>40299</v>
      </c>
      <c r="F1544" s="2">
        <v>40359</v>
      </c>
      <c r="G1544" s="1" t="s">
        <v>16835</v>
      </c>
      <c r="H1544" s="1">
        <f>+Temporalidad[[#This Row],[ID]]</f>
        <v>1533</v>
      </c>
    </row>
    <row r="1545" spans="1:8" hidden="1" x14ac:dyDescent="0.3">
      <c r="A1545">
        <v>1534</v>
      </c>
      <c r="B1545" t="s">
        <v>9095</v>
      </c>
      <c r="C1545" s="1" t="s">
        <v>8952</v>
      </c>
      <c r="D1545" s="1" t="s">
        <v>8952</v>
      </c>
      <c r="E1545" s="2">
        <v>40664</v>
      </c>
      <c r="F1545" s="2">
        <v>40724</v>
      </c>
      <c r="G1545" s="1" t="s">
        <v>16836</v>
      </c>
      <c r="H1545" s="1">
        <f>+Temporalidad[[#This Row],[ID]]</f>
        <v>1534</v>
      </c>
    </row>
    <row r="1546" spans="1:8" hidden="1" x14ac:dyDescent="0.3">
      <c r="A1546">
        <v>1535</v>
      </c>
      <c r="B1546" t="s">
        <v>9096</v>
      </c>
      <c r="C1546" s="1" t="s">
        <v>8952</v>
      </c>
      <c r="D1546" s="1" t="s">
        <v>8952</v>
      </c>
      <c r="E1546" s="2">
        <v>41030</v>
      </c>
      <c r="F1546" s="2">
        <v>41090</v>
      </c>
      <c r="G1546" s="1" t="s">
        <v>16837</v>
      </c>
      <c r="H1546" s="1">
        <f>+Temporalidad[[#This Row],[ID]]</f>
        <v>1535</v>
      </c>
    </row>
    <row r="1547" spans="1:8" hidden="1" x14ac:dyDescent="0.3">
      <c r="A1547">
        <v>1536</v>
      </c>
      <c r="B1547" t="s">
        <v>9097</v>
      </c>
      <c r="C1547" s="1" t="s">
        <v>8952</v>
      </c>
      <c r="D1547" s="1" t="s">
        <v>8952</v>
      </c>
      <c r="E1547" s="2">
        <v>41395</v>
      </c>
      <c r="F1547" s="2">
        <v>41455</v>
      </c>
      <c r="G1547" s="1" t="s">
        <v>16838</v>
      </c>
      <c r="H1547" s="1">
        <f>+Temporalidad[[#This Row],[ID]]</f>
        <v>1536</v>
      </c>
    </row>
    <row r="1548" spans="1:8" hidden="1" x14ac:dyDescent="0.3">
      <c r="A1548">
        <v>1537</v>
      </c>
      <c r="B1548" t="s">
        <v>9098</v>
      </c>
      <c r="C1548" s="1" t="s">
        <v>8952</v>
      </c>
      <c r="D1548" s="1" t="s">
        <v>8952</v>
      </c>
      <c r="E1548" s="2">
        <v>41760</v>
      </c>
      <c r="F1548" s="2">
        <v>41820</v>
      </c>
      <c r="G1548" s="1" t="s">
        <v>16839</v>
      </c>
      <c r="H1548" s="1">
        <f>+Temporalidad[[#This Row],[ID]]</f>
        <v>1537</v>
      </c>
    </row>
    <row r="1549" spans="1:8" hidden="1" x14ac:dyDescent="0.3">
      <c r="A1549">
        <v>1538</v>
      </c>
      <c r="B1549" t="s">
        <v>9099</v>
      </c>
      <c r="C1549" s="1" t="s">
        <v>8952</v>
      </c>
      <c r="D1549" s="1" t="s">
        <v>8952</v>
      </c>
      <c r="E1549" s="2">
        <v>42125</v>
      </c>
      <c r="F1549" s="2">
        <v>42185</v>
      </c>
      <c r="G1549" s="1" t="s">
        <v>16840</v>
      </c>
      <c r="H1549" s="1">
        <f>+Temporalidad[[#This Row],[ID]]</f>
        <v>1538</v>
      </c>
    </row>
    <row r="1550" spans="1:8" hidden="1" x14ac:dyDescent="0.3">
      <c r="A1550">
        <v>1539</v>
      </c>
      <c r="B1550" t="s">
        <v>9100</v>
      </c>
      <c r="C1550" s="1" t="s">
        <v>8952</v>
      </c>
      <c r="D1550" s="1" t="s">
        <v>8952</v>
      </c>
      <c r="E1550" s="2">
        <v>42491</v>
      </c>
      <c r="F1550" s="2">
        <v>42551</v>
      </c>
      <c r="G1550" s="1" t="s">
        <v>16841</v>
      </c>
      <c r="H1550" s="1">
        <f>+Temporalidad[[#This Row],[ID]]</f>
        <v>1539</v>
      </c>
    </row>
    <row r="1551" spans="1:8" hidden="1" x14ac:dyDescent="0.3">
      <c r="A1551">
        <v>1540</v>
      </c>
      <c r="B1551" t="s">
        <v>9101</v>
      </c>
      <c r="C1551" s="1" t="s">
        <v>8952</v>
      </c>
      <c r="D1551" s="1" t="s">
        <v>8952</v>
      </c>
      <c r="E1551" s="2">
        <v>42856</v>
      </c>
      <c r="F1551" s="2">
        <v>42916</v>
      </c>
      <c r="G1551" s="1" t="s">
        <v>16842</v>
      </c>
      <c r="H1551" s="1">
        <f>+Temporalidad[[#This Row],[ID]]</f>
        <v>1540</v>
      </c>
    </row>
    <row r="1552" spans="1:8" hidden="1" x14ac:dyDescent="0.3">
      <c r="A1552">
        <v>1541</v>
      </c>
      <c r="B1552" t="s">
        <v>9102</v>
      </c>
      <c r="C1552" s="1" t="s">
        <v>8952</v>
      </c>
      <c r="D1552" s="1" t="s">
        <v>8952</v>
      </c>
      <c r="E1552" s="2">
        <v>43221</v>
      </c>
      <c r="F1552" s="2">
        <v>43281</v>
      </c>
      <c r="G1552" s="1" t="s">
        <v>16843</v>
      </c>
      <c r="H1552" s="1">
        <f>+Temporalidad[[#This Row],[ID]]</f>
        <v>1541</v>
      </c>
    </row>
    <row r="1553" spans="1:8" hidden="1" x14ac:dyDescent="0.3">
      <c r="A1553">
        <v>1542</v>
      </c>
      <c r="B1553" t="s">
        <v>9103</v>
      </c>
      <c r="C1553" s="1" t="s">
        <v>8952</v>
      </c>
      <c r="D1553" s="1" t="s">
        <v>8952</v>
      </c>
      <c r="E1553" s="2">
        <v>43586</v>
      </c>
      <c r="F1553" s="2">
        <v>43646</v>
      </c>
      <c r="G1553" s="1" t="s">
        <v>16844</v>
      </c>
      <c r="H1553" s="1">
        <f>+Temporalidad[[#This Row],[ID]]</f>
        <v>1542</v>
      </c>
    </row>
    <row r="1554" spans="1:8" hidden="1" x14ac:dyDescent="0.3">
      <c r="A1554">
        <v>1543</v>
      </c>
      <c r="B1554" t="s">
        <v>9104</v>
      </c>
      <c r="C1554" s="1" t="s">
        <v>8952</v>
      </c>
      <c r="D1554" s="1" t="s">
        <v>8952</v>
      </c>
      <c r="E1554" s="2">
        <v>43952</v>
      </c>
      <c r="F1554" s="2">
        <v>44012</v>
      </c>
      <c r="G1554" s="1" t="s">
        <v>16845</v>
      </c>
      <c r="H1554" s="1">
        <f>+Temporalidad[[#This Row],[ID]]</f>
        <v>1543</v>
      </c>
    </row>
    <row r="1555" spans="1:8" hidden="1" x14ac:dyDescent="0.3">
      <c r="A1555">
        <v>1544</v>
      </c>
      <c r="B1555" t="s">
        <v>9105</v>
      </c>
      <c r="C1555" s="1" t="s">
        <v>8952</v>
      </c>
      <c r="D1555" s="1" t="s">
        <v>8952</v>
      </c>
      <c r="E1555" s="2">
        <v>44317</v>
      </c>
      <c r="F1555" s="2">
        <v>44377</v>
      </c>
      <c r="G1555" s="1" t="s">
        <v>16846</v>
      </c>
      <c r="H1555" s="1">
        <f>+Temporalidad[[#This Row],[ID]]</f>
        <v>1544</v>
      </c>
    </row>
    <row r="1556" spans="1:8" hidden="1" x14ac:dyDescent="0.3">
      <c r="A1556">
        <v>1545</v>
      </c>
      <c r="B1556" t="s">
        <v>9106</v>
      </c>
      <c r="C1556" s="1" t="s">
        <v>8952</v>
      </c>
      <c r="D1556" s="1" t="s">
        <v>8952</v>
      </c>
      <c r="E1556" s="2">
        <v>44682</v>
      </c>
      <c r="F1556" s="2">
        <v>44742</v>
      </c>
      <c r="G1556" s="1" t="s">
        <v>16847</v>
      </c>
      <c r="H1556" s="1">
        <f>+Temporalidad[[#This Row],[ID]]</f>
        <v>1545</v>
      </c>
    </row>
    <row r="1557" spans="1:8" hidden="1" x14ac:dyDescent="0.3">
      <c r="A1557">
        <v>1546</v>
      </c>
      <c r="B1557" t="s">
        <v>9107</v>
      </c>
      <c r="C1557" s="1" t="s">
        <v>8952</v>
      </c>
      <c r="D1557" s="1" t="s">
        <v>8952</v>
      </c>
      <c r="E1557" s="2">
        <v>45047</v>
      </c>
      <c r="F1557" s="2">
        <v>45107</v>
      </c>
      <c r="G1557" s="1" t="s">
        <v>16848</v>
      </c>
      <c r="H1557" s="1">
        <f>+Temporalidad[[#This Row],[ID]]</f>
        <v>1546</v>
      </c>
    </row>
    <row r="1558" spans="1:8" hidden="1" x14ac:dyDescent="0.3">
      <c r="A1558">
        <v>1547</v>
      </c>
      <c r="B1558" t="s">
        <v>9108</v>
      </c>
      <c r="C1558" s="1" t="s">
        <v>8952</v>
      </c>
      <c r="D1558" s="1" t="s">
        <v>8952</v>
      </c>
      <c r="E1558" s="2">
        <v>45413</v>
      </c>
      <c r="F1558" s="2">
        <v>45473</v>
      </c>
      <c r="G1558" s="1" t="s">
        <v>16849</v>
      </c>
      <c r="H1558" s="1">
        <f>+Temporalidad[[#This Row],[ID]]</f>
        <v>1547</v>
      </c>
    </row>
    <row r="1559" spans="1:8" hidden="1" x14ac:dyDescent="0.3">
      <c r="A1559">
        <v>1548</v>
      </c>
      <c r="B1559" t="s">
        <v>9109</v>
      </c>
      <c r="C1559" s="1" t="s">
        <v>8952</v>
      </c>
      <c r="D1559" s="1" t="s">
        <v>8952</v>
      </c>
      <c r="E1559" s="2">
        <v>45778</v>
      </c>
      <c r="F1559" s="2">
        <v>45838</v>
      </c>
      <c r="G1559" s="1" t="s">
        <v>16850</v>
      </c>
      <c r="H1559" s="1">
        <f>+Temporalidad[[#This Row],[ID]]</f>
        <v>1548</v>
      </c>
    </row>
    <row r="1560" spans="1:8" hidden="1" x14ac:dyDescent="0.3">
      <c r="A1560">
        <v>1549</v>
      </c>
      <c r="B1560" t="s">
        <v>9110</v>
      </c>
      <c r="C1560" s="1" t="s">
        <v>8952</v>
      </c>
      <c r="D1560" s="1" t="s">
        <v>8952</v>
      </c>
      <c r="E1560" s="2">
        <v>46143</v>
      </c>
      <c r="F1560" s="2">
        <v>46203</v>
      </c>
      <c r="G1560" s="1" t="s">
        <v>16851</v>
      </c>
      <c r="H1560" s="1">
        <f>+Temporalidad[[#This Row],[ID]]</f>
        <v>1549</v>
      </c>
    </row>
    <row r="1561" spans="1:8" hidden="1" x14ac:dyDescent="0.3">
      <c r="A1561">
        <v>1550</v>
      </c>
      <c r="B1561" t="s">
        <v>9111</v>
      </c>
      <c r="C1561" s="1" t="s">
        <v>8952</v>
      </c>
      <c r="D1561" s="1" t="s">
        <v>8952</v>
      </c>
      <c r="E1561" s="2">
        <v>46508</v>
      </c>
      <c r="F1561" s="2">
        <v>46568</v>
      </c>
      <c r="G1561" s="1" t="s">
        <v>16852</v>
      </c>
      <c r="H1561" s="1">
        <f>+Temporalidad[[#This Row],[ID]]</f>
        <v>1550</v>
      </c>
    </row>
    <row r="1562" spans="1:8" hidden="1" x14ac:dyDescent="0.3">
      <c r="A1562">
        <v>1551</v>
      </c>
      <c r="B1562" t="s">
        <v>9112</v>
      </c>
      <c r="C1562" s="1" t="s">
        <v>8952</v>
      </c>
      <c r="D1562" s="1" t="s">
        <v>8952</v>
      </c>
      <c r="E1562" s="2">
        <v>46874</v>
      </c>
      <c r="F1562" s="2">
        <v>46934</v>
      </c>
      <c r="G1562" s="1" t="s">
        <v>16853</v>
      </c>
      <c r="H1562" s="1">
        <f>+Temporalidad[[#This Row],[ID]]</f>
        <v>1551</v>
      </c>
    </row>
    <row r="1563" spans="1:8" hidden="1" x14ac:dyDescent="0.3">
      <c r="A1563">
        <v>1552</v>
      </c>
      <c r="B1563" t="s">
        <v>9113</v>
      </c>
      <c r="C1563" s="1" t="s">
        <v>8952</v>
      </c>
      <c r="D1563" s="1" t="s">
        <v>8952</v>
      </c>
      <c r="E1563" s="2">
        <v>47239</v>
      </c>
      <c r="F1563" s="2">
        <v>47299</v>
      </c>
      <c r="G1563" s="1" t="s">
        <v>16854</v>
      </c>
      <c r="H1563" s="1">
        <f>+Temporalidad[[#This Row],[ID]]</f>
        <v>1552</v>
      </c>
    </row>
    <row r="1564" spans="1:8" hidden="1" x14ac:dyDescent="0.3">
      <c r="A1564">
        <v>1553</v>
      </c>
      <c r="B1564" t="s">
        <v>9114</v>
      </c>
      <c r="C1564" s="1" t="s">
        <v>8952</v>
      </c>
      <c r="D1564" s="1" t="s">
        <v>8952</v>
      </c>
      <c r="E1564" s="2">
        <v>47604</v>
      </c>
      <c r="F1564" s="2">
        <v>47664</v>
      </c>
      <c r="G1564" s="1" t="s">
        <v>16855</v>
      </c>
      <c r="H1564" s="1">
        <f>+Temporalidad[[#This Row],[ID]]</f>
        <v>1553</v>
      </c>
    </row>
    <row r="1565" spans="1:8" hidden="1" x14ac:dyDescent="0.3">
      <c r="A1565">
        <v>1554</v>
      </c>
      <c r="B1565" t="s">
        <v>9115</v>
      </c>
      <c r="C1565" s="1" t="s">
        <v>8952</v>
      </c>
      <c r="D1565" s="1" t="s">
        <v>8952</v>
      </c>
      <c r="E1565" s="2">
        <v>47969</v>
      </c>
      <c r="F1565" s="2">
        <v>48029</v>
      </c>
      <c r="G1565" s="1" t="s">
        <v>16856</v>
      </c>
      <c r="H1565" s="1">
        <f>+Temporalidad[[#This Row],[ID]]</f>
        <v>1554</v>
      </c>
    </row>
    <row r="1566" spans="1:8" hidden="1" x14ac:dyDescent="0.3">
      <c r="A1566">
        <v>1555</v>
      </c>
      <c r="B1566" t="s">
        <v>9116</v>
      </c>
      <c r="C1566" s="1" t="s">
        <v>8952</v>
      </c>
      <c r="D1566" s="1" t="s">
        <v>8952</v>
      </c>
      <c r="E1566" s="2">
        <v>48335</v>
      </c>
      <c r="F1566" s="2">
        <v>48395</v>
      </c>
      <c r="G1566" s="1" t="s">
        <v>16857</v>
      </c>
      <c r="H1566" s="1">
        <f>+Temporalidad[[#This Row],[ID]]</f>
        <v>1555</v>
      </c>
    </row>
    <row r="1567" spans="1:8" hidden="1" x14ac:dyDescent="0.3">
      <c r="A1567">
        <v>1556</v>
      </c>
      <c r="B1567" t="s">
        <v>9117</v>
      </c>
      <c r="C1567" s="1" t="s">
        <v>8952</v>
      </c>
      <c r="D1567" s="1" t="s">
        <v>8952</v>
      </c>
      <c r="E1567" s="2">
        <v>48700</v>
      </c>
      <c r="F1567" s="2">
        <v>48760</v>
      </c>
      <c r="G1567" s="1" t="s">
        <v>16858</v>
      </c>
      <c r="H1567" s="1">
        <f>+Temporalidad[[#This Row],[ID]]</f>
        <v>1556</v>
      </c>
    </row>
    <row r="1568" spans="1:8" hidden="1" x14ac:dyDescent="0.3">
      <c r="A1568">
        <v>1557</v>
      </c>
      <c r="B1568" t="s">
        <v>9118</v>
      </c>
      <c r="C1568" s="1" t="s">
        <v>8952</v>
      </c>
      <c r="D1568" s="1" t="s">
        <v>8952</v>
      </c>
      <c r="E1568" s="2">
        <v>49065</v>
      </c>
      <c r="F1568" s="2">
        <v>49125</v>
      </c>
      <c r="G1568" s="1" t="s">
        <v>16859</v>
      </c>
      <c r="H1568" s="1">
        <f>+Temporalidad[[#This Row],[ID]]</f>
        <v>1557</v>
      </c>
    </row>
    <row r="1569" spans="1:8" hidden="1" x14ac:dyDescent="0.3">
      <c r="A1569">
        <v>1558</v>
      </c>
      <c r="B1569" t="s">
        <v>9119</v>
      </c>
      <c r="C1569" s="1" t="s">
        <v>8952</v>
      </c>
      <c r="D1569" s="1" t="s">
        <v>8952</v>
      </c>
      <c r="E1569" s="2">
        <v>49430</v>
      </c>
      <c r="F1569" s="2">
        <v>49490</v>
      </c>
      <c r="G1569" s="1" t="s">
        <v>16860</v>
      </c>
      <c r="H1569" s="1">
        <f>+Temporalidad[[#This Row],[ID]]</f>
        <v>1558</v>
      </c>
    </row>
    <row r="1570" spans="1:8" hidden="1" x14ac:dyDescent="0.3">
      <c r="A1570">
        <v>1559</v>
      </c>
      <c r="B1570" t="s">
        <v>9120</v>
      </c>
      <c r="C1570" s="1" t="s">
        <v>8952</v>
      </c>
      <c r="D1570" s="1" t="s">
        <v>8952</v>
      </c>
      <c r="E1570" s="2">
        <v>49796</v>
      </c>
      <c r="F1570" s="2">
        <v>49856</v>
      </c>
      <c r="G1570" s="1" t="s">
        <v>16861</v>
      </c>
      <c r="H1570" s="1">
        <f>+Temporalidad[[#This Row],[ID]]</f>
        <v>1559</v>
      </c>
    </row>
    <row r="1571" spans="1:8" hidden="1" x14ac:dyDescent="0.3">
      <c r="A1571">
        <v>1560</v>
      </c>
      <c r="B1571" t="s">
        <v>9121</v>
      </c>
      <c r="C1571" s="1" t="s">
        <v>8952</v>
      </c>
      <c r="D1571" s="1" t="s">
        <v>8952</v>
      </c>
      <c r="E1571" s="2">
        <v>50161</v>
      </c>
      <c r="F1571" s="2">
        <v>50221</v>
      </c>
      <c r="G1571" s="1" t="s">
        <v>16862</v>
      </c>
      <c r="H1571" s="1">
        <f>+Temporalidad[[#This Row],[ID]]</f>
        <v>1560</v>
      </c>
    </row>
    <row r="1572" spans="1:8" hidden="1" x14ac:dyDescent="0.3">
      <c r="A1572">
        <v>1561</v>
      </c>
      <c r="B1572" t="s">
        <v>9122</v>
      </c>
      <c r="C1572" s="1" t="s">
        <v>8952</v>
      </c>
      <c r="D1572" s="1" t="s">
        <v>8952</v>
      </c>
      <c r="E1572" s="2">
        <v>50526</v>
      </c>
      <c r="F1572" s="2">
        <v>50586</v>
      </c>
      <c r="G1572" s="1" t="s">
        <v>16863</v>
      </c>
      <c r="H1572" s="1">
        <f>+Temporalidad[[#This Row],[ID]]</f>
        <v>1561</v>
      </c>
    </row>
    <row r="1573" spans="1:8" hidden="1" x14ac:dyDescent="0.3">
      <c r="A1573">
        <v>1562</v>
      </c>
      <c r="B1573" t="s">
        <v>9123</v>
      </c>
      <c r="C1573" s="1" t="s">
        <v>8952</v>
      </c>
      <c r="D1573" s="1" t="s">
        <v>8952</v>
      </c>
      <c r="E1573" s="2">
        <v>50891</v>
      </c>
      <c r="F1573" s="2">
        <v>50951</v>
      </c>
      <c r="G1573" s="1" t="s">
        <v>16864</v>
      </c>
      <c r="H1573" s="1">
        <f>+Temporalidad[[#This Row],[ID]]</f>
        <v>1562</v>
      </c>
    </row>
    <row r="1574" spans="1:8" hidden="1" x14ac:dyDescent="0.3">
      <c r="A1574">
        <v>1563</v>
      </c>
      <c r="B1574" t="s">
        <v>9124</v>
      </c>
      <c r="C1574" s="1" t="s">
        <v>8952</v>
      </c>
      <c r="D1574" s="1" t="s">
        <v>8952</v>
      </c>
      <c r="E1574" s="2">
        <v>51257</v>
      </c>
      <c r="F1574" s="2">
        <v>51317</v>
      </c>
      <c r="G1574" s="1" t="s">
        <v>16865</v>
      </c>
      <c r="H1574" s="1">
        <f>+Temporalidad[[#This Row],[ID]]</f>
        <v>1563</v>
      </c>
    </row>
    <row r="1575" spans="1:8" hidden="1" x14ac:dyDescent="0.3">
      <c r="A1575">
        <v>1564</v>
      </c>
      <c r="B1575" t="s">
        <v>9125</v>
      </c>
      <c r="C1575" s="1" t="s">
        <v>8952</v>
      </c>
      <c r="D1575" s="1" t="s">
        <v>8952</v>
      </c>
      <c r="E1575" s="2">
        <v>51622</v>
      </c>
      <c r="F1575" s="2">
        <v>51682</v>
      </c>
      <c r="G1575" s="1" t="s">
        <v>16866</v>
      </c>
      <c r="H1575" s="1">
        <f>+Temporalidad[[#This Row],[ID]]</f>
        <v>1564</v>
      </c>
    </row>
    <row r="1576" spans="1:8" hidden="1" x14ac:dyDescent="0.3">
      <c r="A1576">
        <v>1565</v>
      </c>
      <c r="B1576" t="s">
        <v>9126</v>
      </c>
      <c r="C1576" s="1" t="s">
        <v>8952</v>
      </c>
      <c r="D1576" s="1" t="s">
        <v>8952</v>
      </c>
      <c r="E1576" s="2">
        <v>51987</v>
      </c>
      <c r="F1576" s="2">
        <v>52047</v>
      </c>
      <c r="G1576" s="1" t="s">
        <v>16867</v>
      </c>
      <c r="H1576" s="1">
        <f>+Temporalidad[[#This Row],[ID]]</f>
        <v>1565</v>
      </c>
    </row>
    <row r="1577" spans="1:8" hidden="1" x14ac:dyDescent="0.3">
      <c r="A1577">
        <v>1566</v>
      </c>
      <c r="B1577" t="s">
        <v>9127</v>
      </c>
      <c r="C1577" s="1" t="s">
        <v>8952</v>
      </c>
      <c r="D1577" s="1" t="s">
        <v>8952</v>
      </c>
      <c r="E1577" s="2">
        <v>52352</v>
      </c>
      <c r="F1577" s="2">
        <v>52412</v>
      </c>
      <c r="G1577" s="1" t="s">
        <v>16868</v>
      </c>
      <c r="H1577" s="1">
        <f>+Temporalidad[[#This Row],[ID]]</f>
        <v>1566</v>
      </c>
    </row>
    <row r="1578" spans="1:8" hidden="1" x14ac:dyDescent="0.3">
      <c r="A1578">
        <v>1567</v>
      </c>
      <c r="B1578" t="s">
        <v>9128</v>
      </c>
      <c r="C1578" s="1" t="s">
        <v>8952</v>
      </c>
      <c r="D1578" s="1" t="s">
        <v>8952</v>
      </c>
      <c r="E1578" s="2">
        <v>52718</v>
      </c>
      <c r="F1578" s="2">
        <v>52778</v>
      </c>
      <c r="G1578" s="1" t="s">
        <v>16869</v>
      </c>
      <c r="H1578" s="1">
        <f>+Temporalidad[[#This Row],[ID]]</f>
        <v>1567</v>
      </c>
    </row>
    <row r="1579" spans="1:8" hidden="1" x14ac:dyDescent="0.3">
      <c r="A1579">
        <v>1568</v>
      </c>
      <c r="B1579" t="s">
        <v>9129</v>
      </c>
      <c r="C1579" s="1" t="s">
        <v>8952</v>
      </c>
      <c r="D1579" s="1" t="s">
        <v>8952</v>
      </c>
      <c r="E1579" s="2">
        <v>53083</v>
      </c>
      <c r="F1579" s="2">
        <v>53143</v>
      </c>
      <c r="G1579" s="1" t="s">
        <v>16870</v>
      </c>
      <c r="H1579" s="1">
        <f>+Temporalidad[[#This Row],[ID]]</f>
        <v>1568</v>
      </c>
    </row>
    <row r="1580" spans="1:8" hidden="1" x14ac:dyDescent="0.3">
      <c r="A1580">
        <v>1569</v>
      </c>
      <c r="B1580" t="s">
        <v>9130</v>
      </c>
      <c r="C1580" s="1" t="s">
        <v>8952</v>
      </c>
      <c r="D1580" s="1" t="s">
        <v>8952</v>
      </c>
      <c r="E1580" s="2">
        <v>53448</v>
      </c>
      <c r="F1580" s="2">
        <v>53508</v>
      </c>
      <c r="G1580" s="1" t="s">
        <v>16871</v>
      </c>
      <c r="H1580" s="1">
        <f>+Temporalidad[[#This Row],[ID]]</f>
        <v>1569</v>
      </c>
    </row>
    <row r="1581" spans="1:8" hidden="1" x14ac:dyDescent="0.3">
      <c r="A1581">
        <v>1570</v>
      </c>
      <c r="B1581" t="s">
        <v>9131</v>
      </c>
      <c r="C1581" s="1" t="s">
        <v>8952</v>
      </c>
      <c r="D1581" s="1" t="s">
        <v>8952</v>
      </c>
      <c r="E1581" s="2">
        <v>53813</v>
      </c>
      <c r="F1581" s="2">
        <v>53873</v>
      </c>
      <c r="G1581" s="1" t="s">
        <v>16872</v>
      </c>
      <c r="H1581" s="1">
        <f>+Temporalidad[[#This Row],[ID]]</f>
        <v>1570</v>
      </c>
    </row>
    <row r="1582" spans="1:8" hidden="1" x14ac:dyDescent="0.3">
      <c r="A1582">
        <v>1571</v>
      </c>
      <c r="B1582" t="s">
        <v>9132</v>
      </c>
      <c r="C1582" s="1" t="s">
        <v>8952</v>
      </c>
      <c r="D1582" s="1" t="s">
        <v>8952</v>
      </c>
      <c r="E1582" s="2">
        <v>54179</v>
      </c>
      <c r="F1582" s="2">
        <v>54239</v>
      </c>
      <c r="G1582" s="1" t="s">
        <v>16873</v>
      </c>
      <c r="H1582" s="1">
        <f>+Temporalidad[[#This Row],[ID]]</f>
        <v>1571</v>
      </c>
    </row>
    <row r="1583" spans="1:8" hidden="1" x14ac:dyDescent="0.3">
      <c r="A1583">
        <v>1572</v>
      </c>
      <c r="B1583" t="s">
        <v>9133</v>
      </c>
      <c r="C1583" s="1" t="s">
        <v>8952</v>
      </c>
      <c r="D1583" s="1" t="s">
        <v>8952</v>
      </c>
      <c r="E1583" s="2">
        <v>54544</v>
      </c>
      <c r="F1583" s="2">
        <v>54604</v>
      </c>
      <c r="G1583" s="1" t="s">
        <v>16874</v>
      </c>
      <c r="H1583" s="1">
        <f>+Temporalidad[[#This Row],[ID]]</f>
        <v>1572</v>
      </c>
    </row>
    <row r="1584" spans="1:8" hidden="1" x14ac:dyDescent="0.3">
      <c r="A1584">
        <v>1573</v>
      </c>
      <c r="B1584" t="s">
        <v>9134</v>
      </c>
      <c r="C1584" s="1" t="s">
        <v>8952</v>
      </c>
      <c r="D1584" s="1" t="s">
        <v>8952</v>
      </c>
      <c r="E1584" s="2">
        <v>54909</v>
      </c>
      <c r="F1584" s="2">
        <v>54969</v>
      </c>
      <c r="G1584" s="1" t="s">
        <v>16875</v>
      </c>
      <c r="H1584" s="1">
        <f>+Temporalidad[[#This Row],[ID]]</f>
        <v>1573</v>
      </c>
    </row>
    <row r="1585" spans="1:8" hidden="1" x14ac:dyDescent="0.3">
      <c r="A1585">
        <v>1574</v>
      </c>
      <c r="B1585" t="s">
        <v>9135</v>
      </c>
      <c r="C1585" s="1" t="s">
        <v>8952</v>
      </c>
      <c r="D1585" s="1" t="s">
        <v>8952</v>
      </c>
      <c r="E1585" s="2">
        <v>33055</v>
      </c>
      <c r="F1585" s="2">
        <v>33116</v>
      </c>
      <c r="G1585" s="1" t="s">
        <v>16876</v>
      </c>
      <c r="H1585" s="1">
        <f>+Temporalidad[[#This Row],[ID]]</f>
        <v>1574</v>
      </c>
    </row>
    <row r="1586" spans="1:8" hidden="1" x14ac:dyDescent="0.3">
      <c r="A1586">
        <v>1575</v>
      </c>
      <c r="B1586" t="s">
        <v>9136</v>
      </c>
      <c r="C1586" s="1" t="s">
        <v>8952</v>
      </c>
      <c r="D1586" s="1" t="s">
        <v>8952</v>
      </c>
      <c r="E1586" s="2">
        <v>33420</v>
      </c>
      <c r="F1586" s="2">
        <v>33481</v>
      </c>
      <c r="G1586" s="1" t="s">
        <v>16877</v>
      </c>
      <c r="H1586" s="1">
        <f>+Temporalidad[[#This Row],[ID]]</f>
        <v>1575</v>
      </c>
    </row>
    <row r="1587" spans="1:8" hidden="1" x14ac:dyDescent="0.3">
      <c r="A1587">
        <v>1576</v>
      </c>
      <c r="B1587" t="s">
        <v>9137</v>
      </c>
      <c r="C1587" s="1" t="s">
        <v>8952</v>
      </c>
      <c r="D1587" s="1" t="s">
        <v>8952</v>
      </c>
      <c r="E1587" s="2">
        <v>33786</v>
      </c>
      <c r="F1587" s="2">
        <v>33847</v>
      </c>
      <c r="G1587" s="1" t="s">
        <v>16878</v>
      </c>
      <c r="H1587" s="1">
        <f>+Temporalidad[[#This Row],[ID]]</f>
        <v>1576</v>
      </c>
    </row>
    <row r="1588" spans="1:8" hidden="1" x14ac:dyDescent="0.3">
      <c r="A1588">
        <v>1577</v>
      </c>
      <c r="B1588" t="s">
        <v>9138</v>
      </c>
      <c r="C1588" s="1" t="s">
        <v>8952</v>
      </c>
      <c r="D1588" s="1" t="s">
        <v>8952</v>
      </c>
      <c r="E1588" s="2">
        <v>34151</v>
      </c>
      <c r="F1588" s="2">
        <v>34212</v>
      </c>
      <c r="G1588" s="1" t="s">
        <v>16879</v>
      </c>
      <c r="H1588" s="1">
        <f>+Temporalidad[[#This Row],[ID]]</f>
        <v>1577</v>
      </c>
    </row>
    <row r="1589" spans="1:8" hidden="1" x14ac:dyDescent="0.3">
      <c r="A1589">
        <v>1578</v>
      </c>
      <c r="B1589" t="s">
        <v>9139</v>
      </c>
      <c r="C1589" s="1" t="s">
        <v>8952</v>
      </c>
      <c r="D1589" s="1" t="s">
        <v>8952</v>
      </c>
      <c r="E1589" s="2">
        <v>34516</v>
      </c>
      <c r="F1589" s="2">
        <v>34577</v>
      </c>
      <c r="G1589" s="1" t="s">
        <v>16880</v>
      </c>
      <c r="H1589" s="1">
        <f>+Temporalidad[[#This Row],[ID]]</f>
        <v>1578</v>
      </c>
    </row>
    <row r="1590" spans="1:8" hidden="1" x14ac:dyDescent="0.3">
      <c r="A1590">
        <v>1579</v>
      </c>
      <c r="B1590" t="s">
        <v>9140</v>
      </c>
      <c r="C1590" s="1" t="s">
        <v>8952</v>
      </c>
      <c r="D1590" s="1" t="s">
        <v>8952</v>
      </c>
      <c r="E1590" s="2">
        <v>34881</v>
      </c>
      <c r="F1590" s="2">
        <v>34942</v>
      </c>
      <c r="G1590" s="1" t="s">
        <v>16881</v>
      </c>
      <c r="H1590" s="1">
        <f>+Temporalidad[[#This Row],[ID]]</f>
        <v>1579</v>
      </c>
    </row>
    <row r="1591" spans="1:8" hidden="1" x14ac:dyDescent="0.3">
      <c r="A1591">
        <v>1580</v>
      </c>
      <c r="B1591" t="s">
        <v>9141</v>
      </c>
      <c r="C1591" s="1" t="s">
        <v>8952</v>
      </c>
      <c r="D1591" s="1" t="s">
        <v>8952</v>
      </c>
      <c r="E1591" s="2">
        <v>35247</v>
      </c>
      <c r="F1591" s="2">
        <v>35308</v>
      </c>
      <c r="G1591" s="1" t="s">
        <v>16882</v>
      </c>
      <c r="H1591" s="1">
        <f>+Temporalidad[[#This Row],[ID]]</f>
        <v>1580</v>
      </c>
    </row>
    <row r="1592" spans="1:8" hidden="1" x14ac:dyDescent="0.3">
      <c r="A1592">
        <v>1581</v>
      </c>
      <c r="B1592" t="s">
        <v>9142</v>
      </c>
      <c r="C1592" s="1" t="s">
        <v>8952</v>
      </c>
      <c r="D1592" s="1" t="s">
        <v>8952</v>
      </c>
      <c r="E1592" s="2">
        <v>35612</v>
      </c>
      <c r="F1592" s="2">
        <v>35673</v>
      </c>
      <c r="G1592" s="1" t="s">
        <v>16883</v>
      </c>
      <c r="H1592" s="1">
        <f>+Temporalidad[[#This Row],[ID]]</f>
        <v>1581</v>
      </c>
    </row>
    <row r="1593" spans="1:8" hidden="1" x14ac:dyDescent="0.3">
      <c r="A1593">
        <v>1582</v>
      </c>
      <c r="B1593" t="s">
        <v>9143</v>
      </c>
      <c r="C1593" s="1" t="s">
        <v>8952</v>
      </c>
      <c r="D1593" s="1" t="s">
        <v>8952</v>
      </c>
      <c r="E1593" s="2">
        <v>35977</v>
      </c>
      <c r="F1593" s="2">
        <v>36038</v>
      </c>
      <c r="G1593" s="1" t="s">
        <v>16884</v>
      </c>
      <c r="H1593" s="1">
        <f>+Temporalidad[[#This Row],[ID]]</f>
        <v>1582</v>
      </c>
    </row>
    <row r="1594" spans="1:8" hidden="1" x14ac:dyDescent="0.3">
      <c r="A1594">
        <v>1583</v>
      </c>
      <c r="B1594" t="s">
        <v>9144</v>
      </c>
      <c r="C1594" s="1" t="s">
        <v>8952</v>
      </c>
      <c r="D1594" s="1" t="s">
        <v>8952</v>
      </c>
      <c r="E1594" s="2">
        <v>36342</v>
      </c>
      <c r="F1594" s="2">
        <v>36403</v>
      </c>
      <c r="G1594" s="1" t="s">
        <v>16885</v>
      </c>
      <c r="H1594" s="1">
        <f>+Temporalidad[[#This Row],[ID]]</f>
        <v>1583</v>
      </c>
    </row>
    <row r="1595" spans="1:8" hidden="1" x14ac:dyDescent="0.3">
      <c r="A1595">
        <v>1584</v>
      </c>
      <c r="B1595" t="s">
        <v>9145</v>
      </c>
      <c r="C1595" s="1" t="s">
        <v>8952</v>
      </c>
      <c r="D1595" s="1" t="s">
        <v>8952</v>
      </c>
      <c r="E1595" s="2">
        <v>36708</v>
      </c>
      <c r="F1595" s="2">
        <v>36769</v>
      </c>
      <c r="G1595" s="1" t="s">
        <v>16886</v>
      </c>
      <c r="H1595" s="1">
        <f>+Temporalidad[[#This Row],[ID]]</f>
        <v>1584</v>
      </c>
    </row>
    <row r="1596" spans="1:8" hidden="1" x14ac:dyDescent="0.3">
      <c r="A1596">
        <v>1585</v>
      </c>
      <c r="B1596" t="s">
        <v>9146</v>
      </c>
      <c r="C1596" s="1" t="s">
        <v>8952</v>
      </c>
      <c r="D1596" s="1" t="s">
        <v>8952</v>
      </c>
      <c r="E1596" s="2">
        <v>37073</v>
      </c>
      <c r="F1596" s="2">
        <v>37134</v>
      </c>
      <c r="G1596" s="1" t="s">
        <v>16887</v>
      </c>
      <c r="H1596" s="1">
        <f>+Temporalidad[[#This Row],[ID]]</f>
        <v>1585</v>
      </c>
    </row>
    <row r="1597" spans="1:8" hidden="1" x14ac:dyDescent="0.3">
      <c r="A1597">
        <v>1586</v>
      </c>
      <c r="B1597" t="s">
        <v>9147</v>
      </c>
      <c r="C1597" s="1" t="s">
        <v>8952</v>
      </c>
      <c r="D1597" s="1" t="s">
        <v>8952</v>
      </c>
      <c r="E1597" s="2">
        <v>37438</v>
      </c>
      <c r="F1597" s="2">
        <v>37499</v>
      </c>
      <c r="G1597" s="1" t="s">
        <v>16888</v>
      </c>
      <c r="H1597" s="1">
        <f>+Temporalidad[[#This Row],[ID]]</f>
        <v>1586</v>
      </c>
    </row>
    <row r="1598" spans="1:8" hidden="1" x14ac:dyDescent="0.3">
      <c r="A1598">
        <v>1587</v>
      </c>
      <c r="B1598" t="s">
        <v>9148</v>
      </c>
      <c r="C1598" s="1" t="s">
        <v>8952</v>
      </c>
      <c r="D1598" s="1" t="s">
        <v>8952</v>
      </c>
      <c r="E1598" s="2">
        <v>37803</v>
      </c>
      <c r="F1598" s="2">
        <v>37864</v>
      </c>
      <c r="G1598" s="1" t="s">
        <v>16889</v>
      </c>
      <c r="H1598" s="1">
        <f>+Temporalidad[[#This Row],[ID]]</f>
        <v>1587</v>
      </c>
    </row>
    <row r="1599" spans="1:8" hidden="1" x14ac:dyDescent="0.3">
      <c r="A1599">
        <v>1588</v>
      </c>
      <c r="B1599" t="s">
        <v>9149</v>
      </c>
      <c r="C1599" s="1" t="s">
        <v>8952</v>
      </c>
      <c r="D1599" s="1" t="s">
        <v>8952</v>
      </c>
      <c r="E1599" s="2">
        <v>38169</v>
      </c>
      <c r="F1599" s="2">
        <v>38230</v>
      </c>
      <c r="G1599" s="1" t="s">
        <v>16890</v>
      </c>
      <c r="H1599" s="1">
        <f>+Temporalidad[[#This Row],[ID]]</f>
        <v>1588</v>
      </c>
    </row>
    <row r="1600" spans="1:8" hidden="1" x14ac:dyDescent="0.3">
      <c r="A1600">
        <v>1589</v>
      </c>
      <c r="B1600" t="s">
        <v>9150</v>
      </c>
      <c r="C1600" s="1" t="s">
        <v>8952</v>
      </c>
      <c r="D1600" s="1" t="s">
        <v>8952</v>
      </c>
      <c r="E1600" s="2">
        <v>38534</v>
      </c>
      <c r="F1600" s="2">
        <v>38595</v>
      </c>
      <c r="G1600" s="1" t="s">
        <v>16891</v>
      </c>
      <c r="H1600" s="1">
        <f>+Temporalidad[[#This Row],[ID]]</f>
        <v>1589</v>
      </c>
    </row>
    <row r="1601" spans="1:8" hidden="1" x14ac:dyDescent="0.3">
      <c r="A1601">
        <v>1590</v>
      </c>
      <c r="B1601" t="s">
        <v>9151</v>
      </c>
      <c r="C1601" s="1" t="s">
        <v>8952</v>
      </c>
      <c r="D1601" s="1" t="s">
        <v>8952</v>
      </c>
      <c r="E1601" s="2">
        <v>38899</v>
      </c>
      <c r="F1601" s="2">
        <v>38960</v>
      </c>
      <c r="G1601" s="1" t="s">
        <v>16892</v>
      </c>
      <c r="H1601" s="1">
        <f>+Temporalidad[[#This Row],[ID]]</f>
        <v>1590</v>
      </c>
    </row>
    <row r="1602" spans="1:8" hidden="1" x14ac:dyDescent="0.3">
      <c r="A1602">
        <v>1591</v>
      </c>
      <c r="B1602" t="s">
        <v>9152</v>
      </c>
      <c r="C1602" s="1" t="s">
        <v>8952</v>
      </c>
      <c r="D1602" s="1" t="s">
        <v>8952</v>
      </c>
      <c r="E1602" s="2">
        <v>39264</v>
      </c>
      <c r="F1602" s="2">
        <v>39325</v>
      </c>
      <c r="G1602" s="1" t="s">
        <v>16893</v>
      </c>
      <c r="H1602" s="1">
        <f>+Temporalidad[[#This Row],[ID]]</f>
        <v>1591</v>
      </c>
    </row>
    <row r="1603" spans="1:8" hidden="1" x14ac:dyDescent="0.3">
      <c r="A1603">
        <v>1592</v>
      </c>
      <c r="B1603" t="s">
        <v>9153</v>
      </c>
      <c r="C1603" s="1" t="s">
        <v>8952</v>
      </c>
      <c r="D1603" s="1" t="s">
        <v>8952</v>
      </c>
      <c r="E1603" s="2">
        <v>39630</v>
      </c>
      <c r="F1603" s="2">
        <v>39691</v>
      </c>
      <c r="G1603" s="1" t="s">
        <v>16894</v>
      </c>
      <c r="H1603" s="1">
        <f>+Temporalidad[[#This Row],[ID]]</f>
        <v>1592</v>
      </c>
    </row>
    <row r="1604" spans="1:8" hidden="1" x14ac:dyDescent="0.3">
      <c r="A1604">
        <v>1593</v>
      </c>
      <c r="B1604" t="s">
        <v>9154</v>
      </c>
      <c r="C1604" s="1" t="s">
        <v>8952</v>
      </c>
      <c r="D1604" s="1" t="s">
        <v>8952</v>
      </c>
      <c r="E1604" s="2">
        <v>39995</v>
      </c>
      <c r="F1604" s="2">
        <v>40056</v>
      </c>
      <c r="G1604" s="1" t="s">
        <v>16895</v>
      </c>
      <c r="H1604" s="1">
        <f>+Temporalidad[[#This Row],[ID]]</f>
        <v>1593</v>
      </c>
    </row>
    <row r="1605" spans="1:8" hidden="1" x14ac:dyDescent="0.3">
      <c r="A1605">
        <v>1594</v>
      </c>
      <c r="B1605" t="s">
        <v>9155</v>
      </c>
      <c r="C1605" s="1" t="s">
        <v>8952</v>
      </c>
      <c r="D1605" s="1" t="s">
        <v>8952</v>
      </c>
      <c r="E1605" s="2">
        <v>40360</v>
      </c>
      <c r="F1605" s="2">
        <v>40421</v>
      </c>
      <c r="G1605" s="1" t="s">
        <v>16896</v>
      </c>
      <c r="H1605" s="1">
        <f>+Temporalidad[[#This Row],[ID]]</f>
        <v>1594</v>
      </c>
    </row>
    <row r="1606" spans="1:8" hidden="1" x14ac:dyDescent="0.3">
      <c r="A1606">
        <v>1595</v>
      </c>
      <c r="B1606" t="s">
        <v>9156</v>
      </c>
      <c r="C1606" s="1" t="s">
        <v>8952</v>
      </c>
      <c r="D1606" s="1" t="s">
        <v>8952</v>
      </c>
      <c r="E1606" s="2">
        <v>40725</v>
      </c>
      <c r="F1606" s="2">
        <v>40786</v>
      </c>
      <c r="G1606" s="1" t="s">
        <v>16897</v>
      </c>
      <c r="H1606" s="1">
        <f>+Temporalidad[[#This Row],[ID]]</f>
        <v>1595</v>
      </c>
    </row>
    <row r="1607" spans="1:8" hidden="1" x14ac:dyDescent="0.3">
      <c r="A1607">
        <v>1596</v>
      </c>
      <c r="B1607" t="s">
        <v>9157</v>
      </c>
      <c r="C1607" s="1" t="s">
        <v>8952</v>
      </c>
      <c r="D1607" s="1" t="s">
        <v>8952</v>
      </c>
      <c r="E1607" s="2">
        <v>41091</v>
      </c>
      <c r="F1607" s="2">
        <v>41152</v>
      </c>
      <c r="G1607" s="1" t="s">
        <v>16898</v>
      </c>
      <c r="H1607" s="1">
        <f>+Temporalidad[[#This Row],[ID]]</f>
        <v>1596</v>
      </c>
    </row>
    <row r="1608" spans="1:8" hidden="1" x14ac:dyDescent="0.3">
      <c r="A1608">
        <v>1597</v>
      </c>
      <c r="B1608" t="s">
        <v>9158</v>
      </c>
      <c r="C1608" s="1" t="s">
        <v>8952</v>
      </c>
      <c r="D1608" s="1" t="s">
        <v>8952</v>
      </c>
      <c r="E1608" s="2">
        <v>41456</v>
      </c>
      <c r="F1608" s="2">
        <v>41517</v>
      </c>
      <c r="G1608" s="1" t="s">
        <v>16899</v>
      </c>
      <c r="H1608" s="1">
        <f>+Temporalidad[[#This Row],[ID]]</f>
        <v>1597</v>
      </c>
    </row>
    <row r="1609" spans="1:8" hidden="1" x14ac:dyDescent="0.3">
      <c r="A1609">
        <v>1598</v>
      </c>
      <c r="B1609" t="s">
        <v>9159</v>
      </c>
      <c r="C1609" s="1" t="s">
        <v>8952</v>
      </c>
      <c r="D1609" s="1" t="s">
        <v>8952</v>
      </c>
      <c r="E1609" s="2">
        <v>41821</v>
      </c>
      <c r="F1609" s="2">
        <v>41882</v>
      </c>
      <c r="G1609" s="1" t="s">
        <v>16900</v>
      </c>
      <c r="H1609" s="1">
        <f>+Temporalidad[[#This Row],[ID]]</f>
        <v>1598</v>
      </c>
    </row>
    <row r="1610" spans="1:8" hidden="1" x14ac:dyDescent="0.3">
      <c r="A1610">
        <v>1599</v>
      </c>
      <c r="B1610" t="s">
        <v>9160</v>
      </c>
      <c r="C1610" s="1" t="s">
        <v>8952</v>
      </c>
      <c r="D1610" s="1" t="s">
        <v>8952</v>
      </c>
      <c r="E1610" s="2">
        <v>42186</v>
      </c>
      <c r="F1610" s="2">
        <v>42247</v>
      </c>
      <c r="G1610" s="1" t="s">
        <v>16901</v>
      </c>
      <c r="H1610" s="1">
        <f>+Temporalidad[[#This Row],[ID]]</f>
        <v>1599</v>
      </c>
    </row>
    <row r="1611" spans="1:8" hidden="1" x14ac:dyDescent="0.3">
      <c r="A1611">
        <v>1600</v>
      </c>
      <c r="B1611" t="s">
        <v>9161</v>
      </c>
      <c r="C1611" s="1" t="s">
        <v>8952</v>
      </c>
      <c r="D1611" s="1" t="s">
        <v>8952</v>
      </c>
      <c r="E1611" s="2">
        <v>42552</v>
      </c>
      <c r="F1611" s="2">
        <v>42613</v>
      </c>
      <c r="G1611" s="1" t="s">
        <v>16902</v>
      </c>
      <c r="H1611" s="1">
        <f>+Temporalidad[[#This Row],[ID]]</f>
        <v>1600</v>
      </c>
    </row>
    <row r="1612" spans="1:8" hidden="1" x14ac:dyDescent="0.3">
      <c r="A1612">
        <v>1601</v>
      </c>
      <c r="B1612" t="s">
        <v>9162</v>
      </c>
      <c r="C1612" s="1" t="s">
        <v>8952</v>
      </c>
      <c r="D1612" s="1" t="s">
        <v>8952</v>
      </c>
      <c r="E1612" s="2">
        <v>42917</v>
      </c>
      <c r="F1612" s="2">
        <v>42978</v>
      </c>
      <c r="G1612" s="1" t="s">
        <v>16903</v>
      </c>
      <c r="H1612" s="1">
        <f>+Temporalidad[[#This Row],[ID]]</f>
        <v>1601</v>
      </c>
    </row>
    <row r="1613" spans="1:8" hidden="1" x14ac:dyDescent="0.3">
      <c r="A1613">
        <v>1602</v>
      </c>
      <c r="B1613" t="s">
        <v>9163</v>
      </c>
      <c r="C1613" s="1" t="s">
        <v>8952</v>
      </c>
      <c r="D1613" s="1" t="s">
        <v>8952</v>
      </c>
      <c r="E1613" s="2">
        <v>43282</v>
      </c>
      <c r="F1613" s="2">
        <v>43343</v>
      </c>
      <c r="G1613" s="1" t="s">
        <v>16904</v>
      </c>
      <c r="H1613" s="1">
        <f>+Temporalidad[[#This Row],[ID]]</f>
        <v>1602</v>
      </c>
    </row>
    <row r="1614" spans="1:8" hidden="1" x14ac:dyDescent="0.3">
      <c r="A1614">
        <v>1603</v>
      </c>
      <c r="B1614" t="s">
        <v>9164</v>
      </c>
      <c r="C1614" s="1" t="s">
        <v>8952</v>
      </c>
      <c r="D1614" s="1" t="s">
        <v>8952</v>
      </c>
      <c r="E1614" s="2">
        <v>43647</v>
      </c>
      <c r="F1614" s="2">
        <v>43708</v>
      </c>
      <c r="G1614" s="1" t="s">
        <v>16905</v>
      </c>
      <c r="H1614" s="1">
        <f>+Temporalidad[[#This Row],[ID]]</f>
        <v>1603</v>
      </c>
    </row>
    <row r="1615" spans="1:8" hidden="1" x14ac:dyDescent="0.3">
      <c r="A1615">
        <v>1604</v>
      </c>
      <c r="B1615" t="s">
        <v>9165</v>
      </c>
      <c r="C1615" s="1" t="s">
        <v>8952</v>
      </c>
      <c r="D1615" s="1" t="s">
        <v>8952</v>
      </c>
      <c r="E1615" s="2">
        <v>44013</v>
      </c>
      <c r="F1615" s="2">
        <v>44074</v>
      </c>
      <c r="G1615" s="1" t="s">
        <v>16906</v>
      </c>
      <c r="H1615" s="1">
        <f>+Temporalidad[[#This Row],[ID]]</f>
        <v>1604</v>
      </c>
    </row>
    <row r="1616" spans="1:8" hidden="1" x14ac:dyDescent="0.3">
      <c r="A1616">
        <v>1605</v>
      </c>
      <c r="B1616" t="s">
        <v>9166</v>
      </c>
      <c r="C1616" s="1" t="s">
        <v>8952</v>
      </c>
      <c r="D1616" s="1" t="s">
        <v>8952</v>
      </c>
      <c r="E1616" s="2">
        <v>44378</v>
      </c>
      <c r="F1616" s="2">
        <v>44439</v>
      </c>
      <c r="G1616" s="1" t="s">
        <v>16907</v>
      </c>
      <c r="H1616" s="1">
        <f>+Temporalidad[[#This Row],[ID]]</f>
        <v>1605</v>
      </c>
    </row>
    <row r="1617" spans="1:8" hidden="1" x14ac:dyDescent="0.3">
      <c r="A1617">
        <v>1606</v>
      </c>
      <c r="B1617" t="s">
        <v>9167</v>
      </c>
      <c r="C1617" s="1" t="s">
        <v>8952</v>
      </c>
      <c r="D1617" s="1" t="s">
        <v>8952</v>
      </c>
      <c r="E1617" s="2">
        <v>44743</v>
      </c>
      <c r="F1617" s="2">
        <v>44804</v>
      </c>
      <c r="G1617" s="1" t="s">
        <v>16908</v>
      </c>
      <c r="H1617" s="1">
        <f>+Temporalidad[[#This Row],[ID]]</f>
        <v>1606</v>
      </c>
    </row>
    <row r="1618" spans="1:8" hidden="1" x14ac:dyDescent="0.3">
      <c r="A1618">
        <v>1607</v>
      </c>
      <c r="B1618" t="s">
        <v>9168</v>
      </c>
      <c r="C1618" s="1" t="s">
        <v>8952</v>
      </c>
      <c r="D1618" s="1" t="s">
        <v>8952</v>
      </c>
      <c r="E1618" s="2">
        <v>45108</v>
      </c>
      <c r="F1618" s="2">
        <v>45169</v>
      </c>
      <c r="G1618" s="1" t="s">
        <v>16909</v>
      </c>
      <c r="H1618" s="1">
        <f>+Temporalidad[[#This Row],[ID]]</f>
        <v>1607</v>
      </c>
    </row>
    <row r="1619" spans="1:8" hidden="1" x14ac:dyDescent="0.3">
      <c r="A1619">
        <v>1608</v>
      </c>
      <c r="B1619" t="s">
        <v>9169</v>
      </c>
      <c r="C1619" s="1" t="s">
        <v>8952</v>
      </c>
      <c r="D1619" s="1" t="s">
        <v>8952</v>
      </c>
      <c r="E1619" s="2">
        <v>45474</v>
      </c>
      <c r="F1619" s="2">
        <v>45535</v>
      </c>
      <c r="G1619" s="1" t="s">
        <v>16910</v>
      </c>
      <c r="H1619" s="1">
        <f>+Temporalidad[[#This Row],[ID]]</f>
        <v>1608</v>
      </c>
    </row>
    <row r="1620" spans="1:8" hidden="1" x14ac:dyDescent="0.3">
      <c r="A1620">
        <v>1609</v>
      </c>
      <c r="B1620" t="s">
        <v>9170</v>
      </c>
      <c r="C1620" s="1" t="s">
        <v>8952</v>
      </c>
      <c r="D1620" s="1" t="s">
        <v>8952</v>
      </c>
      <c r="E1620" s="2">
        <v>45839</v>
      </c>
      <c r="F1620" s="2">
        <v>45900</v>
      </c>
      <c r="G1620" s="1" t="s">
        <v>16911</v>
      </c>
      <c r="H1620" s="1">
        <f>+Temporalidad[[#This Row],[ID]]</f>
        <v>1609</v>
      </c>
    </row>
    <row r="1621" spans="1:8" hidden="1" x14ac:dyDescent="0.3">
      <c r="A1621">
        <v>1610</v>
      </c>
      <c r="B1621" t="s">
        <v>9171</v>
      </c>
      <c r="C1621" s="1" t="s">
        <v>8952</v>
      </c>
      <c r="D1621" s="1" t="s">
        <v>8952</v>
      </c>
      <c r="E1621" s="2">
        <v>46204</v>
      </c>
      <c r="F1621" s="2">
        <v>46265</v>
      </c>
      <c r="G1621" s="1" t="s">
        <v>16912</v>
      </c>
      <c r="H1621" s="1">
        <f>+Temporalidad[[#This Row],[ID]]</f>
        <v>1610</v>
      </c>
    </row>
    <row r="1622" spans="1:8" hidden="1" x14ac:dyDescent="0.3">
      <c r="A1622">
        <v>1611</v>
      </c>
      <c r="B1622" t="s">
        <v>9172</v>
      </c>
      <c r="C1622" s="1" t="s">
        <v>8952</v>
      </c>
      <c r="D1622" s="1" t="s">
        <v>8952</v>
      </c>
      <c r="E1622" s="2">
        <v>46569</v>
      </c>
      <c r="F1622" s="2">
        <v>46630</v>
      </c>
      <c r="G1622" s="1" t="s">
        <v>16913</v>
      </c>
      <c r="H1622" s="1">
        <f>+Temporalidad[[#This Row],[ID]]</f>
        <v>1611</v>
      </c>
    </row>
    <row r="1623" spans="1:8" hidden="1" x14ac:dyDescent="0.3">
      <c r="A1623">
        <v>1612</v>
      </c>
      <c r="B1623" t="s">
        <v>9173</v>
      </c>
      <c r="C1623" s="1" t="s">
        <v>8952</v>
      </c>
      <c r="D1623" s="1" t="s">
        <v>8952</v>
      </c>
      <c r="E1623" s="2">
        <v>46935</v>
      </c>
      <c r="F1623" s="2">
        <v>46996</v>
      </c>
      <c r="G1623" s="1" t="s">
        <v>16914</v>
      </c>
      <c r="H1623" s="1">
        <f>+Temporalidad[[#This Row],[ID]]</f>
        <v>1612</v>
      </c>
    </row>
    <row r="1624" spans="1:8" hidden="1" x14ac:dyDescent="0.3">
      <c r="A1624">
        <v>1613</v>
      </c>
      <c r="B1624" t="s">
        <v>9174</v>
      </c>
      <c r="C1624" s="1" t="s">
        <v>8952</v>
      </c>
      <c r="D1624" s="1" t="s">
        <v>8952</v>
      </c>
      <c r="E1624" s="2">
        <v>47300</v>
      </c>
      <c r="F1624" s="2">
        <v>47361</v>
      </c>
      <c r="G1624" s="1" t="s">
        <v>16915</v>
      </c>
      <c r="H1624" s="1">
        <f>+Temporalidad[[#This Row],[ID]]</f>
        <v>1613</v>
      </c>
    </row>
    <row r="1625" spans="1:8" hidden="1" x14ac:dyDescent="0.3">
      <c r="A1625">
        <v>1614</v>
      </c>
      <c r="B1625" t="s">
        <v>9175</v>
      </c>
      <c r="C1625" s="1" t="s">
        <v>8952</v>
      </c>
      <c r="D1625" s="1" t="s">
        <v>8952</v>
      </c>
      <c r="E1625" s="2">
        <v>47665</v>
      </c>
      <c r="F1625" s="2">
        <v>47726</v>
      </c>
      <c r="G1625" s="1" t="s">
        <v>16916</v>
      </c>
      <c r="H1625" s="1">
        <f>+Temporalidad[[#This Row],[ID]]</f>
        <v>1614</v>
      </c>
    </row>
    <row r="1626" spans="1:8" hidden="1" x14ac:dyDescent="0.3">
      <c r="A1626">
        <v>1615</v>
      </c>
      <c r="B1626" t="s">
        <v>9176</v>
      </c>
      <c r="C1626" s="1" t="s">
        <v>8952</v>
      </c>
      <c r="D1626" s="1" t="s">
        <v>8952</v>
      </c>
      <c r="E1626" s="2">
        <v>48030</v>
      </c>
      <c r="F1626" s="2">
        <v>48091</v>
      </c>
      <c r="G1626" s="1" t="s">
        <v>16917</v>
      </c>
      <c r="H1626" s="1">
        <f>+Temporalidad[[#This Row],[ID]]</f>
        <v>1615</v>
      </c>
    </row>
    <row r="1627" spans="1:8" hidden="1" x14ac:dyDescent="0.3">
      <c r="A1627">
        <v>1616</v>
      </c>
      <c r="B1627" t="s">
        <v>9177</v>
      </c>
      <c r="C1627" s="1" t="s">
        <v>8952</v>
      </c>
      <c r="D1627" s="1" t="s">
        <v>8952</v>
      </c>
      <c r="E1627" s="2">
        <v>48396</v>
      </c>
      <c r="F1627" s="2">
        <v>48457</v>
      </c>
      <c r="G1627" s="1" t="s">
        <v>16918</v>
      </c>
      <c r="H1627" s="1">
        <f>+Temporalidad[[#This Row],[ID]]</f>
        <v>1616</v>
      </c>
    </row>
    <row r="1628" spans="1:8" hidden="1" x14ac:dyDescent="0.3">
      <c r="A1628">
        <v>1617</v>
      </c>
      <c r="B1628" t="s">
        <v>9178</v>
      </c>
      <c r="C1628" s="1" t="s">
        <v>8952</v>
      </c>
      <c r="D1628" s="1" t="s">
        <v>8952</v>
      </c>
      <c r="E1628" s="2">
        <v>48761</v>
      </c>
      <c r="F1628" s="2">
        <v>48822</v>
      </c>
      <c r="G1628" s="1" t="s">
        <v>16919</v>
      </c>
      <c r="H1628" s="1">
        <f>+Temporalidad[[#This Row],[ID]]</f>
        <v>1617</v>
      </c>
    </row>
    <row r="1629" spans="1:8" hidden="1" x14ac:dyDescent="0.3">
      <c r="A1629">
        <v>1618</v>
      </c>
      <c r="B1629" t="s">
        <v>9179</v>
      </c>
      <c r="C1629" s="1" t="s">
        <v>8952</v>
      </c>
      <c r="D1629" s="1" t="s">
        <v>8952</v>
      </c>
      <c r="E1629" s="2">
        <v>49126</v>
      </c>
      <c r="F1629" s="2">
        <v>49187</v>
      </c>
      <c r="G1629" s="1" t="s">
        <v>16920</v>
      </c>
      <c r="H1629" s="1">
        <f>+Temporalidad[[#This Row],[ID]]</f>
        <v>1618</v>
      </c>
    </row>
    <row r="1630" spans="1:8" hidden="1" x14ac:dyDescent="0.3">
      <c r="A1630">
        <v>1619</v>
      </c>
      <c r="B1630" t="s">
        <v>9180</v>
      </c>
      <c r="C1630" s="1" t="s">
        <v>8952</v>
      </c>
      <c r="D1630" s="1" t="s">
        <v>8952</v>
      </c>
      <c r="E1630" s="2">
        <v>49491</v>
      </c>
      <c r="F1630" s="2">
        <v>49552</v>
      </c>
      <c r="G1630" s="1" t="s">
        <v>16921</v>
      </c>
      <c r="H1630" s="1">
        <f>+Temporalidad[[#This Row],[ID]]</f>
        <v>1619</v>
      </c>
    </row>
    <row r="1631" spans="1:8" hidden="1" x14ac:dyDescent="0.3">
      <c r="A1631">
        <v>1620</v>
      </c>
      <c r="B1631" t="s">
        <v>9181</v>
      </c>
      <c r="C1631" s="1" t="s">
        <v>8952</v>
      </c>
      <c r="D1631" s="1" t="s">
        <v>8952</v>
      </c>
      <c r="E1631" s="2">
        <v>49857</v>
      </c>
      <c r="F1631" s="2">
        <v>49918</v>
      </c>
      <c r="G1631" s="1" t="s">
        <v>16922</v>
      </c>
      <c r="H1631" s="1">
        <f>+Temporalidad[[#This Row],[ID]]</f>
        <v>1620</v>
      </c>
    </row>
    <row r="1632" spans="1:8" hidden="1" x14ac:dyDescent="0.3">
      <c r="A1632">
        <v>1621</v>
      </c>
      <c r="B1632" t="s">
        <v>9182</v>
      </c>
      <c r="C1632" s="1" t="s">
        <v>8952</v>
      </c>
      <c r="D1632" s="1" t="s">
        <v>8952</v>
      </c>
      <c r="E1632" s="2">
        <v>50222</v>
      </c>
      <c r="F1632" s="2">
        <v>50283</v>
      </c>
      <c r="G1632" s="1" t="s">
        <v>16923</v>
      </c>
      <c r="H1632" s="1">
        <f>+Temporalidad[[#This Row],[ID]]</f>
        <v>1621</v>
      </c>
    </row>
    <row r="1633" spans="1:8" hidden="1" x14ac:dyDescent="0.3">
      <c r="A1633">
        <v>1622</v>
      </c>
      <c r="B1633" t="s">
        <v>9183</v>
      </c>
      <c r="C1633" s="1" t="s">
        <v>8952</v>
      </c>
      <c r="D1633" s="1" t="s">
        <v>8952</v>
      </c>
      <c r="E1633" s="2">
        <v>50587</v>
      </c>
      <c r="F1633" s="2">
        <v>50648</v>
      </c>
      <c r="G1633" s="1" t="s">
        <v>16924</v>
      </c>
      <c r="H1633" s="1">
        <f>+Temporalidad[[#This Row],[ID]]</f>
        <v>1622</v>
      </c>
    </row>
    <row r="1634" spans="1:8" hidden="1" x14ac:dyDescent="0.3">
      <c r="A1634">
        <v>1623</v>
      </c>
      <c r="B1634" t="s">
        <v>9184</v>
      </c>
      <c r="C1634" s="1" t="s">
        <v>8952</v>
      </c>
      <c r="D1634" s="1" t="s">
        <v>8952</v>
      </c>
      <c r="E1634" s="2">
        <v>50952</v>
      </c>
      <c r="F1634" s="2">
        <v>51013</v>
      </c>
      <c r="G1634" s="1" t="s">
        <v>16925</v>
      </c>
      <c r="H1634" s="1">
        <f>+Temporalidad[[#This Row],[ID]]</f>
        <v>1623</v>
      </c>
    </row>
    <row r="1635" spans="1:8" hidden="1" x14ac:dyDescent="0.3">
      <c r="A1635">
        <v>1624</v>
      </c>
      <c r="B1635" t="s">
        <v>9185</v>
      </c>
      <c r="C1635" s="1" t="s">
        <v>8952</v>
      </c>
      <c r="D1635" s="1" t="s">
        <v>8952</v>
      </c>
      <c r="E1635" s="2">
        <v>51318</v>
      </c>
      <c r="F1635" s="2">
        <v>51379</v>
      </c>
      <c r="G1635" s="1" t="s">
        <v>16926</v>
      </c>
      <c r="H1635" s="1">
        <f>+Temporalidad[[#This Row],[ID]]</f>
        <v>1624</v>
      </c>
    </row>
    <row r="1636" spans="1:8" hidden="1" x14ac:dyDescent="0.3">
      <c r="A1636">
        <v>1625</v>
      </c>
      <c r="B1636" t="s">
        <v>9186</v>
      </c>
      <c r="C1636" s="1" t="s">
        <v>8952</v>
      </c>
      <c r="D1636" s="1" t="s">
        <v>8952</v>
      </c>
      <c r="E1636" s="2">
        <v>51683</v>
      </c>
      <c r="F1636" s="2">
        <v>51744</v>
      </c>
      <c r="G1636" s="1" t="s">
        <v>16927</v>
      </c>
      <c r="H1636" s="1">
        <f>+Temporalidad[[#This Row],[ID]]</f>
        <v>1625</v>
      </c>
    </row>
    <row r="1637" spans="1:8" hidden="1" x14ac:dyDescent="0.3">
      <c r="A1637">
        <v>1626</v>
      </c>
      <c r="B1637" t="s">
        <v>9187</v>
      </c>
      <c r="C1637" s="1" t="s">
        <v>8952</v>
      </c>
      <c r="D1637" s="1" t="s">
        <v>8952</v>
      </c>
      <c r="E1637" s="2">
        <v>52048</v>
      </c>
      <c r="F1637" s="2">
        <v>52109</v>
      </c>
      <c r="G1637" s="1" t="s">
        <v>16928</v>
      </c>
      <c r="H1637" s="1">
        <f>+Temporalidad[[#This Row],[ID]]</f>
        <v>1626</v>
      </c>
    </row>
    <row r="1638" spans="1:8" hidden="1" x14ac:dyDescent="0.3">
      <c r="A1638">
        <v>1627</v>
      </c>
      <c r="B1638" t="s">
        <v>9188</v>
      </c>
      <c r="C1638" s="1" t="s">
        <v>8952</v>
      </c>
      <c r="D1638" s="1" t="s">
        <v>8952</v>
      </c>
      <c r="E1638" s="2">
        <v>52413</v>
      </c>
      <c r="F1638" s="2">
        <v>52474</v>
      </c>
      <c r="G1638" s="1" t="s">
        <v>16929</v>
      </c>
      <c r="H1638" s="1">
        <f>+Temporalidad[[#This Row],[ID]]</f>
        <v>1627</v>
      </c>
    </row>
    <row r="1639" spans="1:8" hidden="1" x14ac:dyDescent="0.3">
      <c r="A1639">
        <v>1628</v>
      </c>
      <c r="B1639" t="s">
        <v>9189</v>
      </c>
      <c r="C1639" s="1" t="s">
        <v>8952</v>
      </c>
      <c r="D1639" s="1" t="s">
        <v>8952</v>
      </c>
      <c r="E1639" s="2">
        <v>52779</v>
      </c>
      <c r="F1639" s="2">
        <v>52840</v>
      </c>
      <c r="G1639" s="1" t="s">
        <v>16930</v>
      </c>
      <c r="H1639" s="1">
        <f>+Temporalidad[[#This Row],[ID]]</f>
        <v>1628</v>
      </c>
    </row>
    <row r="1640" spans="1:8" hidden="1" x14ac:dyDescent="0.3">
      <c r="A1640">
        <v>1629</v>
      </c>
      <c r="B1640" t="s">
        <v>9190</v>
      </c>
      <c r="C1640" s="1" t="s">
        <v>8952</v>
      </c>
      <c r="D1640" s="1" t="s">
        <v>8952</v>
      </c>
      <c r="E1640" s="2">
        <v>53144</v>
      </c>
      <c r="F1640" s="2">
        <v>53205</v>
      </c>
      <c r="G1640" s="1" t="s">
        <v>16931</v>
      </c>
      <c r="H1640" s="1">
        <f>+Temporalidad[[#This Row],[ID]]</f>
        <v>1629</v>
      </c>
    </row>
    <row r="1641" spans="1:8" hidden="1" x14ac:dyDescent="0.3">
      <c r="A1641">
        <v>1630</v>
      </c>
      <c r="B1641" t="s">
        <v>9191</v>
      </c>
      <c r="C1641" s="1" t="s">
        <v>8952</v>
      </c>
      <c r="D1641" s="1" t="s">
        <v>8952</v>
      </c>
      <c r="E1641" s="2">
        <v>53509</v>
      </c>
      <c r="F1641" s="2">
        <v>53570</v>
      </c>
      <c r="G1641" s="1" t="s">
        <v>16932</v>
      </c>
      <c r="H1641" s="1">
        <f>+Temporalidad[[#This Row],[ID]]</f>
        <v>1630</v>
      </c>
    </row>
    <row r="1642" spans="1:8" hidden="1" x14ac:dyDescent="0.3">
      <c r="A1642">
        <v>1631</v>
      </c>
      <c r="B1642" t="s">
        <v>9192</v>
      </c>
      <c r="C1642" s="1" t="s">
        <v>8952</v>
      </c>
      <c r="D1642" s="1" t="s">
        <v>8952</v>
      </c>
      <c r="E1642" s="2">
        <v>53874</v>
      </c>
      <c r="F1642" s="2">
        <v>53935</v>
      </c>
      <c r="G1642" s="1" t="s">
        <v>16933</v>
      </c>
      <c r="H1642" s="1">
        <f>+Temporalidad[[#This Row],[ID]]</f>
        <v>1631</v>
      </c>
    </row>
    <row r="1643" spans="1:8" hidden="1" x14ac:dyDescent="0.3">
      <c r="A1643">
        <v>1632</v>
      </c>
      <c r="B1643" t="s">
        <v>9193</v>
      </c>
      <c r="C1643" s="1" t="s">
        <v>8952</v>
      </c>
      <c r="D1643" s="1" t="s">
        <v>8952</v>
      </c>
      <c r="E1643" s="2">
        <v>54240</v>
      </c>
      <c r="F1643" s="2">
        <v>54301</v>
      </c>
      <c r="G1643" s="1" t="s">
        <v>16934</v>
      </c>
      <c r="H1643" s="1">
        <f>+Temporalidad[[#This Row],[ID]]</f>
        <v>1632</v>
      </c>
    </row>
    <row r="1644" spans="1:8" hidden="1" x14ac:dyDescent="0.3">
      <c r="A1644">
        <v>1633</v>
      </c>
      <c r="B1644" t="s">
        <v>9194</v>
      </c>
      <c r="C1644" s="1" t="s">
        <v>8952</v>
      </c>
      <c r="D1644" s="1" t="s">
        <v>8952</v>
      </c>
      <c r="E1644" s="2">
        <v>54605</v>
      </c>
      <c r="F1644" s="2">
        <v>54666</v>
      </c>
      <c r="G1644" s="1" t="s">
        <v>16935</v>
      </c>
      <c r="H1644" s="1">
        <f>+Temporalidad[[#This Row],[ID]]</f>
        <v>1633</v>
      </c>
    </row>
    <row r="1645" spans="1:8" hidden="1" x14ac:dyDescent="0.3">
      <c r="A1645">
        <v>1634</v>
      </c>
      <c r="B1645" t="s">
        <v>9195</v>
      </c>
      <c r="C1645" s="1" t="s">
        <v>8952</v>
      </c>
      <c r="D1645" s="1" t="s">
        <v>8952</v>
      </c>
      <c r="E1645" s="2">
        <v>54970</v>
      </c>
      <c r="F1645" s="2">
        <v>55031</v>
      </c>
      <c r="G1645" s="1" t="s">
        <v>16936</v>
      </c>
      <c r="H1645" s="1">
        <f>+Temporalidad[[#This Row],[ID]]</f>
        <v>1634</v>
      </c>
    </row>
    <row r="1646" spans="1:8" hidden="1" x14ac:dyDescent="0.3">
      <c r="A1646">
        <v>1635</v>
      </c>
      <c r="B1646" t="s">
        <v>9196</v>
      </c>
      <c r="C1646" s="1" t="s">
        <v>8952</v>
      </c>
      <c r="D1646" s="1" t="s">
        <v>8952</v>
      </c>
      <c r="E1646" s="2">
        <v>33117</v>
      </c>
      <c r="F1646" s="2">
        <v>33177</v>
      </c>
      <c r="G1646" s="1" t="s">
        <v>16937</v>
      </c>
      <c r="H1646" s="1">
        <f>+Temporalidad[[#This Row],[ID]]</f>
        <v>1635</v>
      </c>
    </row>
    <row r="1647" spans="1:8" hidden="1" x14ac:dyDescent="0.3">
      <c r="A1647">
        <v>1636</v>
      </c>
      <c r="B1647" t="s">
        <v>9197</v>
      </c>
      <c r="C1647" s="1" t="s">
        <v>8952</v>
      </c>
      <c r="D1647" s="1" t="s">
        <v>8952</v>
      </c>
      <c r="E1647" s="2">
        <v>33482</v>
      </c>
      <c r="F1647" s="2">
        <v>33542</v>
      </c>
      <c r="G1647" s="1" t="s">
        <v>16938</v>
      </c>
      <c r="H1647" s="1">
        <f>+Temporalidad[[#This Row],[ID]]</f>
        <v>1636</v>
      </c>
    </row>
    <row r="1648" spans="1:8" hidden="1" x14ac:dyDescent="0.3">
      <c r="A1648">
        <v>1637</v>
      </c>
      <c r="B1648" t="s">
        <v>9198</v>
      </c>
      <c r="C1648" s="1" t="s">
        <v>8952</v>
      </c>
      <c r="D1648" s="1" t="s">
        <v>8952</v>
      </c>
      <c r="E1648" s="2">
        <v>33848</v>
      </c>
      <c r="F1648" s="2">
        <v>33908</v>
      </c>
      <c r="G1648" s="1" t="s">
        <v>16939</v>
      </c>
      <c r="H1648" s="1">
        <f>+Temporalidad[[#This Row],[ID]]</f>
        <v>1637</v>
      </c>
    </row>
    <row r="1649" spans="1:8" hidden="1" x14ac:dyDescent="0.3">
      <c r="A1649">
        <v>1638</v>
      </c>
      <c r="B1649" t="s">
        <v>9199</v>
      </c>
      <c r="C1649" s="1" t="s">
        <v>8952</v>
      </c>
      <c r="D1649" s="1" t="s">
        <v>8952</v>
      </c>
      <c r="E1649" s="2">
        <v>34213</v>
      </c>
      <c r="F1649" s="2">
        <v>34273</v>
      </c>
      <c r="G1649" s="1" t="s">
        <v>16940</v>
      </c>
      <c r="H1649" s="1">
        <f>+Temporalidad[[#This Row],[ID]]</f>
        <v>1638</v>
      </c>
    </row>
    <row r="1650" spans="1:8" hidden="1" x14ac:dyDescent="0.3">
      <c r="A1650">
        <v>1639</v>
      </c>
      <c r="B1650" t="s">
        <v>9200</v>
      </c>
      <c r="C1650" s="1" t="s">
        <v>8952</v>
      </c>
      <c r="D1650" s="1" t="s">
        <v>8952</v>
      </c>
      <c r="E1650" s="2">
        <v>34578</v>
      </c>
      <c r="F1650" s="2">
        <v>34638</v>
      </c>
      <c r="G1650" s="1" t="s">
        <v>16941</v>
      </c>
      <c r="H1650" s="1">
        <f>+Temporalidad[[#This Row],[ID]]</f>
        <v>1639</v>
      </c>
    </row>
    <row r="1651" spans="1:8" hidden="1" x14ac:dyDescent="0.3">
      <c r="A1651">
        <v>1640</v>
      </c>
      <c r="B1651" t="s">
        <v>9201</v>
      </c>
      <c r="C1651" s="1" t="s">
        <v>8952</v>
      </c>
      <c r="D1651" s="1" t="s">
        <v>8952</v>
      </c>
      <c r="E1651" s="2">
        <v>34943</v>
      </c>
      <c r="F1651" s="2">
        <v>35003</v>
      </c>
      <c r="G1651" s="1" t="s">
        <v>16942</v>
      </c>
      <c r="H1651" s="1">
        <f>+Temporalidad[[#This Row],[ID]]</f>
        <v>1640</v>
      </c>
    </row>
    <row r="1652" spans="1:8" hidden="1" x14ac:dyDescent="0.3">
      <c r="A1652">
        <v>1641</v>
      </c>
      <c r="B1652" t="s">
        <v>9202</v>
      </c>
      <c r="C1652" s="1" t="s">
        <v>8952</v>
      </c>
      <c r="D1652" s="1" t="s">
        <v>8952</v>
      </c>
      <c r="E1652" s="2">
        <v>35309</v>
      </c>
      <c r="F1652" s="2">
        <v>35369</v>
      </c>
      <c r="G1652" s="1" t="s">
        <v>16943</v>
      </c>
      <c r="H1652" s="1">
        <f>+Temporalidad[[#This Row],[ID]]</f>
        <v>1641</v>
      </c>
    </row>
    <row r="1653" spans="1:8" hidden="1" x14ac:dyDescent="0.3">
      <c r="A1653">
        <v>1642</v>
      </c>
      <c r="B1653" t="s">
        <v>9203</v>
      </c>
      <c r="C1653" s="1" t="s">
        <v>8952</v>
      </c>
      <c r="D1653" s="1" t="s">
        <v>8952</v>
      </c>
      <c r="E1653" s="2">
        <v>35674</v>
      </c>
      <c r="F1653" s="2">
        <v>35734</v>
      </c>
      <c r="G1653" s="1" t="s">
        <v>16944</v>
      </c>
      <c r="H1653" s="1">
        <f>+Temporalidad[[#This Row],[ID]]</f>
        <v>1642</v>
      </c>
    </row>
    <row r="1654" spans="1:8" hidden="1" x14ac:dyDescent="0.3">
      <c r="A1654">
        <v>1643</v>
      </c>
      <c r="B1654" t="s">
        <v>9204</v>
      </c>
      <c r="C1654" s="1" t="s">
        <v>8952</v>
      </c>
      <c r="D1654" s="1" t="s">
        <v>8952</v>
      </c>
      <c r="E1654" s="2">
        <v>36039</v>
      </c>
      <c r="F1654" s="2">
        <v>36099</v>
      </c>
      <c r="G1654" s="1" t="s">
        <v>16945</v>
      </c>
      <c r="H1654" s="1">
        <f>+Temporalidad[[#This Row],[ID]]</f>
        <v>1643</v>
      </c>
    </row>
    <row r="1655" spans="1:8" hidden="1" x14ac:dyDescent="0.3">
      <c r="A1655">
        <v>1644</v>
      </c>
      <c r="B1655" t="s">
        <v>9205</v>
      </c>
      <c r="C1655" s="1" t="s">
        <v>8952</v>
      </c>
      <c r="D1655" s="1" t="s">
        <v>8952</v>
      </c>
      <c r="E1655" s="2">
        <v>36404</v>
      </c>
      <c r="F1655" s="2">
        <v>36464</v>
      </c>
      <c r="G1655" s="1" t="s">
        <v>16946</v>
      </c>
      <c r="H1655" s="1">
        <f>+Temporalidad[[#This Row],[ID]]</f>
        <v>1644</v>
      </c>
    </row>
    <row r="1656" spans="1:8" hidden="1" x14ac:dyDescent="0.3">
      <c r="A1656">
        <v>1645</v>
      </c>
      <c r="B1656" t="s">
        <v>9206</v>
      </c>
      <c r="C1656" s="1" t="s">
        <v>8952</v>
      </c>
      <c r="D1656" s="1" t="s">
        <v>8952</v>
      </c>
      <c r="E1656" s="2">
        <v>36770</v>
      </c>
      <c r="F1656" s="2">
        <v>36830</v>
      </c>
      <c r="G1656" s="1" t="s">
        <v>16947</v>
      </c>
      <c r="H1656" s="1">
        <f>+Temporalidad[[#This Row],[ID]]</f>
        <v>1645</v>
      </c>
    </row>
    <row r="1657" spans="1:8" hidden="1" x14ac:dyDescent="0.3">
      <c r="A1657">
        <v>1646</v>
      </c>
      <c r="B1657" t="s">
        <v>9207</v>
      </c>
      <c r="C1657" s="1" t="s">
        <v>8952</v>
      </c>
      <c r="D1657" s="1" t="s">
        <v>8952</v>
      </c>
      <c r="E1657" s="2">
        <v>37135</v>
      </c>
      <c r="F1657" s="2">
        <v>37195</v>
      </c>
      <c r="G1657" s="1" t="s">
        <v>16948</v>
      </c>
      <c r="H1657" s="1">
        <f>+Temporalidad[[#This Row],[ID]]</f>
        <v>1646</v>
      </c>
    </row>
    <row r="1658" spans="1:8" hidden="1" x14ac:dyDescent="0.3">
      <c r="A1658">
        <v>1647</v>
      </c>
      <c r="B1658" t="s">
        <v>9208</v>
      </c>
      <c r="C1658" s="1" t="s">
        <v>8952</v>
      </c>
      <c r="D1658" s="1" t="s">
        <v>8952</v>
      </c>
      <c r="E1658" s="2">
        <v>37500</v>
      </c>
      <c r="F1658" s="2">
        <v>37560</v>
      </c>
      <c r="G1658" s="1" t="s">
        <v>16949</v>
      </c>
      <c r="H1658" s="1">
        <f>+Temporalidad[[#This Row],[ID]]</f>
        <v>1647</v>
      </c>
    </row>
    <row r="1659" spans="1:8" hidden="1" x14ac:dyDescent="0.3">
      <c r="A1659">
        <v>1648</v>
      </c>
      <c r="B1659" t="s">
        <v>9209</v>
      </c>
      <c r="C1659" s="1" t="s">
        <v>8952</v>
      </c>
      <c r="D1659" s="1" t="s">
        <v>8952</v>
      </c>
      <c r="E1659" s="2">
        <v>37865</v>
      </c>
      <c r="F1659" s="2">
        <v>37925</v>
      </c>
      <c r="G1659" s="1" t="s">
        <v>16950</v>
      </c>
      <c r="H1659" s="1">
        <f>+Temporalidad[[#This Row],[ID]]</f>
        <v>1648</v>
      </c>
    </row>
    <row r="1660" spans="1:8" hidden="1" x14ac:dyDescent="0.3">
      <c r="A1660">
        <v>1649</v>
      </c>
      <c r="B1660" t="s">
        <v>9210</v>
      </c>
      <c r="C1660" s="1" t="s">
        <v>8952</v>
      </c>
      <c r="D1660" s="1" t="s">
        <v>8952</v>
      </c>
      <c r="E1660" s="2">
        <v>38231</v>
      </c>
      <c r="F1660" s="2">
        <v>38291</v>
      </c>
      <c r="G1660" s="1" t="s">
        <v>16951</v>
      </c>
      <c r="H1660" s="1">
        <f>+Temporalidad[[#This Row],[ID]]</f>
        <v>1649</v>
      </c>
    </row>
    <row r="1661" spans="1:8" hidden="1" x14ac:dyDescent="0.3">
      <c r="A1661">
        <v>1650</v>
      </c>
      <c r="B1661" t="s">
        <v>9211</v>
      </c>
      <c r="C1661" s="1" t="s">
        <v>8952</v>
      </c>
      <c r="D1661" s="1" t="s">
        <v>8952</v>
      </c>
      <c r="E1661" s="2">
        <v>38596</v>
      </c>
      <c r="F1661" s="2">
        <v>38656</v>
      </c>
      <c r="G1661" s="1" t="s">
        <v>16952</v>
      </c>
      <c r="H1661" s="1">
        <f>+Temporalidad[[#This Row],[ID]]</f>
        <v>1650</v>
      </c>
    </row>
    <row r="1662" spans="1:8" hidden="1" x14ac:dyDescent="0.3">
      <c r="A1662">
        <v>1651</v>
      </c>
      <c r="B1662" t="s">
        <v>9212</v>
      </c>
      <c r="C1662" s="1" t="s">
        <v>8952</v>
      </c>
      <c r="D1662" s="1" t="s">
        <v>8952</v>
      </c>
      <c r="E1662" s="2">
        <v>38961</v>
      </c>
      <c r="F1662" s="2">
        <v>39021</v>
      </c>
      <c r="G1662" s="1" t="s">
        <v>16953</v>
      </c>
      <c r="H1662" s="1">
        <f>+Temporalidad[[#This Row],[ID]]</f>
        <v>1651</v>
      </c>
    </row>
    <row r="1663" spans="1:8" hidden="1" x14ac:dyDescent="0.3">
      <c r="A1663">
        <v>1652</v>
      </c>
      <c r="B1663" t="s">
        <v>9213</v>
      </c>
      <c r="C1663" s="1" t="s">
        <v>8952</v>
      </c>
      <c r="D1663" s="1" t="s">
        <v>8952</v>
      </c>
      <c r="E1663" s="2">
        <v>39326</v>
      </c>
      <c r="F1663" s="2">
        <v>39386</v>
      </c>
      <c r="G1663" s="1" t="s">
        <v>16954</v>
      </c>
      <c r="H1663" s="1">
        <f>+Temporalidad[[#This Row],[ID]]</f>
        <v>1652</v>
      </c>
    </row>
    <row r="1664" spans="1:8" hidden="1" x14ac:dyDescent="0.3">
      <c r="A1664">
        <v>1653</v>
      </c>
      <c r="B1664" t="s">
        <v>9214</v>
      </c>
      <c r="C1664" s="1" t="s">
        <v>8952</v>
      </c>
      <c r="D1664" s="1" t="s">
        <v>8952</v>
      </c>
      <c r="E1664" s="2">
        <v>39692</v>
      </c>
      <c r="F1664" s="2">
        <v>39752</v>
      </c>
      <c r="G1664" s="1" t="s">
        <v>16955</v>
      </c>
      <c r="H1664" s="1">
        <f>+Temporalidad[[#This Row],[ID]]</f>
        <v>1653</v>
      </c>
    </row>
    <row r="1665" spans="1:8" hidden="1" x14ac:dyDescent="0.3">
      <c r="A1665">
        <v>1654</v>
      </c>
      <c r="B1665" t="s">
        <v>9215</v>
      </c>
      <c r="C1665" s="1" t="s">
        <v>8952</v>
      </c>
      <c r="D1665" s="1" t="s">
        <v>8952</v>
      </c>
      <c r="E1665" s="2">
        <v>40057</v>
      </c>
      <c r="F1665" s="2">
        <v>40117</v>
      </c>
      <c r="G1665" s="1" t="s">
        <v>16956</v>
      </c>
      <c r="H1665" s="1">
        <f>+Temporalidad[[#This Row],[ID]]</f>
        <v>1654</v>
      </c>
    </row>
    <row r="1666" spans="1:8" hidden="1" x14ac:dyDescent="0.3">
      <c r="A1666">
        <v>1655</v>
      </c>
      <c r="B1666" t="s">
        <v>9216</v>
      </c>
      <c r="C1666" s="1" t="s">
        <v>8952</v>
      </c>
      <c r="D1666" s="1" t="s">
        <v>8952</v>
      </c>
      <c r="E1666" s="2">
        <v>40422</v>
      </c>
      <c r="F1666" s="2">
        <v>40482</v>
      </c>
      <c r="G1666" s="1" t="s">
        <v>16957</v>
      </c>
      <c r="H1666" s="1">
        <f>+Temporalidad[[#This Row],[ID]]</f>
        <v>1655</v>
      </c>
    </row>
    <row r="1667" spans="1:8" hidden="1" x14ac:dyDescent="0.3">
      <c r="A1667">
        <v>1656</v>
      </c>
      <c r="B1667" t="s">
        <v>9217</v>
      </c>
      <c r="C1667" s="1" t="s">
        <v>8952</v>
      </c>
      <c r="D1667" s="1" t="s">
        <v>8952</v>
      </c>
      <c r="E1667" s="2">
        <v>40787</v>
      </c>
      <c r="F1667" s="2">
        <v>40847</v>
      </c>
      <c r="G1667" s="1" t="s">
        <v>16958</v>
      </c>
      <c r="H1667" s="1">
        <f>+Temporalidad[[#This Row],[ID]]</f>
        <v>1656</v>
      </c>
    </row>
    <row r="1668" spans="1:8" hidden="1" x14ac:dyDescent="0.3">
      <c r="A1668">
        <v>1657</v>
      </c>
      <c r="B1668" t="s">
        <v>9218</v>
      </c>
      <c r="C1668" s="1" t="s">
        <v>8952</v>
      </c>
      <c r="D1668" s="1" t="s">
        <v>8952</v>
      </c>
      <c r="E1668" s="2">
        <v>41153</v>
      </c>
      <c r="F1668" s="2">
        <v>41213</v>
      </c>
      <c r="G1668" s="1" t="s">
        <v>16959</v>
      </c>
      <c r="H1668" s="1">
        <f>+Temporalidad[[#This Row],[ID]]</f>
        <v>1657</v>
      </c>
    </row>
    <row r="1669" spans="1:8" hidden="1" x14ac:dyDescent="0.3">
      <c r="A1669">
        <v>1658</v>
      </c>
      <c r="B1669" t="s">
        <v>9219</v>
      </c>
      <c r="C1669" s="1" t="s">
        <v>8952</v>
      </c>
      <c r="D1669" s="1" t="s">
        <v>8952</v>
      </c>
      <c r="E1669" s="2">
        <v>41518</v>
      </c>
      <c r="F1669" s="2">
        <v>41578</v>
      </c>
      <c r="G1669" s="1" t="s">
        <v>16960</v>
      </c>
      <c r="H1669" s="1">
        <f>+Temporalidad[[#This Row],[ID]]</f>
        <v>1658</v>
      </c>
    </row>
    <row r="1670" spans="1:8" hidden="1" x14ac:dyDescent="0.3">
      <c r="A1670">
        <v>1659</v>
      </c>
      <c r="B1670" t="s">
        <v>9220</v>
      </c>
      <c r="C1670" s="1" t="s">
        <v>8952</v>
      </c>
      <c r="D1670" s="1" t="s">
        <v>8952</v>
      </c>
      <c r="E1670" s="2">
        <v>41883</v>
      </c>
      <c r="F1670" s="2">
        <v>41943</v>
      </c>
      <c r="G1670" s="1" t="s">
        <v>16961</v>
      </c>
      <c r="H1670" s="1">
        <f>+Temporalidad[[#This Row],[ID]]</f>
        <v>1659</v>
      </c>
    </row>
    <row r="1671" spans="1:8" hidden="1" x14ac:dyDescent="0.3">
      <c r="A1671">
        <v>1660</v>
      </c>
      <c r="B1671" t="s">
        <v>9221</v>
      </c>
      <c r="C1671" s="1" t="s">
        <v>8952</v>
      </c>
      <c r="D1671" s="1" t="s">
        <v>8952</v>
      </c>
      <c r="E1671" s="2">
        <v>42248</v>
      </c>
      <c r="F1671" s="2">
        <v>42308</v>
      </c>
      <c r="G1671" s="1" t="s">
        <v>16962</v>
      </c>
      <c r="H1671" s="1">
        <f>+Temporalidad[[#This Row],[ID]]</f>
        <v>1660</v>
      </c>
    </row>
    <row r="1672" spans="1:8" hidden="1" x14ac:dyDescent="0.3">
      <c r="A1672">
        <v>1661</v>
      </c>
      <c r="B1672" t="s">
        <v>9222</v>
      </c>
      <c r="C1672" s="1" t="s">
        <v>8952</v>
      </c>
      <c r="D1672" s="1" t="s">
        <v>8952</v>
      </c>
      <c r="E1672" s="2">
        <v>42614</v>
      </c>
      <c r="F1672" s="2">
        <v>42674</v>
      </c>
      <c r="G1672" s="1" t="s">
        <v>16963</v>
      </c>
      <c r="H1672" s="1">
        <f>+Temporalidad[[#This Row],[ID]]</f>
        <v>1661</v>
      </c>
    </row>
    <row r="1673" spans="1:8" hidden="1" x14ac:dyDescent="0.3">
      <c r="A1673">
        <v>1662</v>
      </c>
      <c r="B1673" t="s">
        <v>9223</v>
      </c>
      <c r="C1673" s="1" t="s">
        <v>8952</v>
      </c>
      <c r="D1673" s="1" t="s">
        <v>8952</v>
      </c>
      <c r="E1673" s="2">
        <v>42979</v>
      </c>
      <c r="F1673" s="2">
        <v>43039</v>
      </c>
      <c r="G1673" s="1" t="s">
        <v>16964</v>
      </c>
      <c r="H1673" s="1">
        <f>+Temporalidad[[#This Row],[ID]]</f>
        <v>1662</v>
      </c>
    </row>
    <row r="1674" spans="1:8" hidden="1" x14ac:dyDescent="0.3">
      <c r="A1674">
        <v>1663</v>
      </c>
      <c r="B1674" t="s">
        <v>9224</v>
      </c>
      <c r="C1674" s="1" t="s">
        <v>8952</v>
      </c>
      <c r="D1674" s="1" t="s">
        <v>8952</v>
      </c>
      <c r="E1674" s="2">
        <v>43344</v>
      </c>
      <c r="F1674" s="2">
        <v>43404</v>
      </c>
      <c r="G1674" s="1" t="s">
        <v>16965</v>
      </c>
      <c r="H1674" s="1">
        <f>+Temporalidad[[#This Row],[ID]]</f>
        <v>1663</v>
      </c>
    </row>
    <row r="1675" spans="1:8" hidden="1" x14ac:dyDescent="0.3">
      <c r="A1675">
        <v>1664</v>
      </c>
      <c r="B1675" t="s">
        <v>9225</v>
      </c>
      <c r="C1675" s="1" t="s">
        <v>8952</v>
      </c>
      <c r="D1675" s="1" t="s">
        <v>8952</v>
      </c>
      <c r="E1675" s="2">
        <v>43709</v>
      </c>
      <c r="F1675" s="2">
        <v>43769</v>
      </c>
      <c r="G1675" s="1" t="s">
        <v>16966</v>
      </c>
      <c r="H1675" s="1">
        <f>+Temporalidad[[#This Row],[ID]]</f>
        <v>1664</v>
      </c>
    </row>
    <row r="1676" spans="1:8" hidden="1" x14ac:dyDescent="0.3">
      <c r="A1676">
        <v>1665</v>
      </c>
      <c r="B1676" t="s">
        <v>9226</v>
      </c>
      <c r="C1676" s="1" t="s">
        <v>8952</v>
      </c>
      <c r="D1676" s="1" t="s">
        <v>8952</v>
      </c>
      <c r="E1676" s="2">
        <v>44075</v>
      </c>
      <c r="F1676" s="2">
        <v>44135</v>
      </c>
      <c r="G1676" s="1" t="s">
        <v>16967</v>
      </c>
      <c r="H1676" s="1">
        <f>+Temporalidad[[#This Row],[ID]]</f>
        <v>1665</v>
      </c>
    </row>
    <row r="1677" spans="1:8" hidden="1" x14ac:dyDescent="0.3">
      <c r="A1677">
        <v>1666</v>
      </c>
      <c r="B1677" t="s">
        <v>9227</v>
      </c>
      <c r="C1677" s="1" t="s">
        <v>8952</v>
      </c>
      <c r="D1677" s="1" t="s">
        <v>8952</v>
      </c>
      <c r="E1677" s="2">
        <v>44440</v>
      </c>
      <c r="F1677" s="2">
        <v>44500</v>
      </c>
      <c r="G1677" s="1" t="s">
        <v>16968</v>
      </c>
      <c r="H1677" s="1">
        <f>+Temporalidad[[#This Row],[ID]]</f>
        <v>1666</v>
      </c>
    </row>
    <row r="1678" spans="1:8" hidden="1" x14ac:dyDescent="0.3">
      <c r="A1678">
        <v>1667</v>
      </c>
      <c r="B1678" t="s">
        <v>9228</v>
      </c>
      <c r="C1678" s="1" t="s">
        <v>8952</v>
      </c>
      <c r="D1678" s="1" t="s">
        <v>8952</v>
      </c>
      <c r="E1678" s="2">
        <v>44805</v>
      </c>
      <c r="F1678" s="2">
        <v>44865</v>
      </c>
      <c r="G1678" s="1" t="s">
        <v>16969</v>
      </c>
      <c r="H1678" s="1">
        <f>+Temporalidad[[#This Row],[ID]]</f>
        <v>1667</v>
      </c>
    </row>
    <row r="1679" spans="1:8" hidden="1" x14ac:dyDescent="0.3">
      <c r="A1679">
        <v>1668</v>
      </c>
      <c r="B1679" t="s">
        <v>9229</v>
      </c>
      <c r="C1679" s="1" t="s">
        <v>8952</v>
      </c>
      <c r="D1679" s="1" t="s">
        <v>8952</v>
      </c>
      <c r="E1679" s="2">
        <v>45170</v>
      </c>
      <c r="F1679" s="2">
        <v>45230</v>
      </c>
      <c r="G1679" s="1" t="s">
        <v>16970</v>
      </c>
      <c r="H1679" s="1">
        <f>+Temporalidad[[#This Row],[ID]]</f>
        <v>1668</v>
      </c>
    </row>
    <row r="1680" spans="1:8" hidden="1" x14ac:dyDescent="0.3">
      <c r="A1680">
        <v>1669</v>
      </c>
      <c r="B1680" t="s">
        <v>9230</v>
      </c>
      <c r="C1680" s="1" t="s">
        <v>8952</v>
      </c>
      <c r="D1680" s="1" t="s">
        <v>8952</v>
      </c>
      <c r="E1680" s="2">
        <v>45536</v>
      </c>
      <c r="F1680" s="2">
        <v>45596</v>
      </c>
      <c r="G1680" s="1" t="s">
        <v>16971</v>
      </c>
      <c r="H1680" s="1">
        <f>+Temporalidad[[#This Row],[ID]]</f>
        <v>1669</v>
      </c>
    </row>
    <row r="1681" spans="1:8" hidden="1" x14ac:dyDescent="0.3">
      <c r="A1681">
        <v>1670</v>
      </c>
      <c r="B1681" t="s">
        <v>9231</v>
      </c>
      <c r="C1681" s="1" t="s">
        <v>8952</v>
      </c>
      <c r="D1681" s="1" t="s">
        <v>8952</v>
      </c>
      <c r="E1681" s="2">
        <v>45901</v>
      </c>
      <c r="F1681" s="2">
        <v>45961</v>
      </c>
      <c r="G1681" s="1" t="s">
        <v>16972</v>
      </c>
      <c r="H1681" s="1">
        <f>+Temporalidad[[#This Row],[ID]]</f>
        <v>1670</v>
      </c>
    </row>
    <row r="1682" spans="1:8" hidden="1" x14ac:dyDescent="0.3">
      <c r="A1682">
        <v>1671</v>
      </c>
      <c r="B1682" t="s">
        <v>9232</v>
      </c>
      <c r="C1682" s="1" t="s">
        <v>8952</v>
      </c>
      <c r="D1682" s="1" t="s">
        <v>8952</v>
      </c>
      <c r="E1682" s="2">
        <v>46266</v>
      </c>
      <c r="F1682" s="2">
        <v>46326</v>
      </c>
      <c r="G1682" s="1" t="s">
        <v>16973</v>
      </c>
      <c r="H1682" s="1">
        <f>+Temporalidad[[#This Row],[ID]]</f>
        <v>1671</v>
      </c>
    </row>
    <row r="1683" spans="1:8" hidden="1" x14ac:dyDescent="0.3">
      <c r="A1683">
        <v>1672</v>
      </c>
      <c r="B1683" t="s">
        <v>9233</v>
      </c>
      <c r="C1683" s="1" t="s">
        <v>8952</v>
      </c>
      <c r="D1683" s="1" t="s">
        <v>8952</v>
      </c>
      <c r="E1683" s="2">
        <v>46631</v>
      </c>
      <c r="F1683" s="2">
        <v>46691</v>
      </c>
      <c r="G1683" s="1" t="s">
        <v>16974</v>
      </c>
      <c r="H1683" s="1">
        <f>+Temporalidad[[#This Row],[ID]]</f>
        <v>1672</v>
      </c>
    </row>
    <row r="1684" spans="1:8" hidden="1" x14ac:dyDescent="0.3">
      <c r="A1684">
        <v>1673</v>
      </c>
      <c r="B1684" t="s">
        <v>9234</v>
      </c>
      <c r="C1684" s="1" t="s">
        <v>8952</v>
      </c>
      <c r="D1684" s="1" t="s">
        <v>8952</v>
      </c>
      <c r="E1684" s="2">
        <v>46997</v>
      </c>
      <c r="F1684" s="2">
        <v>47057</v>
      </c>
      <c r="G1684" s="1" t="s">
        <v>16975</v>
      </c>
      <c r="H1684" s="1">
        <f>+Temporalidad[[#This Row],[ID]]</f>
        <v>1673</v>
      </c>
    </row>
    <row r="1685" spans="1:8" hidden="1" x14ac:dyDescent="0.3">
      <c r="A1685">
        <v>1674</v>
      </c>
      <c r="B1685" t="s">
        <v>9235</v>
      </c>
      <c r="C1685" s="1" t="s">
        <v>8952</v>
      </c>
      <c r="D1685" s="1" t="s">
        <v>8952</v>
      </c>
      <c r="E1685" s="2">
        <v>47362</v>
      </c>
      <c r="F1685" s="2">
        <v>47422</v>
      </c>
      <c r="G1685" s="1" t="s">
        <v>16976</v>
      </c>
      <c r="H1685" s="1">
        <f>+Temporalidad[[#This Row],[ID]]</f>
        <v>1674</v>
      </c>
    </row>
    <row r="1686" spans="1:8" hidden="1" x14ac:dyDescent="0.3">
      <c r="A1686">
        <v>1675</v>
      </c>
      <c r="B1686" t="s">
        <v>9236</v>
      </c>
      <c r="C1686" s="1" t="s">
        <v>8952</v>
      </c>
      <c r="D1686" s="1" t="s">
        <v>8952</v>
      </c>
      <c r="E1686" s="2">
        <v>47727</v>
      </c>
      <c r="F1686" s="2">
        <v>47787</v>
      </c>
      <c r="G1686" s="1" t="s">
        <v>16977</v>
      </c>
      <c r="H1686" s="1">
        <f>+Temporalidad[[#This Row],[ID]]</f>
        <v>1675</v>
      </c>
    </row>
    <row r="1687" spans="1:8" hidden="1" x14ac:dyDescent="0.3">
      <c r="A1687">
        <v>1676</v>
      </c>
      <c r="B1687" t="s">
        <v>9237</v>
      </c>
      <c r="C1687" s="1" t="s">
        <v>8952</v>
      </c>
      <c r="D1687" s="1" t="s">
        <v>8952</v>
      </c>
      <c r="E1687" s="2">
        <v>48092</v>
      </c>
      <c r="F1687" s="2">
        <v>48152</v>
      </c>
      <c r="G1687" s="1" t="s">
        <v>16978</v>
      </c>
      <c r="H1687" s="1">
        <f>+Temporalidad[[#This Row],[ID]]</f>
        <v>1676</v>
      </c>
    </row>
    <row r="1688" spans="1:8" hidden="1" x14ac:dyDescent="0.3">
      <c r="A1688">
        <v>1677</v>
      </c>
      <c r="B1688" t="s">
        <v>9238</v>
      </c>
      <c r="C1688" s="1" t="s">
        <v>8952</v>
      </c>
      <c r="D1688" s="1" t="s">
        <v>8952</v>
      </c>
      <c r="E1688" s="2">
        <v>48458</v>
      </c>
      <c r="F1688" s="2">
        <v>48518</v>
      </c>
      <c r="G1688" s="1" t="s">
        <v>16979</v>
      </c>
      <c r="H1688" s="1">
        <f>+Temporalidad[[#This Row],[ID]]</f>
        <v>1677</v>
      </c>
    </row>
    <row r="1689" spans="1:8" hidden="1" x14ac:dyDescent="0.3">
      <c r="A1689">
        <v>1678</v>
      </c>
      <c r="B1689" t="s">
        <v>9239</v>
      </c>
      <c r="C1689" s="1" t="s">
        <v>8952</v>
      </c>
      <c r="D1689" s="1" t="s">
        <v>8952</v>
      </c>
      <c r="E1689" s="2">
        <v>48823</v>
      </c>
      <c r="F1689" s="2">
        <v>48883</v>
      </c>
      <c r="G1689" s="1" t="s">
        <v>16980</v>
      </c>
      <c r="H1689" s="1">
        <f>+Temporalidad[[#This Row],[ID]]</f>
        <v>1678</v>
      </c>
    </row>
    <row r="1690" spans="1:8" hidden="1" x14ac:dyDescent="0.3">
      <c r="A1690">
        <v>1679</v>
      </c>
      <c r="B1690" t="s">
        <v>9240</v>
      </c>
      <c r="C1690" s="1" t="s">
        <v>8952</v>
      </c>
      <c r="D1690" s="1" t="s">
        <v>8952</v>
      </c>
      <c r="E1690" s="2">
        <v>49188</v>
      </c>
      <c r="F1690" s="2">
        <v>49248</v>
      </c>
      <c r="G1690" s="1" t="s">
        <v>16981</v>
      </c>
      <c r="H1690" s="1">
        <f>+Temporalidad[[#This Row],[ID]]</f>
        <v>1679</v>
      </c>
    </row>
    <row r="1691" spans="1:8" hidden="1" x14ac:dyDescent="0.3">
      <c r="A1691">
        <v>1680</v>
      </c>
      <c r="B1691" t="s">
        <v>9241</v>
      </c>
      <c r="C1691" s="1" t="s">
        <v>8952</v>
      </c>
      <c r="D1691" s="1" t="s">
        <v>8952</v>
      </c>
      <c r="E1691" s="2">
        <v>49553</v>
      </c>
      <c r="F1691" s="2">
        <v>49613</v>
      </c>
      <c r="G1691" s="1" t="s">
        <v>16982</v>
      </c>
      <c r="H1691" s="1">
        <f>+Temporalidad[[#This Row],[ID]]</f>
        <v>1680</v>
      </c>
    </row>
    <row r="1692" spans="1:8" hidden="1" x14ac:dyDescent="0.3">
      <c r="A1692">
        <v>1681</v>
      </c>
      <c r="B1692" t="s">
        <v>9242</v>
      </c>
      <c r="C1692" s="1" t="s">
        <v>8952</v>
      </c>
      <c r="D1692" s="1" t="s">
        <v>8952</v>
      </c>
      <c r="E1692" s="2">
        <v>49919</v>
      </c>
      <c r="F1692" s="2">
        <v>49979</v>
      </c>
      <c r="G1692" s="1" t="s">
        <v>16983</v>
      </c>
      <c r="H1692" s="1">
        <f>+Temporalidad[[#This Row],[ID]]</f>
        <v>1681</v>
      </c>
    </row>
    <row r="1693" spans="1:8" hidden="1" x14ac:dyDescent="0.3">
      <c r="A1693">
        <v>1682</v>
      </c>
      <c r="B1693" t="s">
        <v>9243</v>
      </c>
      <c r="C1693" s="1" t="s">
        <v>8952</v>
      </c>
      <c r="D1693" s="1" t="s">
        <v>8952</v>
      </c>
      <c r="E1693" s="2">
        <v>50284</v>
      </c>
      <c r="F1693" s="2">
        <v>50344</v>
      </c>
      <c r="G1693" s="1" t="s">
        <v>16984</v>
      </c>
      <c r="H1693" s="1">
        <f>+Temporalidad[[#This Row],[ID]]</f>
        <v>1682</v>
      </c>
    </row>
    <row r="1694" spans="1:8" hidden="1" x14ac:dyDescent="0.3">
      <c r="A1694">
        <v>1683</v>
      </c>
      <c r="B1694" t="s">
        <v>9244</v>
      </c>
      <c r="C1694" s="1" t="s">
        <v>8952</v>
      </c>
      <c r="D1694" s="1" t="s">
        <v>8952</v>
      </c>
      <c r="E1694" s="2">
        <v>50649</v>
      </c>
      <c r="F1694" s="2">
        <v>50709</v>
      </c>
      <c r="G1694" s="1" t="s">
        <v>16985</v>
      </c>
      <c r="H1694" s="1">
        <f>+Temporalidad[[#This Row],[ID]]</f>
        <v>1683</v>
      </c>
    </row>
    <row r="1695" spans="1:8" hidden="1" x14ac:dyDescent="0.3">
      <c r="A1695">
        <v>1684</v>
      </c>
      <c r="B1695" t="s">
        <v>9245</v>
      </c>
      <c r="C1695" s="1" t="s">
        <v>8952</v>
      </c>
      <c r="D1695" s="1" t="s">
        <v>8952</v>
      </c>
      <c r="E1695" s="2">
        <v>51014</v>
      </c>
      <c r="F1695" s="2">
        <v>51074</v>
      </c>
      <c r="G1695" s="1" t="s">
        <v>16986</v>
      </c>
      <c r="H1695" s="1">
        <f>+Temporalidad[[#This Row],[ID]]</f>
        <v>1684</v>
      </c>
    </row>
    <row r="1696" spans="1:8" hidden="1" x14ac:dyDescent="0.3">
      <c r="A1696">
        <v>1685</v>
      </c>
      <c r="B1696" t="s">
        <v>9246</v>
      </c>
      <c r="C1696" s="1" t="s">
        <v>8952</v>
      </c>
      <c r="D1696" s="1" t="s">
        <v>8952</v>
      </c>
      <c r="E1696" s="2">
        <v>51380</v>
      </c>
      <c r="F1696" s="2">
        <v>51440</v>
      </c>
      <c r="G1696" s="1" t="s">
        <v>16987</v>
      </c>
      <c r="H1696" s="1">
        <f>+Temporalidad[[#This Row],[ID]]</f>
        <v>1685</v>
      </c>
    </row>
    <row r="1697" spans="1:8" hidden="1" x14ac:dyDescent="0.3">
      <c r="A1697">
        <v>1686</v>
      </c>
      <c r="B1697" t="s">
        <v>9247</v>
      </c>
      <c r="C1697" s="1" t="s">
        <v>8952</v>
      </c>
      <c r="D1697" s="1" t="s">
        <v>8952</v>
      </c>
      <c r="E1697" s="2">
        <v>51745</v>
      </c>
      <c r="F1697" s="2">
        <v>51805</v>
      </c>
      <c r="G1697" s="1" t="s">
        <v>16988</v>
      </c>
      <c r="H1697" s="1">
        <f>+Temporalidad[[#This Row],[ID]]</f>
        <v>1686</v>
      </c>
    </row>
    <row r="1698" spans="1:8" hidden="1" x14ac:dyDescent="0.3">
      <c r="A1698">
        <v>1687</v>
      </c>
      <c r="B1698" t="s">
        <v>9248</v>
      </c>
      <c r="C1698" s="1" t="s">
        <v>8952</v>
      </c>
      <c r="D1698" s="1" t="s">
        <v>8952</v>
      </c>
      <c r="E1698" s="2">
        <v>52110</v>
      </c>
      <c r="F1698" s="2">
        <v>52170</v>
      </c>
      <c r="G1698" s="1" t="s">
        <v>16989</v>
      </c>
      <c r="H1698" s="1">
        <f>+Temporalidad[[#This Row],[ID]]</f>
        <v>1687</v>
      </c>
    </row>
    <row r="1699" spans="1:8" hidden="1" x14ac:dyDescent="0.3">
      <c r="A1699">
        <v>1688</v>
      </c>
      <c r="B1699" t="s">
        <v>9249</v>
      </c>
      <c r="C1699" s="1" t="s">
        <v>8952</v>
      </c>
      <c r="D1699" s="1" t="s">
        <v>8952</v>
      </c>
      <c r="E1699" s="2">
        <v>52475</v>
      </c>
      <c r="F1699" s="2">
        <v>52535</v>
      </c>
      <c r="G1699" s="1" t="s">
        <v>16990</v>
      </c>
      <c r="H1699" s="1">
        <f>+Temporalidad[[#This Row],[ID]]</f>
        <v>1688</v>
      </c>
    </row>
    <row r="1700" spans="1:8" hidden="1" x14ac:dyDescent="0.3">
      <c r="A1700">
        <v>1689</v>
      </c>
      <c r="B1700" t="s">
        <v>9250</v>
      </c>
      <c r="C1700" s="1" t="s">
        <v>8952</v>
      </c>
      <c r="D1700" s="1" t="s">
        <v>8952</v>
      </c>
      <c r="E1700" s="2">
        <v>52841</v>
      </c>
      <c r="F1700" s="2">
        <v>52901</v>
      </c>
      <c r="G1700" s="1" t="s">
        <v>16991</v>
      </c>
      <c r="H1700" s="1">
        <f>+Temporalidad[[#This Row],[ID]]</f>
        <v>1689</v>
      </c>
    </row>
    <row r="1701" spans="1:8" hidden="1" x14ac:dyDescent="0.3">
      <c r="A1701">
        <v>1690</v>
      </c>
      <c r="B1701" t="s">
        <v>9251</v>
      </c>
      <c r="C1701" s="1" t="s">
        <v>8952</v>
      </c>
      <c r="D1701" s="1" t="s">
        <v>8952</v>
      </c>
      <c r="E1701" s="2">
        <v>53206</v>
      </c>
      <c r="F1701" s="2">
        <v>53266</v>
      </c>
      <c r="G1701" s="1" t="s">
        <v>16992</v>
      </c>
      <c r="H1701" s="1">
        <f>+Temporalidad[[#This Row],[ID]]</f>
        <v>1690</v>
      </c>
    </row>
    <row r="1702" spans="1:8" hidden="1" x14ac:dyDescent="0.3">
      <c r="A1702">
        <v>1691</v>
      </c>
      <c r="B1702" t="s">
        <v>9252</v>
      </c>
      <c r="C1702" s="1" t="s">
        <v>8952</v>
      </c>
      <c r="D1702" s="1" t="s">
        <v>8952</v>
      </c>
      <c r="E1702" s="2">
        <v>53571</v>
      </c>
      <c r="F1702" s="2">
        <v>53631</v>
      </c>
      <c r="G1702" s="1" t="s">
        <v>16993</v>
      </c>
      <c r="H1702" s="1">
        <f>+Temporalidad[[#This Row],[ID]]</f>
        <v>1691</v>
      </c>
    </row>
    <row r="1703" spans="1:8" hidden="1" x14ac:dyDescent="0.3">
      <c r="A1703">
        <v>1692</v>
      </c>
      <c r="B1703" t="s">
        <v>9253</v>
      </c>
      <c r="C1703" s="1" t="s">
        <v>8952</v>
      </c>
      <c r="D1703" s="1" t="s">
        <v>8952</v>
      </c>
      <c r="E1703" s="2">
        <v>53936</v>
      </c>
      <c r="F1703" s="2">
        <v>53996</v>
      </c>
      <c r="G1703" s="1" t="s">
        <v>16994</v>
      </c>
      <c r="H1703" s="1">
        <f>+Temporalidad[[#This Row],[ID]]</f>
        <v>1692</v>
      </c>
    </row>
    <row r="1704" spans="1:8" hidden="1" x14ac:dyDescent="0.3">
      <c r="A1704">
        <v>1693</v>
      </c>
      <c r="B1704" t="s">
        <v>9254</v>
      </c>
      <c r="C1704" s="1" t="s">
        <v>8952</v>
      </c>
      <c r="D1704" s="1" t="s">
        <v>8952</v>
      </c>
      <c r="E1704" s="2">
        <v>54302</v>
      </c>
      <c r="F1704" s="2">
        <v>54362</v>
      </c>
      <c r="G1704" s="1" t="s">
        <v>16995</v>
      </c>
      <c r="H1704" s="1">
        <f>+Temporalidad[[#This Row],[ID]]</f>
        <v>1693</v>
      </c>
    </row>
    <row r="1705" spans="1:8" hidden="1" x14ac:dyDescent="0.3">
      <c r="A1705">
        <v>1694</v>
      </c>
      <c r="B1705" t="s">
        <v>9255</v>
      </c>
      <c r="C1705" s="1" t="s">
        <v>8952</v>
      </c>
      <c r="D1705" s="1" t="s">
        <v>8952</v>
      </c>
      <c r="E1705" s="2">
        <v>54667</v>
      </c>
      <c r="F1705" s="2">
        <v>54727</v>
      </c>
      <c r="G1705" s="1" t="s">
        <v>16996</v>
      </c>
      <c r="H1705" s="1">
        <f>+Temporalidad[[#This Row],[ID]]</f>
        <v>1694</v>
      </c>
    </row>
    <row r="1706" spans="1:8" hidden="1" x14ac:dyDescent="0.3">
      <c r="A1706">
        <v>1695</v>
      </c>
      <c r="B1706" t="s">
        <v>9256</v>
      </c>
      <c r="C1706" s="1" t="s">
        <v>8952</v>
      </c>
      <c r="D1706" s="1" t="s">
        <v>8952</v>
      </c>
      <c r="E1706" s="2">
        <v>55032</v>
      </c>
      <c r="F1706" s="2">
        <v>55092</v>
      </c>
      <c r="G1706" s="1" t="s">
        <v>16997</v>
      </c>
      <c r="H1706" s="1">
        <f>+Temporalidad[[#This Row],[ID]]</f>
        <v>1695</v>
      </c>
    </row>
    <row r="1707" spans="1:8" hidden="1" x14ac:dyDescent="0.3">
      <c r="A1707">
        <v>1696</v>
      </c>
      <c r="B1707" t="s">
        <v>9257</v>
      </c>
      <c r="C1707" s="1" t="s">
        <v>8952</v>
      </c>
      <c r="D1707" s="1" t="s">
        <v>8952</v>
      </c>
      <c r="E1707" s="2">
        <v>33178</v>
      </c>
      <c r="F1707" s="2">
        <v>33238</v>
      </c>
      <c r="G1707" s="1" t="s">
        <v>16998</v>
      </c>
      <c r="H1707" s="1">
        <f>+Temporalidad[[#This Row],[ID]]</f>
        <v>1696</v>
      </c>
    </row>
    <row r="1708" spans="1:8" hidden="1" x14ac:dyDescent="0.3">
      <c r="A1708">
        <v>1697</v>
      </c>
      <c r="B1708" t="s">
        <v>9258</v>
      </c>
      <c r="C1708" s="1" t="s">
        <v>8952</v>
      </c>
      <c r="D1708" s="1" t="s">
        <v>8952</v>
      </c>
      <c r="E1708" s="2">
        <v>33543</v>
      </c>
      <c r="F1708" s="2">
        <v>33603</v>
      </c>
      <c r="G1708" s="1" t="s">
        <v>16999</v>
      </c>
      <c r="H1708" s="1">
        <f>+Temporalidad[[#This Row],[ID]]</f>
        <v>1697</v>
      </c>
    </row>
    <row r="1709" spans="1:8" hidden="1" x14ac:dyDescent="0.3">
      <c r="A1709">
        <v>1698</v>
      </c>
      <c r="B1709" t="s">
        <v>9259</v>
      </c>
      <c r="C1709" s="1" t="s">
        <v>8952</v>
      </c>
      <c r="D1709" s="1" t="s">
        <v>8952</v>
      </c>
      <c r="E1709" s="2">
        <v>33909</v>
      </c>
      <c r="F1709" s="2">
        <v>33969</v>
      </c>
      <c r="G1709" s="1" t="s">
        <v>17000</v>
      </c>
      <c r="H1709" s="1">
        <f>+Temporalidad[[#This Row],[ID]]</f>
        <v>1698</v>
      </c>
    </row>
    <row r="1710" spans="1:8" hidden="1" x14ac:dyDescent="0.3">
      <c r="A1710">
        <v>1699</v>
      </c>
      <c r="B1710" t="s">
        <v>9260</v>
      </c>
      <c r="C1710" s="1" t="s">
        <v>8952</v>
      </c>
      <c r="D1710" s="1" t="s">
        <v>8952</v>
      </c>
      <c r="E1710" s="2">
        <v>34274</v>
      </c>
      <c r="F1710" s="2">
        <v>34334</v>
      </c>
      <c r="G1710" s="1" t="s">
        <v>17001</v>
      </c>
      <c r="H1710" s="1">
        <f>+Temporalidad[[#This Row],[ID]]</f>
        <v>1699</v>
      </c>
    </row>
    <row r="1711" spans="1:8" hidden="1" x14ac:dyDescent="0.3">
      <c r="A1711">
        <v>1700</v>
      </c>
      <c r="B1711" t="s">
        <v>9261</v>
      </c>
      <c r="C1711" s="1" t="s">
        <v>8952</v>
      </c>
      <c r="D1711" s="1" t="s">
        <v>8952</v>
      </c>
      <c r="E1711" s="2">
        <v>34639</v>
      </c>
      <c r="F1711" s="2">
        <v>34699</v>
      </c>
      <c r="G1711" s="1" t="s">
        <v>17002</v>
      </c>
      <c r="H1711" s="1">
        <f>+Temporalidad[[#This Row],[ID]]</f>
        <v>1700</v>
      </c>
    </row>
    <row r="1712" spans="1:8" hidden="1" x14ac:dyDescent="0.3">
      <c r="A1712">
        <v>1701</v>
      </c>
      <c r="B1712" t="s">
        <v>9262</v>
      </c>
      <c r="C1712" s="1" t="s">
        <v>8952</v>
      </c>
      <c r="D1712" s="1" t="s">
        <v>8952</v>
      </c>
      <c r="E1712" s="2">
        <v>35004</v>
      </c>
      <c r="F1712" s="2">
        <v>35064</v>
      </c>
      <c r="G1712" s="1" t="s">
        <v>17003</v>
      </c>
      <c r="H1712" s="1">
        <f>+Temporalidad[[#This Row],[ID]]</f>
        <v>1701</v>
      </c>
    </row>
    <row r="1713" spans="1:8" hidden="1" x14ac:dyDescent="0.3">
      <c r="A1713">
        <v>1702</v>
      </c>
      <c r="B1713" t="s">
        <v>9263</v>
      </c>
      <c r="C1713" s="1" t="s">
        <v>8952</v>
      </c>
      <c r="D1713" s="1" t="s">
        <v>8952</v>
      </c>
      <c r="E1713" s="2">
        <v>35370</v>
      </c>
      <c r="F1713" s="2">
        <v>35430</v>
      </c>
      <c r="G1713" s="1" t="s">
        <v>17004</v>
      </c>
      <c r="H1713" s="1">
        <f>+Temporalidad[[#This Row],[ID]]</f>
        <v>1702</v>
      </c>
    </row>
    <row r="1714" spans="1:8" hidden="1" x14ac:dyDescent="0.3">
      <c r="A1714">
        <v>1703</v>
      </c>
      <c r="B1714" t="s">
        <v>9264</v>
      </c>
      <c r="C1714" s="1" t="s">
        <v>8952</v>
      </c>
      <c r="D1714" s="1" t="s">
        <v>8952</v>
      </c>
      <c r="E1714" s="2">
        <v>35735</v>
      </c>
      <c r="F1714" s="2">
        <v>35795</v>
      </c>
      <c r="G1714" s="1" t="s">
        <v>17005</v>
      </c>
      <c r="H1714" s="1">
        <f>+Temporalidad[[#This Row],[ID]]</f>
        <v>1703</v>
      </c>
    </row>
    <row r="1715" spans="1:8" hidden="1" x14ac:dyDescent="0.3">
      <c r="A1715">
        <v>1704</v>
      </c>
      <c r="B1715" t="s">
        <v>9265</v>
      </c>
      <c r="C1715" s="1" t="s">
        <v>8952</v>
      </c>
      <c r="D1715" s="1" t="s">
        <v>8952</v>
      </c>
      <c r="E1715" s="2">
        <v>36100</v>
      </c>
      <c r="F1715" s="2">
        <v>36160</v>
      </c>
      <c r="G1715" s="1" t="s">
        <v>17006</v>
      </c>
      <c r="H1715" s="1">
        <f>+Temporalidad[[#This Row],[ID]]</f>
        <v>1704</v>
      </c>
    </row>
    <row r="1716" spans="1:8" hidden="1" x14ac:dyDescent="0.3">
      <c r="A1716">
        <v>1705</v>
      </c>
      <c r="B1716" t="s">
        <v>9266</v>
      </c>
      <c r="C1716" s="1" t="s">
        <v>8952</v>
      </c>
      <c r="D1716" s="1" t="s">
        <v>8952</v>
      </c>
      <c r="E1716" s="2">
        <v>36465</v>
      </c>
      <c r="F1716" s="2">
        <v>36525</v>
      </c>
      <c r="G1716" s="1" t="s">
        <v>17007</v>
      </c>
      <c r="H1716" s="1">
        <f>+Temporalidad[[#This Row],[ID]]</f>
        <v>1705</v>
      </c>
    </row>
    <row r="1717" spans="1:8" hidden="1" x14ac:dyDescent="0.3">
      <c r="A1717">
        <v>1706</v>
      </c>
      <c r="B1717" t="s">
        <v>9267</v>
      </c>
      <c r="C1717" s="1" t="s">
        <v>8952</v>
      </c>
      <c r="D1717" s="1" t="s">
        <v>8952</v>
      </c>
      <c r="E1717" s="2">
        <v>36831</v>
      </c>
      <c r="F1717" s="2">
        <v>36891</v>
      </c>
      <c r="G1717" s="1" t="s">
        <v>17008</v>
      </c>
      <c r="H1717" s="1">
        <f>+Temporalidad[[#This Row],[ID]]</f>
        <v>1706</v>
      </c>
    </row>
    <row r="1718" spans="1:8" hidden="1" x14ac:dyDescent="0.3">
      <c r="A1718">
        <v>1707</v>
      </c>
      <c r="B1718" t="s">
        <v>9268</v>
      </c>
      <c r="C1718" s="1" t="s">
        <v>8952</v>
      </c>
      <c r="D1718" s="1" t="s">
        <v>8952</v>
      </c>
      <c r="E1718" s="2">
        <v>37196</v>
      </c>
      <c r="F1718" s="2">
        <v>37256</v>
      </c>
      <c r="G1718" s="1" t="s">
        <v>17009</v>
      </c>
      <c r="H1718" s="1">
        <f>+Temporalidad[[#This Row],[ID]]</f>
        <v>1707</v>
      </c>
    </row>
    <row r="1719" spans="1:8" hidden="1" x14ac:dyDescent="0.3">
      <c r="A1719">
        <v>1708</v>
      </c>
      <c r="B1719" t="s">
        <v>9269</v>
      </c>
      <c r="C1719" s="1" t="s">
        <v>8952</v>
      </c>
      <c r="D1719" s="1" t="s">
        <v>8952</v>
      </c>
      <c r="E1719" s="2">
        <v>37561</v>
      </c>
      <c r="F1719" s="2">
        <v>37621</v>
      </c>
      <c r="G1719" s="1" t="s">
        <v>17010</v>
      </c>
      <c r="H1719" s="1">
        <f>+Temporalidad[[#This Row],[ID]]</f>
        <v>1708</v>
      </c>
    </row>
    <row r="1720" spans="1:8" hidden="1" x14ac:dyDescent="0.3">
      <c r="A1720">
        <v>1709</v>
      </c>
      <c r="B1720" t="s">
        <v>9270</v>
      </c>
      <c r="C1720" s="1" t="s">
        <v>8952</v>
      </c>
      <c r="D1720" s="1" t="s">
        <v>8952</v>
      </c>
      <c r="E1720" s="2">
        <v>37926</v>
      </c>
      <c r="F1720" s="2">
        <v>37986</v>
      </c>
      <c r="G1720" s="1" t="s">
        <v>17011</v>
      </c>
      <c r="H1720" s="1">
        <f>+Temporalidad[[#This Row],[ID]]</f>
        <v>1709</v>
      </c>
    </row>
    <row r="1721" spans="1:8" hidden="1" x14ac:dyDescent="0.3">
      <c r="A1721">
        <v>1710</v>
      </c>
      <c r="B1721" t="s">
        <v>9271</v>
      </c>
      <c r="C1721" s="1" t="s">
        <v>8952</v>
      </c>
      <c r="D1721" s="1" t="s">
        <v>8952</v>
      </c>
      <c r="E1721" s="2">
        <v>38292</v>
      </c>
      <c r="F1721" s="2">
        <v>38352</v>
      </c>
      <c r="G1721" s="1" t="s">
        <v>17012</v>
      </c>
      <c r="H1721" s="1">
        <f>+Temporalidad[[#This Row],[ID]]</f>
        <v>1710</v>
      </c>
    </row>
    <row r="1722" spans="1:8" hidden="1" x14ac:dyDescent="0.3">
      <c r="A1722">
        <v>1711</v>
      </c>
      <c r="B1722" t="s">
        <v>9272</v>
      </c>
      <c r="C1722" s="1" t="s">
        <v>8952</v>
      </c>
      <c r="D1722" s="1" t="s">
        <v>8952</v>
      </c>
      <c r="E1722" s="2">
        <v>38657</v>
      </c>
      <c r="F1722" s="2">
        <v>38717</v>
      </c>
      <c r="G1722" s="1" t="s">
        <v>17013</v>
      </c>
      <c r="H1722" s="1">
        <f>+Temporalidad[[#This Row],[ID]]</f>
        <v>1711</v>
      </c>
    </row>
    <row r="1723" spans="1:8" hidden="1" x14ac:dyDescent="0.3">
      <c r="A1723">
        <v>1712</v>
      </c>
      <c r="B1723" t="s">
        <v>9273</v>
      </c>
      <c r="C1723" s="1" t="s">
        <v>8952</v>
      </c>
      <c r="D1723" s="1" t="s">
        <v>8952</v>
      </c>
      <c r="E1723" s="2">
        <v>39022</v>
      </c>
      <c r="F1723" s="2">
        <v>39082</v>
      </c>
      <c r="G1723" s="1" t="s">
        <v>17014</v>
      </c>
      <c r="H1723" s="1">
        <f>+Temporalidad[[#This Row],[ID]]</f>
        <v>1712</v>
      </c>
    </row>
    <row r="1724" spans="1:8" hidden="1" x14ac:dyDescent="0.3">
      <c r="A1724">
        <v>1713</v>
      </c>
      <c r="B1724" t="s">
        <v>9274</v>
      </c>
      <c r="C1724" s="1" t="s">
        <v>8952</v>
      </c>
      <c r="D1724" s="1" t="s">
        <v>8952</v>
      </c>
      <c r="E1724" s="2">
        <v>39387</v>
      </c>
      <c r="F1724" s="2">
        <v>39447</v>
      </c>
      <c r="G1724" s="1" t="s">
        <v>17015</v>
      </c>
      <c r="H1724" s="1">
        <f>+Temporalidad[[#This Row],[ID]]</f>
        <v>1713</v>
      </c>
    </row>
    <row r="1725" spans="1:8" hidden="1" x14ac:dyDescent="0.3">
      <c r="A1725">
        <v>1714</v>
      </c>
      <c r="B1725" t="s">
        <v>9275</v>
      </c>
      <c r="C1725" s="1" t="s">
        <v>8952</v>
      </c>
      <c r="D1725" s="1" t="s">
        <v>8952</v>
      </c>
      <c r="E1725" s="2">
        <v>39753</v>
      </c>
      <c r="F1725" s="2">
        <v>39813</v>
      </c>
      <c r="G1725" s="1" t="s">
        <v>17016</v>
      </c>
      <c r="H1725" s="1">
        <f>+Temporalidad[[#This Row],[ID]]</f>
        <v>1714</v>
      </c>
    </row>
    <row r="1726" spans="1:8" hidden="1" x14ac:dyDescent="0.3">
      <c r="A1726">
        <v>1715</v>
      </c>
      <c r="B1726" t="s">
        <v>9276</v>
      </c>
      <c r="C1726" s="1" t="s">
        <v>8952</v>
      </c>
      <c r="D1726" s="1" t="s">
        <v>8952</v>
      </c>
      <c r="E1726" s="2">
        <v>40118</v>
      </c>
      <c r="F1726" s="2">
        <v>40178</v>
      </c>
      <c r="G1726" s="1" t="s">
        <v>17017</v>
      </c>
      <c r="H1726" s="1">
        <f>+Temporalidad[[#This Row],[ID]]</f>
        <v>1715</v>
      </c>
    </row>
    <row r="1727" spans="1:8" hidden="1" x14ac:dyDescent="0.3">
      <c r="A1727">
        <v>1716</v>
      </c>
      <c r="B1727" t="s">
        <v>9277</v>
      </c>
      <c r="C1727" s="1" t="s">
        <v>8952</v>
      </c>
      <c r="D1727" s="1" t="s">
        <v>8952</v>
      </c>
      <c r="E1727" s="2">
        <v>40483</v>
      </c>
      <c r="F1727" s="2">
        <v>40543</v>
      </c>
      <c r="G1727" s="1" t="s">
        <v>17018</v>
      </c>
      <c r="H1727" s="1">
        <f>+Temporalidad[[#This Row],[ID]]</f>
        <v>1716</v>
      </c>
    </row>
    <row r="1728" spans="1:8" hidden="1" x14ac:dyDescent="0.3">
      <c r="A1728">
        <v>1717</v>
      </c>
      <c r="B1728" t="s">
        <v>9278</v>
      </c>
      <c r="C1728" s="1" t="s">
        <v>8952</v>
      </c>
      <c r="D1728" s="1" t="s">
        <v>8952</v>
      </c>
      <c r="E1728" s="2">
        <v>40848</v>
      </c>
      <c r="F1728" s="2">
        <v>40908</v>
      </c>
      <c r="G1728" s="1" t="s">
        <v>17019</v>
      </c>
      <c r="H1728" s="1">
        <f>+Temporalidad[[#This Row],[ID]]</f>
        <v>1717</v>
      </c>
    </row>
    <row r="1729" spans="1:8" hidden="1" x14ac:dyDescent="0.3">
      <c r="A1729">
        <v>1718</v>
      </c>
      <c r="B1729" t="s">
        <v>9279</v>
      </c>
      <c r="C1729" s="1" t="s">
        <v>8952</v>
      </c>
      <c r="D1729" s="1" t="s">
        <v>8952</v>
      </c>
      <c r="E1729" s="2">
        <v>41214</v>
      </c>
      <c r="F1729" s="2">
        <v>41274</v>
      </c>
      <c r="G1729" s="1" t="s">
        <v>17020</v>
      </c>
      <c r="H1729" s="1">
        <f>+Temporalidad[[#This Row],[ID]]</f>
        <v>1718</v>
      </c>
    </row>
    <row r="1730" spans="1:8" hidden="1" x14ac:dyDescent="0.3">
      <c r="A1730">
        <v>1719</v>
      </c>
      <c r="B1730" t="s">
        <v>9280</v>
      </c>
      <c r="C1730" s="1" t="s">
        <v>8952</v>
      </c>
      <c r="D1730" s="1" t="s">
        <v>8952</v>
      </c>
      <c r="E1730" s="2">
        <v>41579</v>
      </c>
      <c r="F1730" s="2">
        <v>41639</v>
      </c>
      <c r="G1730" s="1" t="s">
        <v>17021</v>
      </c>
      <c r="H1730" s="1">
        <f>+Temporalidad[[#This Row],[ID]]</f>
        <v>1719</v>
      </c>
    </row>
    <row r="1731" spans="1:8" hidden="1" x14ac:dyDescent="0.3">
      <c r="A1731">
        <v>1720</v>
      </c>
      <c r="B1731" t="s">
        <v>9281</v>
      </c>
      <c r="C1731" s="1" t="s">
        <v>8952</v>
      </c>
      <c r="D1731" s="1" t="s">
        <v>8952</v>
      </c>
      <c r="E1731" s="2">
        <v>41944</v>
      </c>
      <c r="F1731" s="2">
        <v>42004</v>
      </c>
      <c r="G1731" s="1" t="s">
        <v>17022</v>
      </c>
      <c r="H1731" s="1">
        <f>+Temporalidad[[#This Row],[ID]]</f>
        <v>1720</v>
      </c>
    </row>
    <row r="1732" spans="1:8" hidden="1" x14ac:dyDescent="0.3">
      <c r="A1732">
        <v>1721</v>
      </c>
      <c r="B1732" t="s">
        <v>9282</v>
      </c>
      <c r="C1732" s="1" t="s">
        <v>8952</v>
      </c>
      <c r="D1732" s="1" t="s">
        <v>8952</v>
      </c>
      <c r="E1732" s="2">
        <v>42309</v>
      </c>
      <c r="F1732" s="2">
        <v>42369</v>
      </c>
      <c r="G1732" s="1" t="s">
        <v>17023</v>
      </c>
      <c r="H1732" s="1">
        <f>+Temporalidad[[#This Row],[ID]]</f>
        <v>1721</v>
      </c>
    </row>
    <row r="1733" spans="1:8" hidden="1" x14ac:dyDescent="0.3">
      <c r="A1733">
        <v>1722</v>
      </c>
      <c r="B1733" t="s">
        <v>9283</v>
      </c>
      <c r="C1733" s="1" t="s">
        <v>8952</v>
      </c>
      <c r="D1733" s="1" t="s">
        <v>8952</v>
      </c>
      <c r="E1733" s="2">
        <v>42675</v>
      </c>
      <c r="F1733" s="2">
        <v>42735</v>
      </c>
      <c r="G1733" s="1" t="s">
        <v>17024</v>
      </c>
      <c r="H1733" s="1">
        <f>+Temporalidad[[#This Row],[ID]]</f>
        <v>1722</v>
      </c>
    </row>
    <row r="1734" spans="1:8" hidden="1" x14ac:dyDescent="0.3">
      <c r="A1734">
        <v>1723</v>
      </c>
      <c r="B1734" t="s">
        <v>9284</v>
      </c>
      <c r="C1734" s="1" t="s">
        <v>8952</v>
      </c>
      <c r="D1734" s="1" t="s">
        <v>8952</v>
      </c>
      <c r="E1734" s="2">
        <v>43040</v>
      </c>
      <c r="F1734" s="2">
        <v>43100</v>
      </c>
      <c r="G1734" s="1" t="s">
        <v>17025</v>
      </c>
      <c r="H1734" s="1">
        <f>+Temporalidad[[#This Row],[ID]]</f>
        <v>1723</v>
      </c>
    </row>
    <row r="1735" spans="1:8" hidden="1" x14ac:dyDescent="0.3">
      <c r="A1735">
        <v>1724</v>
      </c>
      <c r="B1735" t="s">
        <v>9285</v>
      </c>
      <c r="C1735" s="1" t="s">
        <v>8952</v>
      </c>
      <c r="D1735" s="1" t="s">
        <v>8952</v>
      </c>
      <c r="E1735" s="2">
        <v>43405</v>
      </c>
      <c r="F1735" s="2">
        <v>43465</v>
      </c>
      <c r="G1735" s="1" t="s">
        <v>17026</v>
      </c>
      <c r="H1735" s="1">
        <f>+Temporalidad[[#This Row],[ID]]</f>
        <v>1724</v>
      </c>
    </row>
    <row r="1736" spans="1:8" hidden="1" x14ac:dyDescent="0.3">
      <c r="A1736">
        <v>1725</v>
      </c>
      <c r="B1736" t="s">
        <v>9286</v>
      </c>
      <c r="C1736" s="1" t="s">
        <v>8952</v>
      </c>
      <c r="D1736" s="1" t="s">
        <v>8952</v>
      </c>
      <c r="E1736" s="2">
        <v>43770</v>
      </c>
      <c r="F1736" s="2">
        <v>43830</v>
      </c>
      <c r="G1736" s="1" t="s">
        <v>17027</v>
      </c>
      <c r="H1736" s="1">
        <f>+Temporalidad[[#This Row],[ID]]</f>
        <v>1725</v>
      </c>
    </row>
    <row r="1737" spans="1:8" hidden="1" x14ac:dyDescent="0.3">
      <c r="A1737">
        <v>1726</v>
      </c>
      <c r="B1737" t="s">
        <v>9287</v>
      </c>
      <c r="C1737" s="1" t="s">
        <v>8952</v>
      </c>
      <c r="D1737" s="1" t="s">
        <v>8952</v>
      </c>
      <c r="E1737" s="2">
        <v>44136</v>
      </c>
      <c r="F1737" s="2">
        <v>44196</v>
      </c>
      <c r="G1737" s="1" t="s">
        <v>17028</v>
      </c>
      <c r="H1737" s="1">
        <f>+Temporalidad[[#This Row],[ID]]</f>
        <v>1726</v>
      </c>
    </row>
    <row r="1738" spans="1:8" hidden="1" x14ac:dyDescent="0.3">
      <c r="A1738">
        <v>1727</v>
      </c>
      <c r="B1738" t="s">
        <v>9288</v>
      </c>
      <c r="C1738" s="1" t="s">
        <v>8952</v>
      </c>
      <c r="D1738" s="1" t="s">
        <v>8952</v>
      </c>
      <c r="E1738" s="2">
        <v>44501</v>
      </c>
      <c r="F1738" s="2">
        <v>44561</v>
      </c>
      <c r="G1738" s="1" t="s">
        <v>17029</v>
      </c>
      <c r="H1738" s="1">
        <f>+Temporalidad[[#This Row],[ID]]</f>
        <v>1727</v>
      </c>
    </row>
    <row r="1739" spans="1:8" hidden="1" x14ac:dyDescent="0.3">
      <c r="A1739">
        <v>1728</v>
      </c>
      <c r="B1739" t="s">
        <v>9289</v>
      </c>
      <c r="C1739" s="1" t="s">
        <v>8952</v>
      </c>
      <c r="D1739" s="1" t="s">
        <v>8952</v>
      </c>
      <c r="E1739" s="2">
        <v>44866</v>
      </c>
      <c r="F1739" s="2">
        <v>44926</v>
      </c>
      <c r="G1739" s="1" t="s">
        <v>17030</v>
      </c>
      <c r="H1739" s="1">
        <f>+Temporalidad[[#This Row],[ID]]</f>
        <v>1728</v>
      </c>
    </row>
    <row r="1740" spans="1:8" hidden="1" x14ac:dyDescent="0.3">
      <c r="A1740">
        <v>1729</v>
      </c>
      <c r="B1740" t="s">
        <v>9290</v>
      </c>
      <c r="C1740" s="1" t="s">
        <v>8952</v>
      </c>
      <c r="D1740" s="1" t="s">
        <v>8952</v>
      </c>
      <c r="E1740" s="2">
        <v>45231</v>
      </c>
      <c r="F1740" s="2">
        <v>45291</v>
      </c>
      <c r="G1740" s="1" t="s">
        <v>17031</v>
      </c>
      <c r="H1740" s="1">
        <f>+Temporalidad[[#This Row],[ID]]</f>
        <v>1729</v>
      </c>
    </row>
    <row r="1741" spans="1:8" hidden="1" x14ac:dyDescent="0.3">
      <c r="A1741">
        <v>1730</v>
      </c>
      <c r="B1741" t="s">
        <v>9291</v>
      </c>
      <c r="C1741" s="1" t="s">
        <v>8952</v>
      </c>
      <c r="D1741" s="1" t="s">
        <v>8952</v>
      </c>
      <c r="E1741" s="2">
        <v>45597</v>
      </c>
      <c r="F1741" s="2">
        <v>45657</v>
      </c>
      <c r="G1741" s="1" t="s">
        <v>17032</v>
      </c>
      <c r="H1741" s="1">
        <f>+Temporalidad[[#This Row],[ID]]</f>
        <v>1730</v>
      </c>
    </row>
    <row r="1742" spans="1:8" hidden="1" x14ac:dyDescent="0.3">
      <c r="A1742">
        <v>1731</v>
      </c>
      <c r="B1742" t="s">
        <v>9292</v>
      </c>
      <c r="C1742" s="1" t="s">
        <v>8952</v>
      </c>
      <c r="D1742" s="1" t="s">
        <v>8952</v>
      </c>
      <c r="E1742" s="2">
        <v>45962</v>
      </c>
      <c r="F1742" s="2">
        <v>46022</v>
      </c>
      <c r="G1742" s="1" t="s">
        <v>17033</v>
      </c>
      <c r="H1742" s="1">
        <f>+Temporalidad[[#This Row],[ID]]</f>
        <v>1731</v>
      </c>
    </row>
    <row r="1743" spans="1:8" hidden="1" x14ac:dyDescent="0.3">
      <c r="A1743">
        <v>1732</v>
      </c>
      <c r="B1743" t="s">
        <v>9293</v>
      </c>
      <c r="C1743" s="1" t="s">
        <v>8952</v>
      </c>
      <c r="D1743" s="1" t="s">
        <v>8952</v>
      </c>
      <c r="E1743" s="2">
        <v>46327</v>
      </c>
      <c r="F1743" s="2">
        <v>46387</v>
      </c>
      <c r="G1743" s="1" t="s">
        <v>17034</v>
      </c>
      <c r="H1743" s="1">
        <f>+Temporalidad[[#This Row],[ID]]</f>
        <v>1732</v>
      </c>
    </row>
    <row r="1744" spans="1:8" hidden="1" x14ac:dyDescent="0.3">
      <c r="A1744">
        <v>1733</v>
      </c>
      <c r="B1744" t="s">
        <v>9294</v>
      </c>
      <c r="C1744" s="1" t="s">
        <v>8952</v>
      </c>
      <c r="D1744" s="1" t="s">
        <v>8952</v>
      </c>
      <c r="E1744" s="2">
        <v>46692</v>
      </c>
      <c r="F1744" s="2">
        <v>46752</v>
      </c>
      <c r="G1744" s="1" t="s">
        <v>17035</v>
      </c>
      <c r="H1744" s="1">
        <f>+Temporalidad[[#This Row],[ID]]</f>
        <v>1733</v>
      </c>
    </row>
    <row r="1745" spans="1:8" hidden="1" x14ac:dyDescent="0.3">
      <c r="A1745">
        <v>1734</v>
      </c>
      <c r="B1745" t="s">
        <v>9295</v>
      </c>
      <c r="C1745" s="1" t="s">
        <v>8952</v>
      </c>
      <c r="D1745" s="1" t="s">
        <v>8952</v>
      </c>
      <c r="E1745" s="2">
        <v>47058</v>
      </c>
      <c r="F1745" s="2">
        <v>47118</v>
      </c>
      <c r="G1745" s="1" t="s">
        <v>17036</v>
      </c>
      <c r="H1745" s="1">
        <f>+Temporalidad[[#This Row],[ID]]</f>
        <v>1734</v>
      </c>
    </row>
    <row r="1746" spans="1:8" hidden="1" x14ac:dyDescent="0.3">
      <c r="A1746">
        <v>1735</v>
      </c>
      <c r="B1746" t="s">
        <v>9296</v>
      </c>
      <c r="C1746" s="1" t="s">
        <v>8952</v>
      </c>
      <c r="D1746" s="1" t="s">
        <v>8952</v>
      </c>
      <c r="E1746" s="2">
        <v>47423</v>
      </c>
      <c r="F1746" s="2">
        <v>47483</v>
      </c>
      <c r="G1746" s="1" t="s">
        <v>17037</v>
      </c>
      <c r="H1746" s="1">
        <f>+Temporalidad[[#This Row],[ID]]</f>
        <v>1735</v>
      </c>
    </row>
    <row r="1747" spans="1:8" hidden="1" x14ac:dyDescent="0.3">
      <c r="A1747">
        <v>1736</v>
      </c>
      <c r="B1747" t="s">
        <v>9297</v>
      </c>
      <c r="C1747" s="1" t="s">
        <v>8952</v>
      </c>
      <c r="D1747" s="1" t="s">
        <v>8952</v>
      </c>
      <c r="E1747" s="2">
        <v>47788</v>
      </c>
      <c r="F1747" s="2">
        <v>47848</v>
      </c>
      <c r="G1747" s="1" t="s">
        <v>17038</v>
      </c>
      <c r="H1747" s="1">
        <f>+Temporalidad[[#This Row],[ID]]</f>
        <v>1736</v>
      </c>
    </row>
    <row r="1748" spans="1:8" hidden="1" x14ac:dyDescent="0.3">
      <c r="A1748">
        <v>1737</v>
      </c>
      <c r="B1748" t="s">
        <v>9298</v>
      </c>
      <c r="C1748" s="1" t="s">
        <v>8952</v>
      </c>
      <c r="D1748" s="1" t="s">
        <v>8952</v>
      </c>
      <c r="E1748" s="2">
        <v>48153</v>
      </c>
      <c r="F1748" s="2">
        <v>48213</v>
      </c>
      <c r="G1748" s="1" t="s">
        <v>17039</v>
      </c>
      <c r="H1748" s="1">
        <f>+Temporalidad[[#This Row],[ID]]</f>
        <v>1737</v>
      </c>
    </row>
    <row r="1749" spans="1:8" hidden="1" x14ac:dyDescent="0.3">
      <c r="A1749">
        <v>1738</v>
      </c>
      <c r="B1749" t="s">
        <v>9299</v>
      </c>
      <c r="C1749" s="1" t="s">
        <v>8952</v>
      </c>
      <c r="D1749" s="1" t="s">
        <v>8952</v>
      </c>
      <c r="E1749" s="2">
        <v>48519</v>
      </c>
      <c r="F1749" s="2">
        <v>48579</v>
      </c>
      <c r="G1749" s="1" t="s">
        <v>17040</v>
      </c>
      <c r="H1749" s="1">
        <f>+Temporalidad[[#This Row],[ID]]</f>
        <v>1738</v>
      </c>
    </row>
    <row r="1750" spans="1:8" hidden="1" x14ac:dyDescent="0.3">
      <c r="A1750">
        <v>1739</v>
      </c>
      <c r="B1750" t="s">
        <v>9300</v>
      </c>
      <c r="C1750" s="1" t="s">
        <v>8952</v>
      </c>
      <c r="D1750" s="1" t="s">
        <v>8952</v>
      </c>
      <c r="E1750" s="2">
        <v>48884</v>
      </c>
      <c r="F1750" s="2">
        <v>48944</v>
      </c>
      <c r="G1750" s="1" t="s">
        <v>17041</v>
      </c>
      <c r="H1750" s="1">
        <f>+Temporalidad[[#This Row],[ID]]</f>
        <v>1739</v>
      </c>
    </row>
    <row r="1751" spans="1:8" hidden="1" x14ac:dyDescent="0.3">
      <c r="A1751">
        <v>1740</v>
      </c>
      <c r="B1751" t="s">
        <v>9301</v>
      </c>
      <c r="C1751" s="1" t="s">
        <v>8952</v>
      </c>
      <c r="D1751" s="1" t="s">
        <v>8952</v>
      </c>
      <c r="E1751" s="2">
        <v>49249</v>
      </c>
      <c r="F1751" s="2">
        <v>49309</v>
      </c>
      <c r="G1751" s="1" t="s">
        <v>17042</v>
      </c>
      <c r="H1751" s="1">
        <f>+Temporalidad[[#This Row],[ID]]</f>
        <v>1740</v>
      </c>
    </row>
    <row r="1752" spans="1:8" hidden="1" x14ac:dyDescent="0.3">
      <c r="A1752">
        <v>1741</v>
      </c>
      <c r="B1752" t="s">
        <v>9302</v>
      </c>
      <c r="C1752" s="1" t="s">
        <v>8952</v>
      </c>
      <c r="D1752" s="1" t="s">
        <v>8952</v>
      </c>
      <c r="E1752" s="2">
        <v>49614</v>
      </c>
      <c r="F1752" s="2">
        <v>49674</v>
      </c>
      <c r="G1752" s="1" t="s">
        <v>17043</v>
      </c>
      <c r="H1752" s="1">
        <f>+Temporalidad[[#This Row],[ID]]</f>
        <v>1741</v>
      </c>
    </row>
    <row r="1753" spans="1:8" hidden="1" x14ac:dyDescent="0.3">
      <c r="A1753">
        <v>1742</v>
      </c>
      <c r="B1753" t="s">
        <v>9303</v>
      </c>
      <c r="C1753" s="1" t="s">
        <v>8952</v>
      </c>
      <c r="D1753" s="1" t="s">
        <v>8952</v>
      </c>
      <c r="E1753" s="2">
        <v>49980</v>
      </c>
      <c r="F1753" s="2">
        <v>50040</v>
      </c>
      <c r="G1753" s="1" t="s">
        <v>17044</v>
      </c>
      <c r="H1753" s="1">
        <f>+Temporalidad[[#This Row],[ID]]</f>
        <v>1742</v>
      </c>
    </row>
    <row r="1754" spans="1:8" hidden="1" x14ac:dyDescent="0.3">
      <c r="A1754">
        <v>1743</v>
      </c>
      <c r="B1754" t="s">
        <v>9304</v>
      </c>
      <c r="C1754" s="1" t="s">
        <v>8952</v>
      </c>
      <c r="D1754" s="1" t="s">
        <v>8952</v>
      </c>
      <c r="E1754" s="2">
        <v>50345</v>
      </c>
      <c r="F1754" s="2">
        <v>50405</v>
      </c>
      <c r="G1754" s="1" t="s">
        <v>17045</v>
      </c>
      <c r="H1754" s="1">
        <f>+Temporalidad[[#This Row],[ID]]</f>
        <v>1743</v>
      </c>
    </row>
    <row r="1755" spans="1:8" hidden="1" x14ac:dyDescent="0.3">
      <c r="A1755">
        <v>1744</v>
      </c>
      <c r="B1755" t="s">
        <v>9305</v>
      </c>
      <c r="C1755" s="1" t="s">
        <v>8952</v>
      </c>
      <c r="D1755" s="1" t="s">
        <v>8952</v>
      </c>
      <c r="E1755" s="2">
        <v>50710</v>
      </c>
      <c r="F1755" s="2">
        <v>50770</v>
      </c>
      <c r="G1755" s="1" t="s">
        <v>17046</v>
      </c>
      <c r="H1755" s="1">
        <f>+Temporalidad[[#This Row],[ID]]</f>
        <v>1744</v>
      </c>
    </row>
    <row r="1756" spans="1:8" hidden="1" x14ac:dyDescent="0.3">
      <c r="A1756">
        <v>1745</v>
      </c>
      <c r="B1756" t="s">
        <v>9306</v>
      </c>
      <c r="C1756" s="1" t="s">
        <v>8952</v>
      </c>
      <c r="D1756" s="1" t="s">
        <v>8952</v>
      </c>
      <c r="E1756" s="2">
        <v>51075</v>
      </c>
      <c r="F1756" s="2">
        <v>51135</v>
      </c>
      <c r="G1756" s="1" t="s">
        <v>17047</v>
      </c>
      <c r="H1756" s="1">
        <f>+Temporalidad[[#This Row],[ID]]</f>
        <v>1745</v>
      </c>
    </row>
    <row r="1757" spans="1:8" hidden="1" x14ac:dyDescent="0.3">
      <c r="A1757">
        <v>1746</v>
      </c>
      <c r="B1757" t="s">
        <v>9307</v>
      </c>
      <c r="C1757" s="1" t="s">
        <v>8952</v>
      </c>
      <c r="D1757" s="1" t="s">
        <v>8952</v>
      </c>
      <c r="E1757" s="2">
        <v>51441</v>
      </c>
      <c r="F1757" s="2">
        <v>51501</v>
      </c>
      <c r="G1757" s="1" t="s">
        <v>17048</v>
      </c>
      <c r="H1757" s="1">
        <f>+Temporalidad[[#This Row],[ID]]</f>
        <v>1746</v>
      </c>
    </row>
    <row r="1758" spans="1:8" hidden="1" x14ac:dyDescent="0.3">
      <c r="A1758">
        <v>1747</v>
      </c>
      <c r="B1758" t="s">
        <v>9308</v>
      </c>
      <c r="C1758" s="1" t="s">
        <v>8952</v>
      </c>
      <c r="D1758" s="1" t="s">
        <v>8952</v>
      </c>
      <c r="E1758" s="2">
        <v>51806</v>
      </c>
      <c r="F1758" s="2">
        <v>51866</v>
      </c>
      <c r="G1758" s="1" t="s">
        <v>17049</v>
      </c>
      <c r="H1758" s="1">
        <f>+Temporalidad[[#This Row],[ID]]</f>
        <v>1747</v>
      </c>
    </row>
    <row r="1759" spans="1:8" hidden="1" x14ac:dyDescent="0.3">
      <c r="A1759">
        <v>1748</v>
      </c>
      <c r="B1759" t="s">
        <v>9309</v>
      </c>
      <c r="C1759" s="1" t="s">
        <v>8952</v>
      </c>
      <c r="D1759" s="1" t="s">
        <v>8952</v>
      </c>
      <c r="E1759" s="2">
        <v>52171</v>
      </c>
      <c r="F1759" s="2">
        <v>52231</v>
      </c>
      <c r="G1759" s="1" t="s">
        <v>17050</v>
      </c>
      <c r="H1759" s="1">
        <f>+Temporalidad[[#This Row],[ID]]</f>
        <v>1748</v>
      </c>
    </row>
    <row r="1760" spans="1:8" hidden="1" x14ac:dyDescent="0.3">
      <c r="A1760">
        <v>1749</v>
      </c>
      <c r="B1760" t="s">
        <v>9310</v>
      </c>
      <c r="C1760" s="1" t="s">
        <v>8952</v>
      </c>
      <c r="D1760" s="1" t="s">
        <v>8952</v>
      </c>
      <c r="E1760" s="2">
        <v>52536</v>
      </c>
      <c r="F1760" s="2">
        <v>52596</v>
      </c>
      <c r="G1760" s="1" t="s">
        <v>17051</v>
      </c>
      <c r="H1760" s="1">
        <f>+Temporalidad[[#This Row],[ID]]</f>
        <v>1749</v>
      </c>
    </row>
    <row r="1761" spans="1:8" hidden="1" x14ac:dyDescent="0.3">
      <c r="A1761">
        <v>1750</v>
      </c>
      <c r="B1761" t="s">
        <v>9311</v>
      </c>
      <c r="C1761" s="1" t="s">
        <v>8952</v>
      </c>
      <c r="D1761" s="1" t="s">
        <v>8952</v>
      </c>
      <c r="E1761" s="2">
        <v>52902</v>
      </c>
      <c r="F1761" s="2">
        <v>52962</v>
      </c>
      <c r="G1761" s="1" t="s">
        <v>17052</v>
      </c>
      <c r="H1761" s="1">
        <f>+Temporalidad[[#This Row],[ID]]</f>
        <v>1750</v>
      </c>
    </row>
    <row r="1762" spans="1:8" hidden="1" x14ac:dyDescent="0.3">
      <c r="A1762">
        <v>1751</v>
      </c>
      <c r="B1762" t="s">
        <v>9312</v>
      </c>
      <c r="C1762" s="1" t="s">
        <v>8952</v>
      </c>
      <c r="D1762" s="1" t="s">
        <v>8952</v>
      </c>
      <c r="E1762" s="2">
        <v>53267</v>
      </c>
      <c r="F1762" s="2">
        <v>53327</v>
      </c>
      <c r="G1762" s="1" t="s">
        <v>17053</v>
      </c>
      <c r="H1762" s="1">
        <f>+Temporalidad[[#This Row],[ID]]</f>
        <v>1751</v>
      </c>
    </row>
    <row r="1763" spans="1:8" hidden="1" x14ac:dyDescent="0.3">
      <c r="A1763">
        <v>1752</v>
      </c>
      <c r="B1763" t="s">
        <v>9313</v>
      </c>
      <c r="C1763" s="1" t="s">
        <v>8952</v>
      </c>
      <c r="D1763" s="1" t="s">
        <v>8952</v>
      </c>
      <c r="E1763" s="2">
        <v>53632</v>
      </c>
      <c r="F1763" s="2">
        <v>53692</v>
      </c>
      <c r="G1763" s="1" t="s">
        <v>17054</v>
      </c>
      <c r="H1763" s="1">
        <f>+Temporalidad[[#This Row],[ID]]</f>
        <v>1752</v>
      </c>
    </row>
    <row r="1764" spans="1:8" hidden="1" x14ac:dyDescent="0.3">
      <c r="A1764">
        <v>1753</v>
      </c>
      <c r="B1764" t="s">
        <v>9314</v>
      </c>
      <c r="C1764" s="1" t="s">
        <v>8952</v>
      </c>
      <c r="D1764" s="1" t="s">
        <v>8952</v>
      </c>
      <c r="E1764" s="2">
        <v>53997</v>
      </c>
      <c r="F1764" s="2">
        <v>54057</v>
      </c>
      <c r="G1764" s="1" t="s">
        <v>17055</v>
      </c>
      <c r="H1764" s="1">
        <f>+Temporalidad[[#This Row],[ID]]</f>
        <v>1753</v>
      </c>
    </row>
    <row r="1765" spans="1:8" hidden="1" x14ac:dyDescent="0.3">
      <c r="A1765">
        <v>1754</v>
      </c>
      <c r="B1765" t="s">
        <v>9315</v>
      </c>
      <c r="C1765" s="1" t="s">
        <v>8952</v>
      </c>
      <c r="D1765" s="1" t="s">
        <v>8952</v>
      </c>
      <c r="E1765" s="2">
        <v>54363</v>
      </c>
      <c r="F1765" s="2">
        <v>54423</v>
      </c>
      <c r="G1765" s="1" t="s">
        <v>17056</v>
      </c>
      <c r="H1765" s="1">
        <f>+Temporalidad[[#This Row],[ID]]</f>
        <v>1754</v>
      </c>
    </row>
    <row r="1766" spans="1:8" hidden="1" x14ac:dyDescent="0.3">
      <c r="A1766">
        <v>1755</v>
      </c>
      <c r="B1766" t="s">
        <v>9316</v>
      </c>
      <c r="C1766" s="1" t="s">
        <v>8952</v>
      </c>
      <c r="D1766" s="1" t="s">
        <v>8952</v>
      </c>
      <c r="E1766" s="2">
        <v>54728</v>
      </c>
      <c r="F1766" s="2">
        <v>54788</v>
      </c>
      <c r="G1766" s="1" t="s">
        <v>17057</v>
      </c>
      <c r="H1766" s="1">
        <f>+Temporalidad[[#This Row],[ID]]</f>
        <v>1755</v>
      </c>
    </row>
    <row r="1767" spans="1:8" hidden="1" x14ac:dyDescent="0.3">
      <c r="A1767">
        <v>1756</v>
      </c>
      <c r="B1767" t="s">
        <v>9317</v>
      </c>
      <c r="C1767" s="1" t="s">
        <v>8952</v>
      </c>
      <c r="D1767" s="1" t="s">
        <v>8952</v>
      </c>
      <c r="E1767" s="2">
        <v>55093</v>
      </c>
      <c r="F1767" s="2">
        <v>55153</v>
      </c>
      <c r="G1767" s="1" t="s">
        <v>17058</v>
      </c>
      <c r="H1767" s="1">
        <f>+Temporalidad[[#This Row],[ID]]</f>
        <v>1756</v>
      </c>
    </row>
    <row r="1768" spans="1:8" x14ac:dyDescent="0.3">
      <c r="A1768">
        <v>1757</v>
      </c>
      <c r="B1768" t="s">
        <v>10459</v>
      </c>
      <c r="C1768" s="1" t="s">
        <v>10460</v>
      </c>
      <c r="D1768" s="1" t="s">
        <v>10460</v>
      </c>
      <c r="E1768" s="2">
        <v>40909</v>
      </c>
      <c r="F1768" s="2">
        <v>44196</v>
      </c>
      <c r="G1768" s="1" t="s">
        <v>17059</v>
      </c>
      <c r="H1768" s="1">
        <f>+Temporalidad[[#This Row],[ID]]</f>
        <v>1757</v>
      </c>
    </row>
    <row r="1769" spans="1:8" x14ac:dyDescent="0.3">
      <c r="A1769">
        <v>1758</v>
      </c>
      <c r="B1769" t="s">
        <v>10703</v>
      </c>
      <c r="C1769" s="1" t="s">
        <v>10460</v>
      </c>
      <c r="D1769" s="1" t="s">
        <v>10460</v>
      </c>
      <c r="E1769" s="2">
        <v>42736</v>
      </c>
      <c r="F1769" s="2">
        <v>44196</v>
      </c>
      <c r="G1769" s="1" t="s">
        <v>17060</v>
      </c>
      <c r="H1769" s="1">
        <f>+Temporalidad[[#This Row],[ID]]</f>
        <v>1758</v>
      </c>
    </row>
    <row r="1770" spans="1:8" x14ac:dyDescent="0.3">
      <c r="A1770">
        <v>1759</v>
      </c>
      <c r="B1770" t="s">
        <v>10704</v>
      </c>
      <c r="C1770" s="1" t="s">
        <v>10460</v>
      </c>
      <c r="D1770" s="1" t="s">
        <v>10460</v>
      </c>
      <c r="E1770" s="2">
        <v>43101</v>
      </c>
      <c r="F1770" s="2">
        <v>44196</v>
      </c>
      <c r="G1770" s="1" t="s">
        <v>17061</v>
      </c>
      <c r="H1770" s="1">
        <f>+Temporalidad[[#This Row],[ID]]</f>
        <v>1759</v>
      </c>
    </row>
    <row r="1771" spans="1:8" hidden="1" x14ac:dyDescent="0.3">
      <c r="A1771">
        <v>1760</v>
      </c>
      <c r="B1771" t="s">
        <v>10721</v>
      </c>
      <c r="C1771" s="1" t="s">
        <v>10617</v>
      </c>
      <c r="D1771" s="1" t="s">
        <v>10724</v>
      </c>
      <c r="E1771" s="2">
        <v>44356</v>
      </c>
      <c r="F1771" s="2">
        <v>44356</v>
      </c>
      <c r="G1771" s="1" t="s">
        <v>17581</v>
      </c>
      <c r="H1771" s="1">
        <f>+Temporalidad[[#This Row],[ID]]</f>
        <v>1760</v>
      </c>
    </row>
    <row r="1772" spans="1:8" hidden="1" x14ac:dyDescent="0.3">
      <c r="A1772">
        <v>1761</v>
      </c>
      <c r="B1772" t="s">
        <v>10722</v>
      </c>
      <c r="C1772" s="1" t="s">
        <v>10632</v>
      </c>
      <c r="D1772" s="1" t="s">
        <v>10725</v>
      </c>
      <c r="E1772" s="2">
        <v>44349</v>
      </c>
      <c r="F1772" s="2">
        <v>44356</v>
      </c>
      <c r="G1772" s="1" t="s">
        <v>17582</v>
      </c>
      <c r="H1772" s="1">
        <f>+Temporalidad[[#This Row],[ID]]</f>
        <v>1761</v>
      </c>
    </row>
    <row r="1773" spans="1:8" hidden="1" x14ac:dyDescent="0.3">
      <c r="A1773">
        <v>1762</v>
      </c>
      <c r="B1773" t="s">
        <v>10723</v>
      </c>
      <c r="C1773" s="1" t="s">
        <v>8341</v>
      </c>
      <c r="D1773" s="1" t="s">
        <v>8342</v>
      </c>
      <c r="E1773" s="2">
        <v>44326</v>
      </c>
      <c r="F1773" s="2">
        <v>44356</v>
      </c>
      <c r="G1773" s="1" t="s">
        <v>17583</v>
      </c>
      <c r="H1773" s="1">
        <f>+Temporalidad[[#This Row],[ID]]</f>
        <v>1762</v>
      </c>
    </row>
    <row r="1774" spans="1:8" x14ac:dyDescent="0.3">
      <c r="A1774">
        <v>1763</v>
      </c>
      <c r="B1774" t="s">
        <v>17062</v>
      </c>
      <c r="C1774" s="1" t="s">
        <v>10460</v>
      </c>
      <c r="D1774" s="1" t="s">
        <v>10460</v>
      </c>
      <c r="E1774" s="2">
        <v>40179</v>
      </c>
      <c r="F1774" s="2">
        <v>43830</v>
      </c>
      <c r="G1774" s="1" t="s">
        <v>17063</v>
      </c>
      <c r="H1774" s="1">
        <f>+Temporalidad[[#This Row],[ID]]</f>
        <v>1763</v>
      </c>
    </row>
    <row r="1775" spans="1:8" x14ac:dyDescent="0.3">
      <c r="A1775">
        <v>1764</v>
      </c>
      <c r="B1775" t="s">
        <v>17064</v>
      </c>
      <c r="C1775" s="1" t="s">
        <v>10460</v>
      </c>
      <c r="D1775" s="1" t="s">
        <v>10460</v>
      </c>
      <c r="E1775" s="2">
        <v>39448</v>
      </c>
      <c r="F1775" s="2">
        <v>43830</v>
      </c>
      <c r="G1775" s="1" t="s">
        <v>17065</v>
      </c>
      <c r="H1775" s="1">
        <f>+Temporalidad[[#This Row],[ID]]</f>
        <v>1764</v>
      </c>
    </row>
    <row r="1776" spans="1:8" x14ac:dyDescent="0.3">
      <c r="A1776">
        <v>1765</v>
      </c>
      <c r="B1776" t="s">
        <v>17066</v>
      </c>
      <c r="C1776" s="1" t="s">
        <v>10460</v>
      </c>
      <c r="D1776" s="1" t="s">
        <v>10460</v>
      </c>
      <c r="E1776" s="2">
        <v>43101</v>
      </c>
      <c r="F1776" s="2">
        <v>43830</v>
      </c>
      <c r="G1776" s="1" t="s">
        <v>17067</v>
      </c>
      <c r="H1776" s="1">
        <f>+Temporalidad[[#This Row],[ID]]</f>
        <v>1765</v>
      </c>
    </row>
    <row r="1777" spans="1:8" x14ac:dyDescent="0.3">
      <c r="A1777">
        <v>1766</v>
      </c>
      <c r="B1777" t="s">
        <v>17068</v>
      </c>
      <c r="C1777" s="1" t="s">
        <v>10460</v>
      </c>
      <c r="D1777" s="1" t="s">
        <v>10460</v>
      </c>
      <c r="E1777" s="2">
        <v>43466</v>
      </c>
      <c r="F1777" s="2">
        <v>44196</v>
      </c>
      <c r="G1777" s="1" t="s">
        <v>17069</v>
      </c>
      <c r="H1777" s="1">
        <f>+Temporalidad[[#This Row],[ID]]</f>
        <v>1766</v>
      </c>
    </row>
    <row r="1778" spans="1:8" x14ac:dyDescent="0.3">
      <c r="A1778">
        <v>1767</v>
      </c>
      <c r="B1778" t="s">
        <v>17070</v>
      </c>
      <c r="C1778" s="1" t="s">
        <v>10460</v>
      </c>
      <c r="D1778" s="1" t="s">
        <v>10460</v>
      </c>
      <c r="E1778" s="2">
        <v>38353</v>
      </c>
      <c r="F1778" s="2">
        <v>44196</v>
      </c>
      <c r="G1778" s="1" t="s">
        <v>17071</v>
      </c>
      <c r="H1778" s="1">
        <f>+Temporalidad[[#This Row],[ID]]</f>
        <v>1767</v>
      </c>
    </row>
    <row r="1779" spans="1:8" x14ac:dyDescent="0.3">
      <c r="A1779">
        <v>1768</v>
      </c>
      <c r="B1779" t="s">
        <v>17072</v>
      </c>
      <c r="C1779" s="1" t="s">
        <v>10460</v>
      </c>
      <c r="D1779" s="1" t="s">
        <v>10460</v>
      </c>
      <c r="E1779" s="2">
        <v>28856</v>
      </c>
      <c r="F1779" s="2">
        <v>44196</v>
      </c>
      <c r="G1779" s="1" t="s">
        <v>17073</v>
      </c>
      <c r="H1779" s="1">
        <f>+Temporalidad[[#This Row],[ID]]</f>
        <v>1768</v>
      </c>
    </row>
    <row r="1780" spans="1:8" x14ac:dyDescent="0.3">
      <c r="A1780">
        <v>1769</v>
      </c>
      <c r="B1780" t="s">
        <v>17074</v>
      </c>
      <c r="C1780" s="1" t="s">
        <v>10460</v>
      </c>
      <c r="D1780" s="1" t="s">
        <v>10460</v>
      </c>
      <c r="E1780" s="2">
        <v>42736</v>
      </c>
      <c r="F1780" s="2">
        <v>43830</v>
      </c>
      <c r="G1780" s="1" t="s">
        <v>17075</v>
      </c>
      <c r="H1780" s="1">
        <f>+Temporalidad[[#This Row],[ID]]</f>
        <v>1769</v>
      </c>
    </row>
    <row r="1781" spans="1:8" x14ac:dyDescent="0.3">
      <c r="A1781">
        <v>1770</v>
      </c>
      <c r="B1781" t="s">
        <v>14570</v>
      </c>
      <c r="C1781" s="1" t="s">
        <v>10460</v>
      </c>
      <c r="D1781" s="1" t="s">
        <v>10460</v>
      </c>
      <c r="E1781" s="2">
        <v>40179</v>
      </c>
      <c r="F1781" s="2">
        <v>44561</v>
      </c>
      <c r="G1781" s="1" t="s">
        <v>17076</v>
      </c>
      <c r="H1781" s="1">
        <f>+Temporalidad[[#This Row],[ID]]</f>
        <v>1770</v>
      </c>
    </row>
    <row r="1782" spans="1:8" x14ac:dyDescent="0.3">
      <c r="A1782">
        <v>1771</v>
      </c>
      <c r="B1782" t="s">
        <v>17584</v>
      </c>
      <c r="C1782" s="1" t="s">
        <v>10460</v>
      </c>
      <c r="D1782" s="1" t="s">
        <v>10460</v>
      </c>
      <c r="E1782" s="2">
        <v>43831</v>
      </c>
      <c r="F1782" s="2">
        <v>44561</v>
      </c>
      <c r="G1782" s="1" t="s">
        <v>17585</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o F j 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C g W 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j 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o F j K U v o 5 + 8 6 j A A A A 9 Q A A A B I A A A A A A A A A A A A A A A A A A A A A A E N v b m Z p Z y 9 Q Y W N r Y W d l L n h t b F B L A Q I t A B Q A A g A I A K B Y y l I P y u m r p A A A A O k A A A A T A A A A A A A A A A A A A A A A A O 8 A A A B b Q 2 9 u d G V u d F 9 U e X B l c 1 0 u e G 1 s U E s B A i 0 A F A A C A A g A o F j 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F k Z G V k V G 9 E Y X R h T W 9 k Z W w i I F Z h b H V l P S J s M C I g L z 4 8 R W 5 0 c n k g V H l w Z T 0 i R m l s b E N v d W 5 0 I i B W Y W x 1 Z T 0 i b D I 1 N y I g L z 4 8 R W 5 0 c n k g V H l w Z T 0 i R m l s b E V y c m 9 y Q 2 9 k Z S I g V m F s d W U 9 I n N V b m t u b 3 d u I i A v P j x F b n R y e S B U e X B l P S J G a W x s R X J y b 3 J D b 3 V u d C I g V m F s d W U 9 I m w w I i A v P j x F b n R y e S B U e X B l P S J G a W x s T G F z d F V w Z G F 0 Z W Q i I F Z h b H V l P S J k M j A y M S 0 w N i 0 x M F Q x N T o w N T o w M C 4 5 N T c 5 M j k 1 W i I g L z 4 8 R W 5 0 c n k g V H l w Z T 0 i R m l s b E N v b H V t b l R 5 c G V z I i B W Y W x 1 Z T 0 i c 0 F 3 W U R C Z 0 1 H Q X d N R 0 J n W U d C Z z 0 9 I i A v P j x F b n R y e S B U e X B l P S J G a W x s Q 2 9 s d W 1 u T m F t Z X M i I F Z h b H V l P S J z W y Z x d W 9 0 O 0 l k X 2 l u Z H V z d H J p Y S Z x d W 9 0 O y w m c X V v d D t J b m R 1 c 3 R y a W E m c X V v d D s s J n F 1 b 3 Q 7 S W R f c 2 V j d G 9 y J n F 1 b 3 Q 7 L C Z x d W 9 0 O 1 N l Y 3 R v c i Z x d W 9 0 O y w m c X V v d D t J Z F 9 w c m 9 k d W N 0 b y Z x d W 9 0 O y w m c X V v d D t Q c m 9 k d W N 0 b y Z x d W 9 0 O y w m c X V v d D t J Z F 9 j Y X R l Z 2 9 y w 6 1 h J n F 1 b 3 Q 7 L C Z x d W 9 0 O 0 N v c n I m c X V v d D s s J n F 1 b 3 Q 7 Q 2 F 0 Z W d v c s O t Y S Z x d W 9 0 O y w m c X V v d D t E Z X N j c m l w Y 2 l v b i Z x d W 9 0 O y w m c X V v d D t B d X h p b G l h c i Z x d W 9 0 O y w m c X V v d D t D Y X J w Z X R h I E d J V E h V Q i Z x d W 9 0 O y w m c X V v d D t D b 2 R p Z 2 8 m c X V v d D t d I i A v P j x F b n R y e S B U e X B l P S J G a W x s U 3 R h d H V z I i B W Y W x 1 Z T 0 i c 0 N v b X B s Z X R l I i A v P j x F b n R y e S B U e X B l P S J R d W V y e U l E I i B W Y W x 1 Z T 0 i c z A 0 O T B k O W Z l L T I 4 Y 2 I t N D F h N i 0 5 Y T k 4 L W R h N D k 1 N T M 1 N j g y M i 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C B Q Y / Y j s V c d v A G f m M B Z u k M V e c E O / I z u D 4 B k + k K z j 5 C p g A A A A A O g A A A A A I A A C A A A A A v g e u o 8 W X k 0 8 u D L 3 G m E 0 L u 2 C B h y z l D s v E Y E z L F u s / V C F A A A A D H q H A 5 f Q B 0 d L O e t x M L D T 2 r d G s j Y D Z i V P C 8 N o l j T m Y v i w R J f X C S W 6 m Y I t J d 4 T T 6 k / F / X 5 I k / r R E B C u d O 4 S n / S + 8 d N t 6 n O 9 L V I K P H h a K A T 6 g q 0 A A A A A I P o B + O k C 5 y J 0 H q U S G 8 W Z O 8 i z 9 X z e L X D Z 7 m u e Y S 5 G s + e h Z u T W a f g 6 K F s v O t q i h v r X K t P E P O 1 N N z 0 Y j 8 L L A h L H M < / 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RESUMEN</vt:lpstr>
      <vt:lpstr>Región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Procesamiento</vt:lpstr>
      <vt:lpstr>Productos</vt:lpstr>
      <vt:lpstr>Regiones</vt:lpstr>
      <vt:lpstr>SexoPropietarios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2021-05-07T23:06:39Z</dcterms:created>
  <dcterms:modified xsi:type="dcterms:W3CDTF">2021-06-10T15:06:55Z</dcterms:modified>
</cp:coreProperties>
</file>